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<sst xmlns="http://schemas.openxmlformats.org/spreadsheetml/2006/main" count="232" uniqueCount="120">
  <si>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</si>
  <si>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</si>
  <si>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</si>
  <si>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</si>
  <si>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</si>
  <si>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</si>
  <si>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</si>
  <si>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</si>
  <si>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</si>
  <si>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</si>
  <si>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</si>
  <si>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</si>
  <si>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</si>
  <si>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</si>
  <si>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</si>
  <si>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</si>
  <si>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</si>
  <si>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</si>
  <si>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</si>
  <si>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</si>
  <si>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</si>
  <si>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</si>
  <si>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</si>
  <si>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</si>
  <si>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</si>
  <si>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</si>
  <si>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</si>
  <si>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</si>
  <si>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</si>
  <si>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</si>
  <si>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</si>
  <si>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</si>
  <si>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</si>
  <si>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</si>
  <si>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</si>
  <si>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</si>
  <si>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</si>
  <si>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</si>
  <si>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</si>
  <si>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</si>
  <si>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</si>
  <si>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</si>
  <si>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</si>
  <si>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</si>
  <si>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</si>
  <si>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</si>
  <si>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</si>
  <si>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</si>
  <si>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</si>
  <si>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</si>
  <si>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</si>
  <si>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</si>
  <si>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</si>
  <si>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</si>
  <si>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</si>
  <si>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</si>
  <si>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</si>
  <si>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</si>
  <si>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</si>
  <si>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</si>
  <si>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</si>
  <si>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</si>
  <si>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</si>
  <si>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</si>
  <si>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</si>
  <si>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</si>
  <si>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</si>
  <si>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</si>
  <si>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</si>
  <si>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</si>
  <si>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</si>
  <si>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</si>
  <si>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</si>
  <si>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</si>
  <si>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</si>
  <si>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</si>
  <si>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</si>
  <si>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</si>
  <si>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</si>
  <si>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</si>
  <si>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</si>
  <si>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</si>
  <si>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</si>
  <si>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</si>
  <si>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</si>
  <si>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</si>
  <si>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</si>
  <si>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</si>
  <si>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</si>
  <si>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</si>
  <si>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</si>
  <si>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</si>
  <si>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</si>
  <si>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</si>
  <si>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</si>
  <si>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</si>
  <si>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</si>
  <si>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</si>
  <si>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</si>
  <si>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</si>
  <si>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</si>
  <si>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</si>
  <si>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</si>
  <si>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</si>
  <si>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</si>
  <si>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加賀市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</si>
  <si>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</si>
  <si>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</si>
  <si>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</si>
  <si>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</si>
  <si>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</si>
  <si>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</si>
  <si>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</si>
  <si>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</si>
  <si>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</si>
  <si>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</si>
  <si>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今後の人口減少社会を見据え、将来の給水量の減少に対応した給水施設計画や管路網計画など、適正規模での経営計画を立て、事業運営していく必要があります。その道筋として、平成26年度に費用の削減や投資計画の精査、収益の増加等の経営の健全性・効率性を高めるため、今後10年間の経営計画となる「水道事業ビジョン」を策定しました。平成29年度にはフォローアップとして、人口推計、有収水量の推計を行い、水運用計画の見直し結果を踏まえ、中期的な財政計画を策定します。</t>
    <phoneticPr fontId="4"/>
  </si>
  <si>
    <t>　全国平均や類似団体に比べると①有形固定資産減価償却率、③管路更新率は高く、②管路経年率は低い数値となっています。これは、法定耐用年数が近づいている資産は多いが、法定耐用年数を超えている資産は少ないことを表しています。
　平成22年度に策定した加賀市水運用計画を平成29年度に見直し、今後の水需要予測をもとに各施設の必要性や供給方法の検討、施設規模の見直しを行います。</t>
    <rPh sb="1" eb="3">
      <t>ゼンコク</t>
    </rPh>
    <rPh sb="3" eb="5">
      <t>ヘイキン</t>
    </rPh>
    <rPh sb="6" eb="8">
      <t>ルイジ</t>
    </rPh>
    <rPh sb="8" eb="10">
      <t>ダンタイ</t>
    </rPh>
    <rPh sb="11" eb="12">
      <t>クラ</t>
    </rPh>
    <rPh sb="16" eb="18">
      <t>ユウケイ</t>
    </rPh>
    <rPh sb="18" eb="20">
      <t>コテイ</t>
    </rPh>
    <rPh sb="20" eb="22">
      <t>シサン</t>
    </rPh>
    <rPh sb="22" eb="24">
      <t>ゲンカ</t>
    </rPh>
    <rPh sb="24" eb="26">
      <t>ショウキャク</t>
    </rPh>
    <rPh sb="26" eb="27">
      <t>リツ</t>
    </rPh>
    <rPh sb="29" eb="31">
      <t>カンロ</t>
    </rPh>
    <rPh sb="31" eb="33">
      <t>コウシン</t>
    </rPh>
    <rPh sb="33" eb="34">
      <t>リツ</t>
    </rPh>
    <rPh sb="35" eb="36">
      <t>タカ</t>
    </rPh>
    <rPh sb="39" eb="41">
      <t>カンロ</t>
    </rPh>
    <rPh sb="41" eb="43">
      <t>ケイネン</t>
    </rPh>
    <rPh sb="43" eb="44">
      <t>リツ</t>
    </rPh>
    <rPh sb="45" eb="46">
      <t>ヒク</t>
    </rPh>
    <rPh sb="47" eb="49">
      <t>スウチ</t>
    </rPh>
    <rPh sb="61" eb="63">
      <t>ホウテイ</t>
    </rPh>
    <rPh sb="63" eb="65">
      <t>タイヨウ</t>
    </rPh>
    <rPh sb="65" eb="67">
      <t>ネンスウ</t>
    </rPh>
    <rPh sb="68" eb="69">
      <t>チカ</t>
    </rPh>
    <rPh sb="74" eb="76">
      <t>シサン</t>
    </rPh>
    <rPh sb="77" eb="78">
      <t>オオ</t>
    </rPh>
    <rPh sb="81" eb="83">
      <t>ホウテイ</t>
    </rPh>
    <rPh sb="83" eb="85">
      <t>タイヨウ</t>
    </rPh>
    <rPh sb="85" eb="87">
      <t>ネンスウ</t>
    </rPh>
    <rPh sb="88" eb="89">
      <t>コ</t>
    </rPh>
    <rPh sb="93" eb="95">
      <t>シサン</t>
    </rPh>
    <rPh sb="96" eb="97">
      <t>スク</t>
    </rPh>
    <rPh sb="102" eb="103">
      <t>アラワ</t>
    </rPh>
    <rPh sb="111" eb="113">
      <t>ヘイセイ</t>
    </rPh>
    <rPh sb="115" eb="116">
      <t>ネン</t>
    </rPh>
    <rPh sb="116" eb="117">
      <t>ド</t>
    </rPh>
    <rPh sb="118" eb="120">
      <t>サクテイ</t>
    </rPh>
    <rPh sb="122" eb="125">
      <t>カガシ</t>
    </rPh>
    <rPh sb="125" eb="126">
      <t>ミズ</t>
    </rPh>
    <rPh sb="126" eb="128">
      <t>ウンヨウ</t>
    </rPh>
    <rPh sb="128" eb="130">
      <t>ケイカク</t>
    </rPh>
    <rPh sb="131" eb="133">
      <t>ヘイセイ</t>
    </rPh>
    <rPh sb="135" eb="136">
      <t>ネン</t>
    </rPh>
    <rPh sb="136" eb="137">
      <t>ド</t>
    </rPh>
    <rPh sb="138" eb="140">
      <t>ミナオ</t>
    </rPh>
    <rPh sb="142" eb="144">
      <t>コンゴ</t>
    </rPh>
    <rPh sb="145" eb="146">
      <t>ミズ</t>
    </rPh>
    <rPh sb="146" eb="148">
      <t>ジュヨウ</t>
    </rPh>
    <rPh sb="148" eb="150">
      <t>ヨソク</t>
    </rPh>
    <rPh sb="154" eb="157">
      <t>カクシセツ</t>
    </rPh>
    <rPh sb="158" eb="161">
      <t>ヒツヨウセイ</t>
    </rPh>
    <rPh sb="162" eb="164">
      <t>キョウキュウ</t>
    </rPh>
    <rPh sb="164" eb="166">
      <t>ホウホウ</t>
    </rPh>
    <rPh sb="167" eb="169">
      <t>ケントウ</t>
    </rPh>
    <rPh sb="170" eb="172">
      <t>シセツ</t>
    </rPh>
    <rPh sb="172" eb="174">
      <t>キボ</t>
    </rPh>
    <rPh sb="175" eb="177">
      <t>ミナオ</t>
    </rPh>
    <rPh sb="179" eb="180">
      <t>オコナ</t>
    </rPh>
    <phoneticPr fontId="4"/>
  </si>
  <si>
    <t>　平成28年度は、当初見込んでいた決算額よりも赤字額が縮小し、赤字となったものの経営改善することができました。その要因には、収益が伸び悩む中、受水費の減少、薬品費などの固定費の削減が挙げられます。
　しかしながら固定費（受水費、減価償却費、企業債利息）は費用のうちの大部分を占めており、全国平均に比べ⑤料金回収率は低く、⑥給水原価は高くなっています。
　③流動比率については、収益の減少に伴い、支払能力不足にならないよう注視していく必要があります。
　④企業債残高対給水収益比率は、平成24年度から横ばいでしたが、平成27年度、平成28年度と比率が微増し、かつ類似団体と比して高い数値となっています。建設費等はほぼ横ばいであるため、営業収益の落ち込みにより数値が高くなっていると考察しています。
　⑦施設利用率については、人口規模や水需要を鑑み、適正な施設規模となるよう検討していきます。
　⑧有収率は平成27年度よりも改善しており、今後も老朽管更新を計画的に継続して行っていきます。</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</si>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</sst>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c:v>
                </c:pt>
                <c:pt idx="1">
                  <c:v>1.44</c:v>
                </c:pt>
                <c:pt idx="2">
                  <c:v>0.85</c:v>
                </c:pt>
                <c:pt idx="3">
                  <c:v>1.42</c:v>
                </c:pt>
                <c:pt idx="4">
                  <c:v>1.1000000000000001</c:v>
                </c:pt>
              </c:numCache>
            </c:numRef>
          </c:val>
        </c:ser>
        <c:dLbls>
          <c:showLegendKey val="0"/>
          <c:showVal val="0"/>
          <c:showCatName val="0"/>
          <c:showSerName val="0"/>
          <c:showPercent val="0"/>
          <c:showBubbleSize val="0"/>
        </c:dLbls>
        <c:gapWidth val="150"/>
        <c:axId val="141134848"/>
        <c:axId val="1412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141134848"/>
        <c:axId val="141231232"/>
      </c:lineChart>
      <c:dateAx>
        <c:axId val="141134848"/>
        <c:scaling>
          <c:orientation val="minMax"/>
        </c:scaling>
        <c:delete val="1"/>
        <c:axPos val="b"/>
        <c:numFmt formatCode="ge" sourceLinked="1"/>
        <c:majorTickMark val="none"/>
        <c:minorTickMark val="none"/>
        <c:tickLblPos val="none"/>
        <c:crossAx val="141231232"/>
        <c:crosses val="autoZero"/>
        <c:auto val="1"/>
        <c:lblOffset val="100"/>
        <c:baseTimeUnit val="years"/>
      </c:dateAx>
      <c:valAx>
        <c:axId val="1412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56.14</c:v>
                </c:pt>
                <c:pt idx="1">
                  <c:v>63.23</c:v>
                </c:pt>
                <c:pt idx="2">
                  <c:v>69.17</c:v>
                </c:pt>
                <c:pt idx="3">
                  <c:v>69.930000000000007</c:v>
                </c:pt>
                <c:pt idx="4">
                  <c:v>67.31</c:v>
                </c:pt>
              </c:numCache>
            </c:numRef>
          </c:val>
        </c:ser>
        <c:dLbls>
          <c:showLegendKey val="0"/>
          <c:showVal val="0"/>
          <c:showCatName val="0"/>
          <c:showSerName val="0"/>
          <c:showPercent val="0"/>
          <c:showBubbleSize val="0"/>
        </c:dLbls>
        <c:gapWidth val="150"/>
        <c:axId val="143416704"/>
        <c:axId val="1434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43416704"/>
        <c:axId val="143418880"/>
      </c:lineChart>
      <c:dateAx>
        <c:axId val="143416704"/>
        <c:scaling>
          <c:orientation val="minMax"/>
        </c:scaling>
        <c:delete val="1"/>
        <c:axPos val="b"/>
        <c:numFmt formatCode="ge" sourceLinked="1"/>
        <c:majorTickMark val="none"/>
        <c:minorTickMark val="none"/>
        <c:tickLblPos val="none"/>
        <c:crossAx val="143418880"/>
        <c:crosses val="autoZero"/>
        <c:auto val="1"/>
        <c:lblOffset val="100"/>
        <c:baseTimeUnit val="years"/>
      </c:dateAx>
      <c:valAx>
        <c:axId val="1434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90.23</c:v>
                </c:pt>
                <c:pt idx="1">
                  <c:v>89.83</c:v>
                </c:pt>
                <c:pt idx="2">
                  <c:v>89.55</c:v>
                </c:pt>
                <c:pt idx="3">
                  <c:v>86.24</c:v>
                </c:pt>
                <c:pt idx="4">
                  <c:v>87.5</c:v>
                </c:pt>
              </c:numCache>
            </c:numRef>
          </c:val>
        </c:ser>
        <c:dLbls>
          <c:showLegendKey val="0"/>
          <c:showVal val="0"/>
          <c:showCatName val="0"/>
          <c:showSerName val="0"/>
          <c:showPercent val="0"/>
          <c:showBubbleSize val="0"/>
        </c:dLbls>
        <c:gapWidth val="150"/>
        <c:axId val="143432704"/>
        <c:axId val="1445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43432704"/>
        <c:axId val="144573568"/>
      </c:lineChart>
      <c:dateAx>
        <c:axId val="143432704"/>
        <c:scaling>
          <c:orientation val="minMax"/>
        </c:scaling>
        <c:delete val="1"/>
        <c:axPos val="b"/>
        <c:numFmt formatCode="ge" sourceLinked="1"/>
        <c:majorTickMark val="none"/>
        <c:minorTickMark val="none"/>
        <c:tickLblPos val="none"/>
        <c:crossAx val="144573568"/>
        <c:crosses val="autoZero"/>
        <c:auto val="1"/>
        <c:lblOffset val="100"/>
        <c:baseTimeUnit val="years"/>
      </c:dateAx>
      <c:valAx>
        <c:axId val="1445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99.68</c:v>
                </c:pt>
                <c:pt idx="1">
                  <c:v>98.99</c:v>
                </c:pt>
                <c:pt idx="2">
                  <c:v>97.44</c:v>
                </c:pt>
                <c:pt idx="3">
                  <c:v>100.79</c:v>
                </c:pt>
                <c:pt idx="4">
                  <c:v>98.18</c:v>
                </c:pt>
              </c:numCache>
            </c:numRef>
          </c:val>
        </c:ser>
        <c:dLbls>
          <c:showLegendKey val="0"/>
          <c:showVal val="0"/>
          <c:showCatName val="0"/>
          <c:showSerName val="0"/>
          <c:showPercent val="0"/>
          <c:showBubbleSize val="0"/>
        </c:dLbls>
        <c:gapWidth val="150"/>
        <c:axId val="141265536"/>
        <c:axId val="14126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41265536"/>
        <c:axId val="141267712"/>
      </c:lineChart>
      <c:dateAx>
        <c:axId val="141265536"/>
        <c:scaling>
          <c:orientation val="minMax"/>
        </c:scaling>
        <c:delete val="1"/>
        <c:axPos val="b"/>
        <c:numFmt formatCode="ge" sourceLinked="1"/>
        <c:majorTickMark val="none"/>
        <c:minorTickMark val="none"/>
        <c:tickLblPos val="none"/>
        <c:crossAx val="141267712"/>
        <c:crosses val="autoZero"/>
        <c:auto val="1"/>
        <c:lblOffset val="100"/>
        <c:baseTimeUnit val="years"/>
      </c:dateAx>
      <c:valAx>
        <c:axId val="141267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2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40.619999999999997</c:v>
                </c:pt>
                <c:pt idx="1">
                  <c:v>41.55</c:v>
                </c:pt>
                <c:pt idx="2">
                  <c:v>48.49</c:v>
                </c:pt>
                <c:pt idx="3">
                  <c:v>49.67</c:v>
                </c:pt>
                <c:pt idx="4">
                  <c:v>50.78</c:v>
                </c:pt>
              </c:numCache>
            </c:numRef>
          </c:val>
        </c:ser>
        <c:dLbls>
          <c:showLegendKey val="0"/>
          <c:showVal val="0"/>
          <c:showCatName val="0"/>
          <c:showSerName val="0"/>
          <c:showPercent val="0"/>
          <c:showBubbleSize val="0"/>
        </c:dLbls>
        <c:gapWidth val="150"/>
        <c:axId val="143079680"/>
        <c:axId val="1430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43079680"/>
        <c:axId val="143094144"/>
      </c:lineChart>
      <c:dateAx>
        <c:axId val="143079680"/>
        <c:scaling>
          <c:orientation val="minMax"/>
        </c:scaling>
        <c:delete val="1"/>
        <c:axPos val="b"/>
        <c:numFmt formatCode="ge" sourceLinked="1"/>
        <c:majorTickMark val="none"/>
        <c:minorTickMark val="none"/>
        <c:tickLblPos val="none"/>
        <c:crossAx val="143094144"/>
        <c:crosses val="autoZero"/>
        <c:auto val="1"/>
        <c:lblOffset val="100"/>
        <c:baseTimeUnit val="years"/>
      </c:dateAx>
      <c:valAx>
        <c:axId val="14309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7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2.21</c:v>
                </c:pt>
                <c:pt idx="1">
                  <c:v>3.37</c:v>
                </c:pt>
                <c:pt idx="2">
                  <c:v>3.26</c:v>
                </c:pt>
                <c:pt idx="3">
                  <c:v>3.46</c:v>
                </c:pt>
                <c:pt idx="4">
                  <c:v>6.78</c:v>
                </c:pt>
              </c:numCache>
            </c:numRef>
          </c:val>
        </c:ser>
        <c:dLbls>
          <c:showLegendKey val="0"/>
          <c:showVal val="0"/>
          <c:showCatName val="0"/>
          <c:showSerName val="0"/>
          <c:showPercent val="0"/>
          <c:showBubbleSize val="0"/>
        </c:dLbls>
        <c:gapWidth val="150"/>
        <c:axId val="143120256"/>
        <c:axId val="14312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43120256"/>
        <c:axId val="143122432"/>
      </c:lineChart>
      <c:dateAx>
        <c:axId val="143120256"/>
        <c:scaling>
          <c:orientation val="minMax"/>
        </c:scaling>
        <c:delete val="1"/>
        <c:axPos val="b"/>
        <c:numFmt formatCode="ge" sourceLinked="1"/>
        <c:majorTickMark val="none"/>
        <c:minorTickMark val="none"/>
        <c:tickLblPos val="none"/>
        <c:crossAx val="143122432"/>
        <c:crosses val="autoZero"/>
        <c:auto val="1"/>
        <c:lblOffset val="100"/>
        <c:baseTimeUnit val="years"/>
      </c:dateAx>
      <c:valAx>
        <c:axId val="1431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c:v>
                </c:pt>
                <c:pt idx="1">
                  <c:v>2.46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43150464"/>
        <c:axId val="1431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43150464"/>
        <c:axId val="143160832"/>
      </c:lineChart>
      <c:dateAx>
        <c:axId val="143150464"/>
        <c:scaling>
          <c:orientation val="minMax"/>
        </c:scaling>
        <c:delete val="1"/>
        <c:axPos val="b"/>
        <c:numFmt formatCode="ge" sourceLinked="1"/>
        <c:majorTickMark val="none"/>
        <c:minorTickMark val="none"/>
        <c:tickLblPos val="none"/>
        <c:crossAx val="143160832"/>
        <c:crosses val="autoZero"/>
        <c:auto val="1"/>
        <c:lblOffset val="100"/>
        <c:baseTimeUnit val="years"/>
      </c:dateAx>
      <c:valAx>
        <c:axId val="143160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1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149.57</c:v>
                </c:pt>
                <c:pt idx="1">
                  <c:v>306.89</c:v>
                </c:pt>
                <c:pt idx="2">
                  <c:v>146.53</c:v>
                </c:pt>
                <c:pt idx="3">
                  <c:v>165.16</c:v>
                </c:pt>
                <c:pt idx="4">
                  <c:v>216.46</c:v>
                </c:pt>
              </c:numCache>
            </c:numRef>
          </c:val>
        </c:ser>
        <c:dLbls>
          <c:showLegendKey val="0"/>
          <c:showVal val="0"/>
          <c:showCatName val="0"/>
          <c:showSerName val="0"/>
          <c:showPercent val="0"/>
          <c:showBubbleSize val="0"/>
        </c:dLbls>
        <c:gapWidth val="150"/>
        <c:axId val="143265152"/>
        <c:axId val="1432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143265152"/>
        <c:axId val="143267328"/>
      </c:lineChart>
      <c:dateAx>
        <c:axId val="143265152"/>
        <c:scaling>
          <c:orientation val="minMax"/>
        </c:scaling>
        <c:delete val="1"/>
        <c:axPos val="b"/>
        <c:numFmt formatCode="ge" sourceLinked="1"/>
        <c:majorTickMark val="none"/>
        <c:minorTickMark val="none"/>
        <c:tickLblPos val="none"/>
        <c:crossAx val="143267328"/>
        <c:crosses val="autoZero"/>
        <c:auto val="1"/>
        <c:lblOffset val="100"/>
        <c:baseTimeUnit val="years"/>
      </c:dateAx>
      <c:valAx>
        <c:axId val="143267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2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632.19000000000005</c:v>
                </c:pt>
                <c:pt idx="1">
                  <c:v>625.69000000000005</c:v>
                </c:pt>
                <c:pt idx="2">
                  <c:v>636.32000000000005</c:v>
                </c:pt>
                <c:pt idx="3">
                  <c:v>648.80999999999995</c:v>
                </c:pt>
                <c:pt idx="4">
                  <c:v>666.11</c:v>
                </c:pt>
              </c:numCache>
            </c:numRef>
          </c:val>
        </c:ser>
        <c:dLbls>
          <c:showLegendKey val="0"/>
          <c:showVal val="0"/>
          <c:showCatName val="0"/>
          <c:showSerName val="0"/>
          <c:showPercent val="0"/>
          <c:showBubbleSize val="0"/>
        </c:dLbls>
        <c:gapWidth val="150"/>
        <c:axId val="143299712"/>
        <c:axId val="1433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143299712"/>
        <c:axId val="143301632"/>
      </c:lineChart>
      <c:dateAx>
        <c:axId val="143299712"/>
        <c:scaling>
          <c:orientation val="minMax"/>
        </c:scaling>
        <c:delete val="1"/>
        <c:axPos val="b"/>
        <c:numFmt formatCode="ge" sourceLinked="1"/>
        <c:majorTickMark val="none"/>
        <c:minorTickMark val="none"/>
        <c:tickLblPos val="none"/>
        <c:crossAx val="143301632"/>
        <c:crosses val="autoZero"/>
        <c:auto val="1"/>
        <c:lblOffset val="100"/>
        <c:baseTimeUnit val="years"/>
      </c:dateAx>
      <c:valAx>
        <c:axId val="143301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2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97.31</c:v>
                </c:pt>
                <c:pt idx="1">
                  <c:v>96.58</c:v>
                </c:pt>
                <c:pt idx="2">
                  <c:v>95.32</c:v>
                </c:pt>
                <c:pt idx="3">
                  <c:v>98.51</c:v>
                </c:pt>
                <c:pt idx="4">
                  <c:v>95.81</c:v>
                </c:pt>
              </c:numCache>
            </c:numRef>
          </c:val>
        </c:ser>
        <c:dLbls>
          <c:showLegendKey val="0"/>
          <c:showVal val="0"/>
          <c:showCatName val="0"/>
          <c:showSerName val="0"/>
          <c:showPercent val="0"/>
          <c:showBubbleSize val="0"/>
        </c:dLbls>
        <c:gapWidth val="150"/>
        <c:axId val="143348480"/>
        <c:axId val="14335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43348480"/>
        <c:axId val="143350400"/>
      </c:lineChart>
      <c:dateAx>
        <c:axId val="143348480"/>
        <c:scaling>
          <c:orientation val="minMax"/>
        </c:scaling>
        <c:delete val="1"/>
        <c:axPos val="b"/>
        <c:numFmt formatCode="ge" sourceLinked="1"/>
        <c:majorTickMark val="none"/>
        <c:minorTickMark val="none"/>
        <c:tickLblPos val="none"/>
        <c:crossAx val="143350400"/>
        <c:crosses val="autoZero"/>
        <c:auto val="1"/>
        <c:lblOffset val="100"/>
        <c:baseTimeUnit val="years"/>
      </c:dateAx>
      <c:valAx>
        <c:axId val="1433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200.06</c:v>
                </c:pt>
                <c:pt idx="1">
                  <c:v>201.61</c:v>
                </c:pt>
                <c:pt idx="2">
                  <c:v>204.48</c:v>
                </c:pt>
                <c:pt idx="3">
                  <c:v>198.21</c:v>
                </c:pt>
                <c:pt idx="4">
                  <c:v>204.4</c:v>
                </c:pt>
              </c:numCache>
            </c:numRef>
          </c:val>
        </c:ser>
        <c:dLbls>
          <c:showLegendKey val="0"/>
          <c:showVal val="0"/>
          <c:showCatName val="0"/>
          <c:showSerName val="0"/>
          <c:showPercent val="0"/>
          <c:showBubbleSize val="0"/>
        </c:dLbls>
        <c:gapWidth val="150"/>
        <c:axId val="143380480"/>
        <c:axId val="14338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43380480"/>
        <c:axId val="143382400"/>
      </c:lineChart>
      <c:dateAx>
        <c:axId val="143380480"/>
        <c:scaling>
          <c:orientation val="minMax"/>
        </c:scaling>
        <c:delete val="1"/>
        <c:axPos val="b"/>
        <c:numFmt formatCode="ge" sourceLinked="1"/>
        <c:majorTickMark val="none"/>
        <c:minorTickMark val="none"/>
        <c:tickLblPos val="none"/>
        <c:crossAx val="143382400"/>
        <c:crosses val="autoZero"/>
        <c:auto val="1"/>
        <c:lblOffset val="100"/>
        <c:baseTimeUnit val="years"/>
      </c:dateAx>
      <c:valAx>
        <c:axId val="1433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80" zoomScaleNormal="8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石川県　加賀市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119</v>
      </c>
      <c r="AE8" s="84"/>
      <c r="AF8" s="84"/>
      <c r="AG8" s="84"/>
      <c r="AH8" s="84"/>
      <c r="AI8" s="84"/>
      <c r="AJ8" s="84"/>
      <c r="AK8" s="5"/>
      <c r="AL8" s="71">
        <f>データ!$R$6</f>
        <v>68699</v>
      </c>
      <c r="AM8" s="71"/>
      <c r="AN8" s="71"/>
      <c r="AO8" s="71"/>
      <c r="AP8" s="71"/>
      <c r="AQ8" s="71"/>
      <c r="AR8" s="71"/>
      <c r="AS8" s="71"/>
      <c r="AT8" s="67">
        <f>データ!$S$6</f>
        <v>305.87</v>
      </c>
      <c r="AU8" s="68"/>
      <c r="AV8" s="68"/>
      <c r="AW8" s="68"/>
      <c r="AX8" s="68"/>
      <c r="AY8" s="68"/>
      <c r="AZ8" s="68"/>
      <c r="BA8" s="68"/>
      <c r="BB8" s="70">
        <f>データ!$T$6</f>
        <v>224.6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45.57</v>
      </c>
      <c r="J10" s="68"/>
      <c r="K10" s="68"/>
      <c r="L10" s="68"/>
      <c r="M10" s="68"/>
      <c r="N10" s="68"/>
      <c r="O10" s="69"/>
      <c r="P10" s="70">
        <f>データ!$P$6</f>
        <v>99.99</v>
      </c>
      <c r="Q10" s="70"/>
      <c r="R10" s="70"/>
      <c r="S10" s="70"/>
      <c r="T10" s="70"/>
      <c r="U10" s="70"/>
      <c r="V10" s="70"/>
      <c r="W10" s="71">
        <f>データ!$Q$6</f>
        <v>3192</v>
      </c>
      <c r="X10" s="71"/>
      <c r="Y10" s="71"/>
      <c r="Z10" s="71"/>
      <c r="AA10" s="71"/>
      <c r="AB10" s="71"/>
      <c r="AC10" s="71"/>
      <c r="AD10" s="2"/>
      <c r="AE10" s="2"/>
      <c r="AF10" s="2"/>
      <c r="AG10" s="2"/>
      <c r="AH10" s="5"/>
      <c r="AI10" s="5"/>
      <c r="AJ10" s="5"/>
      <c r="AK10" s="5"/>
      <c r="AL10" s="71">
        <f>データ!$U$6</f>
        <v>68327</v>
      </c>
      <c r="AM10" s="71"/>
      <c r="AN10" s="71"/>
      <c r="AO10" s="71"/>
      <c r="AP10" s="71"/>
      <c r="AQ10" s="71"/>
      <c r="AR10" s="71"/>
      <c r="AS10" s="71"/>
      <c r="AT10" s="67">
        <f>データ!$V$6</f>
        <v>55.83</v>
      </c>
      <c r="AU10" s="68"/>
      <c r="AV10" s="68"/>
      <c r="AW10" s="68"/>
      <c r="AX10" s="68"/>
      <c r="AY10" s="68"/>
      <c r="AZ10" s="68"/>
      <c r="BA10" s="68"/>
      <c r="BB10" s="70">
        <f>データ!$W$6</f>
        <v>1223.8399999999999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172065</v>
      </c>
      <c r="D6" s="34">
        <f t="shared" si="3"/>
        <v>46</v>
      </c>
      <c r="E6" s="34">
        <f t="shared" si="3"/>
        <v>1</v>
      </c>
      <c r="F6" s="34">
        <f t="shared" si="3"/>
        <v>0</v>
      </c>
      <c r="G6" s="34">
        <f t="shared" si="3"/>
        <v>1</v>
      </c>
      <c r="H6" s="34" t="str">
        <f t="shared" si="3"/>
        <v>石川県　加賀市</v>
      </c>
      <c r="I6" s="34" t="str">
        <f t="shared" si="3"/>
        <v>法適用</v>
      </c>
      <c r="J6" s="34" t="str">
        <f t="shared" si="3"/>
        <v>水道事業</v>
      </c>
      <c r="K6" s="34" t="str">
        <f t="shared" si="3"/>
        <v>末端給水事業</v>
      </c>
      <c r="L6" s="34" t="str">
        <f t="shared" si="3"/>
        <v>A4</v>
      </c>
      <c r="M6" s="34">
        <f t="shared" si="3"/>
        <v>0</v>
      </c>
      <c r="N6" s="35" t="str">
        <f t="shared" si="3"/>
        <v>-</v>
      </c>
      <c r="O6" s="35">
        <f t="shared" si="3"/>
        <v>45.57</v>
      </c>
      <c r="P6" s="35">
        <f t="shared" si="3"/>
        <v>99.99</v>
      </c>
      <c r="Q6" s="35">
        <f t="shared" si="3"/>
        <v>3192</v>
      </c>
      <c r="R6" s="35">
        <f t="shared" si="3"/>
        <v>68699</v>
      </c>
      <c r="S6" s="35">
        <f t="shared" si="3"/>
        <v>305.87</v>
      </c>
      <c r="T6" s="35">
        <f t="shared" si="3"/>
        <v>224.6</v>
      </c>
      <c r="U6" s="35">
        <f t="shared" si="3"/>
        <v>68327</v>
      </c>
      <c r="V6" s="35">
        <f t="shared" si="3"/>
        <v>55.83</v>
      </c>
      <c r="W6" s="35">
        <f t="shared" si="3"/>
        <v>1223.8399999999999</v>
      </c>
      <c r="X6" s="36">
        <f>IF(X7="",NA(),X7)</f>
        <v>99.68</v>
      </c>
      <c r="Y6" s="36">
        <f t="shared" ref="Y6:AG6" si="4">IF(Y7="",NA(),Y7)</f>
        <v>98.99</v>
      </c>
      <c r="Z6" s="36">
        <f t="shared" si="4"/>
        <v>97.44</v>
      </c>
      <c r="AA6" s="36">
        <f t="shared" si="4"/>
        <v>100.79</v>
      </c>
      <c r="AB6" s="36">
        <f t="shared" si="4"/>
        <v>98.18</v>
      </c>
      <c r="AC6" s="36">
        <f t="shared" si="4"/>
        <v>108.24</v>
      </c>
      <c r="AD6" s="36">
        <f t="shared" si="4"/>
        <v>107.8</v>
      </c>
      <c r="AE6" s="36">
        <f t="shared" si="4"/>
        <v>111.96</v>
      </c>
      <c r="AF6" s="36">
        <f t="shared" si="4"/>
        <v>112.69</v>
      </c>
      <c r="AG6" s="36">
        <f t="shared" si="4"/>
        <v>113.16</v>
      </c>
      <c r="AH6" s="35" t="str">
        <f>IF(AH7="","",IF(AH7="-","【-】","【"&amp;SUBSTITUTE(TEXT(AH7,"#,##0.00"),"-","△")&amp;"】"))</f>
        <v>【114.35】</v>
      </c>
      <c r="AI6" s="36">
        <f>IF(AI7="",NA(),AI7)</f>
        <v>2</v>
      </c>
      <c r="AJ6" s="36">
        <f t="shared" ref="AJ6:AR6" si="5">IF(AJ7="",NA(),AJ7)</f>
        <v>2.46</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149.57</v>
      </c>
      <c r="AU6" s="36">
        <f t="shared" ref="AU6:BC6" si="6">IF(AU7="",NA(),AU7)</f>
        <v>306.89</v>
      </c>
      <c r="AV6" s="36">
        <f t="shared" si="6"/>
        <v>146.53</v>
      </c>
      <c r="AW6" s="36">
        <f t="shared" si="6"/>
        <v>165.16</v>
      </c>
      <c r="AX6" s="36">
        <f t="shared" si="6"/>
        <v>216.46</v>
      </c>
      <c r="AY6" s="36">
        <f t="shared" si="6"/>
        <v>701</v>
      </c>
      <c r="AZ6" s="36">
        <f t="shared" si="6"/>
        <v>739.59</v>
      </c>
      <c r="BA6" s="36">
        <f t="shared" si="6"/>
        <v>335.95</v>
      </c>
      <c r="BB6" s="36">
        <f t="shared" si="6"/>
        <v>346.59</v>
      </c>
      <c r="BC6" s="36">
        <f t="shared" si="6"/>
        <v>357.82</v>
      </c>
      <c r="BD6" s="35" t="str">
        <f>IF(BD7="","",IF(BD7="-","【-】","【"&amp;SUBSTITUTE(TEXT(BD7,"#,##0.00"),"-","△")&amp;"】"))</f>
        <v>【262.87】</v>
      </c>
      <c r="BE6" s="36">
        <f>IF(BE7="",NA(),BE7)</f>
        <v>632.19000000000005</v>
      </c>
      <c r="BF6" s="36">
        <f t="shared" ref="BF6:BN6" si="7">IF(BF7="",NA(),BF7)</f>
        <v>625.69000000000005</v>
      </c>
      <c r="BG6" s="36">
        <f t="shared" si="7"/>
        <v>636.32000000000005</v>
      </c>
      <c r="BH6" s="36">
        <f t="shared" si="7"/>
        <v>648.80999999999995</v>
      </c>
      <c r="BI6" s="36">
        <f t="shared" si="7"/>
        <v>666.11</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97.31</v>
      </c>
      <c r="BQ6" s="36">
        <f t="shared" ref="BQ6:BY6" si="8">IF(BQ7="",NA(),BQ7)</f>
        <v>96.58</v>
      </c>
      <c r="BR6" s="36">
        <f t="shared" si="8"/>
        <v>95.32</v>
      </c>
      <c r="BS6" s="36">
        <f t="shared" si="8"/>
        <v>98.51</v>
      </c>
      <c r="BT6" s="36">
        <f t="shared" si="8"/>
        <v>95.81</v>
      </c>
      <c r="BU6" s="36">
        <f t="shared" si="8"/>
        <v>100.27</v>
      </c>
      <c r="BV6" s="36">
        <f t="shared" si="8"/>
        <v>99.46</v>
      </c>
      <c r="BW6" s="36">
        <f t="shared" si="8"/>
        <v>105.21</v>
      </c>
      <c r="BX6" s="36">
        <f t="shared" si="8"/>
        <v>105.71</v>
      </c>
      <c r="BY6" s="36">
        <f t="shared" si="8"/>
        <v>106.01</v>
      </c>
      <c r="BZ6" s="35" t="str">
        <f>IF(BZ7="","",IF(BZ7="-","【-】","【"&amp;SUBSTITUTE(TEXT(BZ7,"#,##0.00"),"-","△")&amp;"】"))</f>
        <v>【105.59】</v>
      </c>
      <c r="CA6" s="36">
        <f>IF(CA7="",NA(),CA7)</f>
        <v>200.06</v>
      </c>
      <c r="CB6" s="36">
        <f t="shared" ref="CB6:CJ6" si="9">IF(CB7="",NA(),CB7)</f>
        <v>201.61</v>
      </c>
      <c r="CC6" s="36">
        <f t="shared" si="9"/>
        <v>204.48</v>
      </c>
      <c r="CD6" s="36">
        <f t="shared" si="9"/>
        <v>198.21</v>
      </c>
      <c r="CE6" s="36">
        <f t="shared" si="9"/>
        <v>204.4</v>
      </c>
      <c r="CF6" s="36">
        <f t="shared" si="9"/>
        <v>169.62</v>
      </c>
      <c r="CG6" s="36">
        <f t="shared" si="9"/>
        <v>171.78</v>
      </c>
      <c r="CH6" s="36">
        <f t="shared" si="9"/>
        <v>162.59</v>
      </c>
      <c r="CI6" s="36">
        <f t="shared" si="9"/>
        <v>162.15</v>
      </c>
      <c r="CJ6" s="36">
        <f t="shared" si="9"/>
        <v>162.24</v>
      </c>
      <c r="CK6" s="35" t="str">
        <f>IF(CK7="","",IF(CK7="-","【-】","【"&amp;SUBSTITUTE(TEXT(CK7,"#,##0.00"),"-","△")&amp;"】"))</f>
        <v>【163.27】</v>
      </c>
      <c r="CL6" s="36">
        <f>IF(CL7="",NA(),CL7)</f>
        <v>56.14</v>
      </c>
      <c r="CM6" s="36">
        <f t="shared" ref="CM6:CU6" si="10">IF(CM7="",NA(),CM7)</f>
        <v>63.23</v>
      </c>
      <c r="CN6" s="36">
        <f t="shared" si="10"/>
        <v>69.17</v>
      </c>
      <c r="CO6" s="36">
        <f t="shared" si="10"/>
        <v>69.930000000000007</v>
      </c>
      <c r="CP6" s="36">
        <f t="shared" si="10"/>
        <v>67.31</v>
      </c>
      <c r="CQ6" s="36">
        <f t="shared" si="10"/>
        <v>59.88</v>
      </c>
      <c r="CR6" s="36">
        <f t="shared" si="10"/>
        <v>59.68</v>
      </c>
      <c r="CS6" s="36">
        <f t="shared" si="10"/>
        <v>59.17</v>
      </c>
      <c r="CT6" s="36">
        <f t="shared" si="10"/>
        <v>59.34</v>
      </c>
      <c r="CU6" s="36">
        <f t="shared" si="10"/>
        <v>59.11</v>
      </c>
      <c r="CV6" s="35" t="str">
        <f>IF(CV7="","",IF(CV7="-","【-】","【"&amp;SUBSTITUTE(TEXT(CV7,"#,##0.00"),"-","△")&amp;"】"))</f>
        <v>【59.94】</v>
      </c>
      <c r="CW6" s="36">
        <f>IF(CW7="",NA(),CW7)</f>
        <v>90.23</v>
      </c>
      <c r="CX6" s="36">
        <f t="shared" ref="CX6:DF6" si="11">IF(CX7="",NA(),CX7)</f>
        <v>89.83</v>
      </c>
      <c r="CY6" s="36">
        <f t="shared" si="11"/>
        <v>89.55</v>
      </c>
      <c r="CZ6" s="36">
        <f t="shared" si="11"/>
        <v>86.24</v>
      </c>
      <c r="DA6" s="36">
        <f t="shared" si="11"/>
        <v>87.5</v>
      </c>
      <c r="DB6" s="36">
        <f t="shared" si="11"/>
        <v>87.65</v>
      </c>
      <c r="DC6" s="36">
        <f t="shared" si="11"/>
        <v>87.63</v>
      </c>
      <c r="DD6" s="36">
        <f t="shared" si="11"/>
        <v>87.6</v>
      </c>
      <c r="DE6" s="36">
        <f t="shared" si="11"/>
        <v>87.74</v>
      </c>
      <c r="DF6" s="36">
        <f t="shared" si="11"/>
        <v>87.91</v>
      </c>
      <c r="DG6" s="35" t="str">
        <f>IF(DG7="","",IF(DG7="-","【-】","【"&amp;SUBSTITUTE(TEXT(DG7,"#,##0.00"),"-","△")&amp;"】"))</f>
        <v>【90.22】</v>
      </c>
      <c r="DH6" s="36">
        <f>IF(DH7="",NA(),DH7)</f>
        <v>40.619999999999997</v>
      </c>
      <c r="DI6" s="36">
        <f t="shared" ref="DI6:DQ6" si="12">IF(DI7="",NA(),DI7)</f>
        <v>41.55</v>
      </c>
      <c r="DJ6" s="36">
        <f t="shared" si="12"/>
        <v>48.49</v>
      </c>
      <c r="DK6" s="36">
        <f t="shared" si="12"/>
        <v>49.67</v>
      </c>
      <c r="DL6" s="36">
        <f t="shared" si="12"/>
        <v>50.78</v>
      </c>
      <c r="DM6" s="36">
        <f t="shared" si="12"/>
        <v>38.69</v>
      </c>
      <c r="DN6" s="36">
        <f t="shared" si="12"/>
        <v>39.65</v>
      </c>
      <c r="DO6" s="36">
        <f t="shared" si="12"/>
        <v>45.25</v>
      </c>
      <c r="DP6" s="36">
        <f t="shared" si="12"/>
        <v>46.27</v>
      </c>
      <c r="DQ6" s="36">
        <f t="shared" si="12"/>
        <v>46.88</v>
      </c>
      <c r="DR6" s="35" t="str">
        <f>IF(DR7="","",IF(DR7="-","【-】","【"&amp;SUBSTITUTE(TEXT(DR7,"#,##0.00"),"-","△")&amp;"】"))</f>
        <v>【47.91】</v>
      </c>
      <c r="DS6" s="36">
        <f>IF(DS7="",NA(),DS7)</f>
        <v>2.21</v>
      </c>
      <c r="DT6" s="36">
        <f t="shared" ref="DT6:EB6" si="13">IF(DT7="",NA(),DT7)</f>
        <v>3.37</v>
      </c>
      <c r="DU6" s="36">
        <f t="shared" si="13"/>
        <v>3.26</v>
      </c>
      <c r="DV6" s="36">
        <f t="shared" si="13"/>
        <v>3.46</v>
      </c>
      <c r="DW6" s="36">
        <f t="shared" si="13"/>
        <v>6.78</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0.7</v>
      </c>
      <c r="EE6" s="36">
        <f t="shared" ref="EE6:EM6" si="14">IF(EE7="",NA(),EE7)</f>
        <v>1.44</v>
      </c>
      <c r="EF6" s="36">
        <f t="shared" si="14"/>
        <v>0.85</v>
      </c>
      <c r="EG6" s="36">
        <f t="shared" si="14"/>
        <v>1.42</v>
      </c>
      <c r="EH6" s="36">
        <f t="shared" si="14"/>
        <v>1.1000000000000001</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172065</v>
      </c>
      <c r="D7" s="38">
        <v>46</v>
      </c>
      <c r="E7" s="38">
        <v>1</v>
      </c>
      <c r="F7" s="38">
        <v>0</v>
      </c>
      <c r="G7" s="38">
        <v>1</v>
      </c>
      <c r="H7" s="38" t="s">
        <v>105</v>
      </c>
      <c r="I7" s="38" t="s">
        <v>106</v>
      </c>
      <c r="J7" s="38" t="s">
        <v>107</v>
      </c>
      <c r="K7" s="38" t="s">
        <v>108</v>
      </c>
      <c r="L7" s="38" t="s">
        <v>109</v>
      </c>
      <c r="M7" s="38"/>
      <c r="N7" s="39" t="s">
        <v>110</v>
      </c>
      <c r="O7" s="39">
        <v>45.57</v>
      </c>
      <c r="P7" s="39">
        <v>99.99</v>
      </c>
      <c r="Q7" s="39">
        <v>3192</v>
      </c>
      <c r="R7" s="39">
        <v>68699</v>
      </c>
      <c r="S7" s="39">
        <v>305.87</v>
      </c>
      <c r="T7" s="39">
        <v>224.6</v>
      </c>
      <c r="U7" s="39">
        <v>68327</v>
      </c>
      <c r="V7" s="39">
        <v>55.83</v>
      </c>
      <c r="W7" s="39">
        <v>1223.8399999999999</v>
      </c>
      <c r="X7" s="39">
        <v>99.68</v>
      </c>
      <c r="Y7" s="39">
        <v>98.99</v>
      </c>
      <c r="Z7" s="39">
        <v>97.44</v>
      </c>
      <c r="AA7" s="39">
        <v>100.79</v>
      </c>
      <c r="AB7" s="39">
        <v>98.18</v>
      </c>
      <c r="AC7" s="39">
        <v>108.24</v>
      </c>
      <c r="AD7" s="39">
        <v>107.8</v>
      </c>
      <c r="AE7" s="39">
        <v>111.96</v>
      </c>
      <c r="AF7" s="39">
        <v>112.69</v>
      </c>
      <c r="AG7" s="39">
        <v>113.16</v>
      </c>
      <c r="AH7" s="39">
        <v>114.35</v>
      </c>
      <c r="AI7" s="39">
        <v>2</v>
      </c>
      <c r="AJ7" s="39">
        <v>2.46</v>
      </c>
      <c r="AK7" s="39">
        <v>0</v>
      </c>
      <c r="AL7" s="39">
        <v>0</v>
      </c>
      <c r="AM7" s="39">
        <v>0</v>
      </c>
      <c r="AN7" s="39">
        <v>4.46</v>
      </c>
      <c r="AO7" s="39">
        <v>4.3899999999999997</v>
      </c>
      <c r="AP7" s="39">
        <v>0.41</v>
      </c>
      <c r="AQ7" s="39">
        <v>0.54</v>
      </c>
      <c r="AR7" s="39">
        <v>0.68</v>
      </c>
      <c r="AS7" s="39">
        <v>0.79</v>
      </c>
      <c r="AT7" s="39">
        <v>149.57</v>
      </c>
      <c r="AU7" s="39">
        <v>306.89</v>
      </c>
      <c r="AV7" s="39">
        <v>146.53</v>
      </c>
      <c r="AW7" s="39">
        <v>165.16</v>
      </c>
      <c r="AX7" s="39">
        <v>216.46</v>
      </c>
      <c r="AY7" s="39">
        <v>701</v>
      </c>
      <c r="AZ7" s="39">
        <v>739.59</v>
      </c>
      <c r="BA7" s="39">
        <v>335.95</v>
      </c>
      <c r="BB7" s="39">
        <v>346.59</v>
      </c>
      <c r="BC7" s="39">
        <v>357.82</v>
      </c>
      <c r="BD7" s="39">
        <v>262.87</v>
      </c>
      <c r="BE7" s="39">
        <v>632.19000000000005</v>
      </c>
      <c r="BF7" s="39">
        <v>625.69000000000005</v>
      </c>
      <c r="BG7" s="39">
        <v>636.32000000000005</v>
      </c>
      <c r="BH7" s="39">
        <v>648.80999999999995</v>
      </c>
      <c r="BI7" s="39">
        <v>666.11</v>
      </c>
      <c r="BJ7" s="39">
        <v>330.99</v>
      </c>
      <c r="BK7" s="39">
        <v>324.08999999999997</v>
      </c>
      <c r="BL7" s="39">
        <v>319.82</v>
      </c>
      <c r="BM7" s="39">
        <v>312.02999999999997</v>
      </c>
      <c r="BN7" s="39">
        <v>307.45999999999998</v>
      </c>
      <c r="BO7" s="39">
        <v>270.87</v>
      </c>
      <c r="BP7" s="39">
        <v>97.31</v>
      </c>
      <c r="BQ7" s="39">
        <v>96.58</v>
      </c>
      <c r="BR7" s="39">
        <v>95.32</v>
      </c>
      <c r="BS7" s="39">
        <v>98.51</v>
      </c>
      <c r="BT7" s="39">
        <v>95.81</v>
      </c>
      <c r="BU7" s="39">
        <v>100.27</v>
      </c>
      <c r="BV7" s="39">
        <v>99.46</v>
      </c>
      <c r="BW7" s="39">
        <v>105.21</v>
      </c>
      <c r="BX7" s="39">
        <v>105.71</v>
      </c>
      <c r="BY7" s="39">
        <v>106.01</v>
      </c>
      <c r="BZ7" s="39">
        <v>105.59</v>
      </c>
      <c r="CA7" s="39">
        <v>200.06</v>
      </c>
      <c r="CB7" s="39">
        <v>201.61</v>
      </c>
      <c r="CC7" s="39">
        <v>204.48</v>
      </c>
      <c r="CD7" s="39">
        <v>198.21</v>
      </c>
      <c r="CE7" s="39">
        <v>204.4</v>
      </c>
      <c r="CF7" s="39">
        <v>169.62</v>
      </c>
      <c r="CG7" s="39">
        <v>171.78</v>
      </c>
      <c r="CH7" s="39">
        <v>162.59</v>
      </c>
      <c r="CI7" s="39">
        <v>162.15</v>
      </c>
      <c r="CJ7" s="39">
        <v>162.24</v>
      </c>
      <c r="CK7" s="39">
        <v>163.27000000000001</v>
      </c>
      <c r="CL7" s="39">
        <v>56.14</v>
      </c>
      <c r="CM7" s="39">
        <v>63.23</v>
      </c>
      <c r="CN7" s="39">
        <v>69.17</v>
      </c>
      <c r="CO7" s="39">
        <v>69.930000000000007</v>
      </c>
      <c r="CP7" s="39">
        <v>67.31</v>
      </c>
      <c r="CQ7" s="39">
        <v>59.88</v>
      </c>
      <c r="CR7" s="39">
        <v>59.68</v>
      </c>
      <c r="CS7" s="39">
        <v>59.17</v>
      </c>
      <c r="CT7" s="39">
        <v>59.34</v>
      </c>
      <c r="CU7" s="39">
        <v>59.11</v>
      </c>
      <c r="CV7" s="39">
        <v>59.94</v>
      </c>
      <c r="CW7" s="39">
        <v>90.23</v>
      </c>
      <c r="CX7" s="39">
        <v>89.83</v>
      </c>
      <c r="CY7" s="39">
        <v>89.55</v>
      </c>
      <c r="CZ7" s="39">
        <v>86.24</v>
      </c>
      <c r="DA7" s="39">
        <v>87.5</v>
      </c>
      <c r="DB7" s="39">
        <v>87.65</v>
      </c>
      <c r="DC7" s="39">
        <v>87.63</v>
      </c>
      <c r="DD7" s="39">
        <v>87.6</v>
      </c>
      <c r="DE7" s="39">
        <v>87.74</v>
      </c>
      <c r="DF7" s="39">
        <v>87.91</v>
      </c>
      <c r="DG7" s="39">
        <v>90.22</v>
      </c>
      <c r="DH7" s="39">
        <v>40.619999999999997</v>
      </c>
      <c r="DI7" s="39">
        <v>41.55</v>
      </c>
      <c r="DJ7" s="39">
        <v>48.49</v>
      </c>
      <c r="DK7" s="39">
        <v>49.67</v>
      </c>
      <c r="DL7" s="39">
        <v>50.78</v>
      </c>
      <c r="DM7" s="39">
        <v>38.69</v>
      </c>
      <c r="DN7" s="39">
        <v>39.65</v>
      </c>
      <c r="DO7" s="39">
        <v>45.25</v>
      </c>
      <c r="DP7" s="39">
        <v>46.27</v>
      </c>
      <c r="DQ7" s="39">
        <v>46.88</v>
      </c>
      <c r="DR7" s="39">
        <v>47.91</v>
      </c>
      <c r="DS7" s="39">
        <v>2.21</v>
      </c>
      <c r="DT7" s="39">
        <v>3.37</v>
      </c>
      <c r="DU7" s="39">
        <v>3.26</v>
      </c>
      <c r="DV7" s="39">
        <v>3.46</v>
      </c>
      <c r="DW7" s="39">
        <v>6.78</v>
      </c>
      <c r="DX7" s="39">
        <v>8.4</v>
      </c>
      <c r="DY7" s="39">
        <v>9.7100000000000009</v>
      </c>
      <c r="DZ7" s="39">
        <v>10.71</v>
      </c>
      <c r="EA7" s="39">
        <v>10.93</v>
      </c>
      <c r="EB7" s="39">
        <v>13.39</v>
      </c>
      <c r="EC7" s="39">
        <v>15</v>
      </c>
      <c r="ED7" s="39">
        <v>0.7</v>
      </c>
      <c r="EE7" s="39">
        <v>1.44</v>
      </c>
      <c r="EF7" s="39">
        <v>0.85</v>
      </c>
      <c r="EG7" s="39">
        <v>1.42</v>
      </c>
      <c r="EH7" s="39">
        <v>1.1000000000000001</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kaga</cp:lastModifiedBy>
  <cp:lastPrinted>2018-02-21T06:24:41Z</cp:lastPrinted>
  <dcterms:created xsi:type="dcterms:W3CDTF">2017-12-25T01:27:22Z</dcterms:created>
  <dcterms:modified xsi:type="dcterms:W3CDTF">2018-02-21T07:08:46Z</dcterms:modified>
  <cp:category/>
</cp:coreProperties>
</file>