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51\生活環境課\03 管理係\06 庶務\01 照会等\H29（下水道分も含む）\H30.01.30_公営企業に係る経営比較分析表（平成28年度決算）の分析等（0208締切）\02 回答（下水道）\02 提出版\"/>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AT8" i="4"/>
  <c r="AL8" i="4"/>
  <c r="P8" i="4"/>
  <c r="B8" i="4"/>
  <c r="C10" i="5" l="1"/>
  <c r="D10" i="5"/>
  <c r="E10" i="5"/>
  <c r="B10" i="5"/>
</calcChain>
</file>

<file path=xl/sharedStrings.xml><?xml version="1.0" encoding="utf-8"?>
<sst xmlns="http://schemas.openxmlformats.org/spreadsheetml/2006/main" count="292" uniqueCount="126">
  <si>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</si>
  <si>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</si>
  <si>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</si>
  <si>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</si>
  <si>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</si>
  <si>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</si>
  <si>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</si>
  <si>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</si>
  <si>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</si>
  <si>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</si>
  <si>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</si>
  <si>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</si>
  <si>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</si>
  <si>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</si>
  <si>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</si>
  <si>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</si>
  <si>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</si>
  <si>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</si>
  <si>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</si>
  <si>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</si>
  <si>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</si>
  <si>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</si>
  <si>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</si>
  <si>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</si>
  <si>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</si>
  <si>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</si>
  <si>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</si>
  <si>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</si>
  <si>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</si>
  <si>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</si>
  <si>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</si>
  <si>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</si>
  <si>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</si>
  <si>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</si>
  <si>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</si>
  <si>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</si>
  <si>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</si>
  <si>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</si>
  <si>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</si>
  <si>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</si>
  <si>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</si>
  <si>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</si>
  <si>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</si>
  <si>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</si>
  <si>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</si>
  <si>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</si>
  <si>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</si>
  <si>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</si>
  <si>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</si>
  <si>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</si>
  <si>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</si>
  <si>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</si>
  <si>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</si>
  <si>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</si>
  <si>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</si>
  <si>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</si>
  <si>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</si>
  <si>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</si>
  <si>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</si>
  <si>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</si>
  <si>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</si>
  <si>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</si>
  <si>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</si>
  <si>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</si>
  <si>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</si>
  <si>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</si>
  <si>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</si>
  <si>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</si>
  <si>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</si>
  <si>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</si>
  <si>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</si>
  <si>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</si>
  <si>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</si>
  <si>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</si>
  <si>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</si>
  <si>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</si>
  <si>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</si>
  <si>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</si>
  <si>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</si>
  <si>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</si>
  <si>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</si>
  <si>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</si>
  <si>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</si>
  <si>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</si>
  <si>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</si>
  <si>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</si>
  <si>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</si>
  <si>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</si>
  <si>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</si>
  <si>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</si>
  <si>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</si>
  <si>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</si>
  <si>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</si>
  <si>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</si>
  <si>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</si>
  <si>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</si>
  <si>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</si>
  <si>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</si>
  <si>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</si>
  <si>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</si>
  <si>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</si>
  <si>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</si>
  <si>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</si>
  <si>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</si>
  <si>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</si>
  <si>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</si>
  <si>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</si>
  <si>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</si>
  <si>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</si>
  <si>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</si>
  <si>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珠洲市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</si>
  <si>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</si>
  <si>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</si>
  <si>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</si>
  <si>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</si>
  <si>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</si>
  <si>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</si>
  <si>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</si>
  <si>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</si>
  <si>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</si>
  <si>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</si>
  <si>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</si>
  <si>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</si>
  <si>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収益的収支比率及び⑤経費的回収率は100％を割り込んでおり、維持管理費や支払利息等の費用を賄い切れていないため、赤字経営と言える。⑤は、全国平均及び類似団体平均より低くなっている。低下の主な要因は、料金収入の減及び汚水処理費の増である。
　④企業債残高対事業規模比率が増加しているのは、一般会計負担額が減少したことが要因である。
　⑥汚水処理原価は、全国平均及び類似団体平均よりも高い状況であり、汚水処理費の増と年間有収水量の減が要因である。
　⑦施設利用率は、全国平均及び類似団体平均より高くなっている。
　⑧水洗化率も、全国平均及び類似団体平均より高くなっている。</t>
    <rPh sb="47" eb="48">
      <t>マカナ</t>
    </rPh>
    <rPh sb="74" eb="75">
      <t>オヨ</t>
    </rPh>
    <rPh sb="80" eb="82">
      <t>ヘイキン</t>
    </rPh>
    <rPh sb="84" eb="85">
      <t>ヒク</t>
    </rPh>
    <rPh sb="92" eb="94">
      <t>テイカ</t>
    </rPh>
    <rPh sb="95" eb="96">
      <t>オモ</t>
    </rPh>
    <rPh sb="97" eb="99">
      <t>ヨウイン</t>
    </rPh>
    <rPh sb="101" eb="103">
      <t>リョウキン</t>
    </rPh>
    <rPh sb="103" eb="105">
      <t>シュウニュウ</t>
    </rPh>
    <rPh sb="106" eb="107">
      <t>ゲン</t>
    </rPh>
    <rPh sb="107" eb="108">
      <t>オヨ</t>
    </rPh>
    <rPh sb="109" eb="111">
      <t>オスイ</t>
    </rPh>
    <rPh sb="111" eb="113">
      <t>ショリ</t>
    </rPh>
    <rPh sb="113" eb="114">
      <t>ヒ</t>
    </rPh>
    <rPh sb="136" eb="138">
      <t>ゾウカ</t>
    </rPh>
    <rPh sb="153" eb="155">
      <t>ゲンショウ</t>
    </rPh>
    <rPh sb="181" eb="182">
      <t>オヨ</t>
    </rPh>
    <rPh sb="183" eb="185">
      <t>ルイジ</t>
    </rPh>
    <rPh sb="185" eb="187">
      <t>ダンタイ</t>
    </rPh>
    <rPh sb="187" eb="189">
      <t>ヘイキン</t>
    </rPh>
    <rPh sb="192" eb="193">
      <t>タカ</t>
    </rPh>
    <rPh sb="200" eb="202">
      <t>オスイ</t>
    </rPh>
    <rPh sb="202" eb="204">
      <t>ショリ</t>
    </rPh>
    <rPh sb="204" eb="205">
      <t>ヒ</t>
    </rPh>
    <rPh sb="206" eb="207">
      <t>ゾウ</t>
    </rPh>
    <rPh sb="208" eb="210">
      <t>ネンカン</t>
    </rPh>
    <rPh sb="210" eb="212">
      <t>ユウシュウ</t>
    </rPh>
    <rPh sb="212" eb="214">
      <t>スイリョウ</t>
    </rPh>
    <rPh sb="215" eb="216">
      <t>ゲン</t>
    </rPh>
    <rPh sb="237" eb="238">
      <t>オヨ</t>
    </rPh>
    <rPh sb="243" eb="245">
      <t>ヘイキン</t>
    </rPh>
    <phoneticPr fontId="4"/>
  </si>
  <si>
    <t>　法定耐用年数（50年）を超えた管渠はないが、巡回点検やカメラ調査等により、適宜修繕や清掃を実施していく。
　平成28年度に公共下水道に統合したため、処理場を廃止した。
　ポンプ場の機械電気設備が耐用年数に近づいてきており、今後順次改築更新を実施する。</t>
    <rPh sb="55" eb="57">
      <t>ヘイセイ</t>
    </rPh>
    <rPh sb="59" eb="61">
      <t>ネンド</t>
    </rPh>
    <rPh sb="75" eb="78">
      <t>ショリジョウ</t>
    </rPh>
    <rPh sb="112" eb="114">
      <t>コンゴ</t>
    </rPh>
    <rPh sb="114" eb="116">
      <t>ジュンジ</t>
    </rPh>
    <phoneticPr fontId="4"/>
  </si>
  <si>
    <t>　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効率的な汚水処理を行うため、平成28年度において、農業集落排水施設処理場を廃止し、特定環境保全公共下水道として公共下水道珠洲処理区の浄化センターで一括処理することとした。
　経営や資産等の状況を的確に把握し、経営基盤の計画的な強化と財政マネジメントの向上等に取り組むため、公営企業会計へ移行する準備を進める。その上で、料金改定の必要性の有無を検討する。</t>
    <rPh sb="131" eb="133">
      <t>ヘイセイ</t>
    </rPh>
    <rPh sb="135" eb="137">
      <t>ネンド</t>
    </rPh>
    <rPh sb="158" eb="164">
      <t>トクテイカンキョウホゼン</t>
    </rPh>
    <rPh sb="164" eb="166">
      <t>コウキョウ</t>
    </rPh>
    <rPh sb="166" eb="169">
      <t>ゲスイドウ</t>
    </rPh>
    <rPh sb="260" eb="262">
      <t>イコウ</t>
    </rPh>
    <rPh sb="264" eb="266">
      <t>ジュンビ</t>
    </rPh>
    <rPh sb="267" eb="268">
      <t>スス</t>
    </rPh>
    <rPh sb="273" eb="274">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</si>
</sst>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protection locked="0"/>
    </xf>
    <xf numFmtId="0" fontId="18" fillId="0" borderId="6" xfId="1" applyFont="1" applyFill="1" applyBorder="1" applyAlignment="1" applyProtection="1">
      <alignment horizontal="left" vertical="center" wrapText="1"/>
      <protection locked="0"/>
    </xf>
    <xf numFmtId="0" fontId="18" fillId="0" borderId="0" xfId="1" applyFont="1" applyFill="1" applyBorder="1" applyAlignment="1" applyProtection="1">
      <alignment horizontal="left" vertical="center" wrapText="1"/>
      <protection locked="0"/>
    </xf>
    <xf numFmtId="0" fontId="18" fillId="0" borderId="7" xfId="1" applyFont="1" applyFill="1" applyBorder="1" applyAlignment="1" applyProtection="1">
      <alignment horizontal="left" vertical="center" wrapText="1"/>
      <protection locked="0"/>
    </xf>
    <xf numFmtId="0" fontId="18" fillId="0" borderId="8" xfId="1" applyFont="1" applyFill="1" applyBorder="1" applyAlignment="1" applyProtection="1">
      <alignment horizontal="left" vertical="center" wrapText="1"/>
      <protection locked="0"/>
    </xf>
    <xf numFmtId="0" fontId="18" fillId="0" borderId="1" xfId="1" applyFont="1" applyFill="1" applyBorder="1" applyAlignment="1" applyProtection="1">
      <alignment horizontal="left" vertical="center" wrapText="1"/>
      <protection locked="0"/>
    </xf>
    <xf numFmtId="0" fontId="18" fillId="0" borderId="9" xfId="1" applyFont="1" applyFill="1" applyBorder="1" applyAlignment="1" applyProtection="1">
      <alignment horizontal="left" vertical="center"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3C-40F3-8799-4D5DD74C1352}"/>
            </c:ext>
          </c:extLst>
        </c:ser>
        <c:dLbls>
          <c:showLegendKey val="0"/>
          <c:showVal val="0"/>
          <c:showCatName val="0"/>
          <c:showSerName val="0"/>
          <c:showPercent val="0"/>
          <c:showBubbleSize val="0"/>
        </c:dLbls>
        <c:gapWidth val="150"/>
        <c:axId val="118335744"/>
        <c:axId val="1188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773C-40F3-8799-4D5DD74C1352}"/>
            </c:ext>
          </c:extLst>
        </c:ser>
        <c:dLbls>
          <c:showLegendKey val="0"/>
          <c:showVal val="0"/>
          <c:showCatName val="0"/>
          <c:showSerName val="0"/>
          <c:showPercent val="0"/>
          <c:showBubbleSize val="0"/>
        </c:dLbls>
        <c:marker val="1"/>
        <c:smooth val="0"/>
        <c:axId val="118335744"/>
        <c:axId val="118870400"/>
      </c:lineChart>
      <c:dateAx>
        <c:axId val="118335744"/>
        <c:scaling>
          <c:orientation val="minMax"/>
        </c:scaling>
        <c:delete val="1"/>
        <c:axPos val="b"/>
        <c:numFmt formatCode="ge" sourceLinked="1"/>
        <c:majorTickMark val="none"/>
        <c:minorTickMark val="none"/>
        <c:tickLblPos val="none"/>
        <c:crossAx val="118870400"/>
        <c:crosses val="autoZero"/>
        <c:auto val="1"/>
        <c:lblOffset val="100"/>
        <c:baseTimeUnit val="years"/>
      </c:dateAx>
      <c:valAx>
        <c:axId val="1188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44.44</c:v>
                </c:pt>
              </c:numCache>
            </c:numRef>
          </c:val>
          <c:extLst>
            <c:ext xmlns:c16="http://schemas.microsoft.com/office/drawing/2014/chart" uri="{C3380CC4-5D6E-409C-BE32-E72D297353CC}">
              <c16:uniqueId val="{00000000-9C6E-4DB9-99C7-9C80E64B5ACD}"/>
            </c:ext>
          </c:extLst>
        </c:ser>
        <c:dLbls>
          <c:showLegendKey val="0"/>
          <c:showVal val="0"/>
          <c:showCatName val="0"/>
          <c:showSerName val="0"/>
          <c:showPercent val="0"/>
          <c:showBubbleSize val="0"/>
        </c:dLbls>
        <c:gapWidth val="150"/>
        <c:axId val="131554688"/>
        <c:axId val="1315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37.72</c:v>
                </c:pt>
              </c:numCache>
            </c:numRef>
          </c:val>
          <c:smooth val="0"/>
          <c:extLst>
            <c:ext xmlns:c16="http://schemas.microsoft.com/office/drawing/2014/chart" uri="{C3380CC4-5D6E-409C-BE32-E72D297353CC}">
              <c16:uniqueId val="{00000001-9C6E-4DB9-99C7-9C80E64B5ACD}"/>
            </c:ext>
          </c:extLst>
        </c:ser>
        <c:dLbls>
          <c:showLegendKey val="0"/>
          <c:showVal val="0"/>
          <c:showCatName val="0"/>
          <c:showSerName val="0"/>
          <c:showPercent val="0"/>
          <c:showBubbleSize val="0"/>
        </c:dLbls>
        <c:marker val="1"/>
        <c:smooth val="0"/>
        <c:axId val="131554688"/>
        <c:axId val="131556864"/>
      </c:lineChart>
      <c:dateAx>
        <c:axId val="131554688"/>
        <c:scaling>
          <c:orientation val="minMax"/>
        </c:scaling>
        <c:delete val="1"/>
        <c:axPos val="b"/>
        <c:numFmt formatCode="ge" sourceLinked="1"/>
        <c:majorTickMark val="none"/>
        <c:minorTickMark val="none"/>
        <c:tickLblPos val="none"/>
        <c:crossAx val="131556864"/>
        <c:crosses val="autoZero"/>
        <c:auto val="1"/>
        <c:lblOffset val="100"/>
        <c:baseTimeUnit val="years"/>
      </c:dateAx>
      <c:valAx>
        <c:axId val="1315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84.16</c:v>
                </c:pt>
              </c:numCache>
            </c:numRef>
          </c:val>
          <c:extLst>
            <c:ext xmlns:c16="http://schemas.microsoft.com/office/drawing/2014/chart" uri="{C3380CC4-5D6E-409C-BE32-E72D297353CC}">
              <c16:uniqueId val="{00000000-9E26-4FBC-AD09-DA4671038A99}"/>
            </c:ext>
          </c:extLst>
        </c:ser>
        <c:dLbls>
          <c:showLegendKey val="0"/>
          <c:showVal val="0"/>
          <c:showCatName val="0"/>
          <c:showSerName val="0"/>
          <c:showPercent val="0"/>
          <c:showBubbleSize val="0"/>
        </c:dLbls>
        <c:gapWidth val="150"/>
        <c:axId val="131668992"/>
        <c:axId val="1316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68.459999999999994</c:v>
                </c:pt>
              </c:numCache>
            </c:numRef>
          </c:val>
          <c:smooth val="0"/>
          <c:extLst>
            <c:ext xmlns:c16="http://schemas.microsoft.com/office/drawing/2014/chart" uri="{C3380CC4-5D6E-409C-BE32-E72D297353CC}">
              <c16:uniqueId val="{00000001-9E26-4FBC-AD09-DA4671038A99}"/>
            </c:ext>
          </c:extLst>
        </c:ser>
        <c:dLbls>
          <c:showLegendKey val="0"/>
          <c:showVal val="0"/>
          <c:showCatName val="0"/>
          <c:showSerName val="0"/>
          <c:showPercent val="0"/>
          <c:showBubbleSize val="0"/>
        </c:dLbls>
        <c:marker val="1"/>
        <c:smooth val="0"/>
        <c:axId val="131668992"/>
        <c:axId val="131671168"/>
      </c:lineChart>
      <c:dateAx>
        <c:axId val="131668992"/>
        <c:scaling>
          <c:orientation val="minMax"/>
        </c:scaling>
        <c:delete val="1"/>
        <c:axPos val="b"/>
        <c:numFmt formatCode="ge" sourceLinked="1"/>
        <c:majorTickMark val="none"/>
        <c:minorTickMark val="none"/>
        <c:tickLblPos val="none"/>
        <c:crossAx val="131671168"/>
        <c:crosses val="autoZero"/>
        <c:auto val="1"/>
        <c:lblOffset val="100"/>
        <c:baseTimeUnit val="years"/>
      </c:dateAx>
      <c:valAx>
        <c:axId val="131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84.6</c:v>
                </c:pt>
              </c:numCache>
            </c:numRef>
          </c:val>
          <c:extLst>
            <c:ext xmlns:c16="http://schemas.microsoft.com/office/drawing/2014/chart" uri="{C3380CC4-5D6E-409C-BE32-E72D297353CC}">
              <c16:uniqueId val="{00000000-6542-4A57-A693-E4C9C8DC8CCA}"/>
            </c:ext>
          </c:extLst>
        </c:ser>
        <c:dLbls>
          <c:showLegendKey val="0"/>
          <c:showVal val="0"/>
          <c:showCatName val="0"/>
          <c:showSerName val="0"/>
          <c:showPercent val="0"/>
          <c:showBubbleSize val="0"/>
        </c:dLbls>
        <c:gapWidth val="150"/>
        <c:axId val="118855552"/>
        <c:axId val="1188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42-4A57-A693-E4C9C8DC8CCA}"/>
            </c:ext>
          </c:extLst>
        </c:ser>
        <c:dLbls>
          <c:showLegendKey val="0"/>
          <c:showVal val="0"/>
          <c:showCatName val="0"/>
          <c:showSerName val="0"/>
          <c:showPercent val="0"/>
          <c:showBubbleSize val="0"/>
        </c:dLbls>
        <c:marker val="1"/>
        <c:smooth val="0"/>
        <c:axId val="118855552"/>
        <c:axId val="118878208"/>
      </c:lineChart>
      <c:dateAx>
        <c:axId val="118855552"/>
        <c:scaling>
          <c:orientation val="minMax"/>
        </c:scaling>
        <c:delete val="1"/>
        <c:axPos val="b"/>
        <c:numFmt formatCode="ge" sourceLinked="1"/>
        <c:majorTickMark val="none"/>
        <c:minorTickMark val="none"/>
        <c:tickLblPos val="none"/>
        <c:crossAx val="118878208"/>
        <c:crosses val="autoZero"/>
        <c:auto val="1"/>
        <c:lblOffset val="100"/>
        <c:baseTimeUnit val="years"/>
      </c:dateAx>
      <c:valAx>
        <c:axId val="1188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1-4ADF-882B-B5DAE6279AF7}"/>
            </c:ext>
          </c:extLst>
        </c:ser>
        <c:dLbls>
          <c:showLegendKey val="0"/>
          <c:showVal val="0"/>
          <c:showCatName val="0"/>
          <c:showSerName val="0"/>
          <c:showPercent val="0"/>
          <c:showBubbleSize val="0"/>
        </c:dLbls>
        <c:gapWidth val="150"/>
        <c:axId val="118908416"/>
        <c:axId val="1189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1-4ADF-882B-B5DAE6279AF7}"/>
            </c:ext>
          </c:extLst>
        </c:ser>
        <c:dLbls>
          <c:showLegendKey val="0"/>
          <c:showVal val="0"/>
          <c:showCatName val="0"/>
          <c:showSerName val="0"/>
          <c:showPercent val="0"/>
          <c:showBubbleSize val="0"/>
        </c:dLbls>
        <c:marker val="1"/>
        <c:smooth val="0"/>
        <c:axId val="118908416"/>
        <c:axId val="118910336"/>
      </c:lineChart>
      <c:dateAx>
        <c:axId val="118908416"/>
        <c:scaling>
          <c:orientation val="minMax"/>
        </c:scaling>
        <c:delete val="1"/>
        <c:axPos val="b"/>
        <c:numFmt formatCode="ge" sourceLinked="1"/>
        <c:majorTickMark val="none"/>
        <c:minorTickMark val="none"/>
        <c:tickLblPos val="none"/>
        <c:crossAx val="118910336"/>
        <c:crosses val="autoZero"/>
        <c:auto val="1"/>
        <c:lblOffset val="100"/>
        <c:baseTimeUnit val="years"/>
      </c:dateAx>
      <c:valAx>
        <c:axId val="1189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7C-409D-A901-F4C901F90D95}"/>
            </c:ext>
          </c:extLst>
        </c:ser>
        <c:dLbls>
          <c:showLegendKey val="0"/>
          <c:showVal val="0"/>
          <c:showCatName val="0"/>
          <c:showSerName val="0"/>
          <c:showPercent val="0"/>
          <c:showBubbleSize val="0"/>
        </c:dLbls>
        <c:gapWidth val="150"/>
        <c:axId val="119215232"/>
        <c:axId val="1192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C-409D-A901-F4C901F90D95}"/>
            </c:ext>
          </c:extLst>
        </c:ser>
        <c:dLbls>
          <c:showLegendKey val="0"/>
          <c:showVal val="0"/>
          <c:showCatName val="0"/>
          <c:showSerName val="0"/>
          <c:showPercent val="0"/>
          <c:showBubbleSize val="0"/>
        </c:dLbls>
        <c:marker val="1"/>
        <c:smooth val="0"/>
        <c:axId val="119215232"/>
        <c:axId val="119217152"/>
      </c:lineChart>
      <c:dateAx>
        <c:axId val="119215232"/>
        <c:scaling>
          <c:orientation val="minMax"/>
        </c:scaling>
        <c:delete val="1"/>
        <c:axPos val="b"/>
        <c:numFmt formatCode="ge" sourceLinked="1"/>
        <c:majorTickMark val="none"/>
        <c:minorTickMark val="none"/>
        <c:tickLblPos val="none"/>
        <c:crossAx val="119217152"/>
        <c:crosses val="autoZero"/>
        <c:auto val="1"/>
        <c:lblOffset val="100"/>
        <c:baseTimeUnit val="years"/>
      </c:dateAx>
      <c:valAx>
        <c:axId val="119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5B-48CE-8A71-D27CFE780CC1}"/>
            </c:ext>
          </c:extLst>
        </c:ser>
        <c:dLbls>
          <c:showLegendKey val="0"/>
          <c:showVal val="0"/>
          <c:showCatName val="0"/>
          <c:showSerName val="0"/>
          <c:showPercent val="0"/>
          <c:showBubbleSize val="0"/>
        </c:dLbls>
        <c:gapWidth val="150"/>
        <c:axId val="119239808"/>
        <c:axId val="1192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5B-48CE-8A71-D27CFE780CC1}"/>
            </c:ext>
          </c:extLst>
        </c:ser>
        <c:dLbls>
          <c:showLegendKey val="0"/>
          <c:showVal val="0"/>
          <c:showCatName val="0"/>
          <c:showSerName val="0"/>
          <c:showPercent val="0"/>
          <c:showBubbleSize val="0"/>
        </c:dLbls>
        <c:marker val="1"/>
        <c:smooth val="0"/>
        <c:axId val="119239808"/>
        <c:axId val="119241728"/>
      </c:lineChart>
      <c:dateAx>
        <c:axId val="119239808"/>
        <c:scaling>
          <c:orientation val="minMax"/>
        </c:scaling>
        <c:delete val="1"/>
        <c:axPos val="b"/>
        <c:numFmt formatCode="ge" sourceLinked="1"/>
        <c:majorTickMark val="none"/>
        <c:minorTickMark val="none"/>
        <c:tickLblPos val="none"/>
        <c:crossAx val="119241728"/>
        <c:crosses val="autoZero"/>
        <c:auto val="1"/>
        <c:lblOffset val="100"/>
        <c:baseTimeUnit val="years"/>
      </c:dateAx>
      <c:valAx>
        <c:axId val="119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4F-4A2D-A42E-9B391579DA5D}"/>
            </c:ext>
          </c:extLst>
        </c:ser>
        <c:dLbls>
          <c:showLegendKey val="0"/>
          <c:showVal val="0"/>
          <c:showCatName val="0"/>
          <c:showSerName val="0"/>
          <c:showPercent val="0"/>
          <c:showBubbleSize val="0"/>
        </c:dLbls>
        <c:gapWidth val="150"/>
        <c:axId val="119268096"/>
        <c:axId val="1192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4F-4A2D-A42E-9B391579DA5D}"/>
            </c:ext>
          </c:extLst>
        </c:ser>
        <c:dLbls>
          <c:showLegendKey val="0"/>
          <c:showVal val="0"/>
          <c:showCatName val="0"/>
          <c:showSerName val="0"/>
          <c:showPercent val="0"/>
          <c:showBubbleSize val="0"/>
        </c:dLbls>
        <c:marker val="1"/>
        <c:smooth val="0"/>
        <c:axId val="119268096"/>
        <c:axId val="119270016"/>
      </c:lineChart>
      <c:dateAx>
        <c:axId val="119268096"/>
        <c:scaling>
          <c:orientation val="minMax"/>
        </c:scaling>
        <c:delete val="1"/>
        <c:axPos val="b"/>
        <c:numFmt formatCode="ge" sourceLinked="1"/>
        <c:majorTickMark val="none"/>
        <c:minorTickMark val="none"/>
        <c:tickLblPos val="none"/>
        <c:crossAx val="119270016"/>
        <c:crosses val="autoZero"/>
        <c:auto val="1"/>
        <c:lblOffset val="100"/>
        <c:baseTimeUnit val="years"/>
      </c:dateAx>
      <c:valAx>
        <c:axId val="1192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437.44</c:v>
                </c:pt>
              </c:numCache>
            </c:numRef>
          </c:val>
          <c:extLst>
            <c:ext xmlns:c16="http://schemas.microsoft.com/office/drawing/2014/chart" uri="{C3380CC4-5D6E-409C-BE32-E72D297353CC}">
              <c16:uniqueId val="{00000000-834E-4FD0-93AC-7242295EC4B8}"/>
            </c:ext>
          </c:extLst>
        </c:ser>
        <c:dLbls>
          <c:showLegendKey val="0"/>
          <c:showVal val="0"/>
          <c:showCatName val="0"/>
          <c:showSerName val="0"/>
          <c:showPercent val="0"/>
          <c:showBubbleSize val="0"/>
        </c:dLbls>
        <c:gapWidth val="150"/>
        <c:axId val="127922560"/>
        <c:axId val="1279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1592.72</c:v>
                </c:pt>
              </c:numCache>
            </c:numRef>
          </c:val>
          <c:smooth val="0"/>
          <c:extLst>
            <c:ext xmlns:c16="http://schemas.microsoft.com/office/drawing/2014/chart" uri="{C3380CC4-5D6E-409C-BE32-E72D297353CC}">
              <c16:uniqueId val="{00000001-834E-4FD0-93AC-7242295EC4B8}"/>
            </c:ext>
          </c:extLst>
        </c:ser>
        <c:dLbls>
          <c:showLegendKey val="0"/>
          <c:showVal val="0"/>
          <c:showCatName val="0"/>
          <c:showSerName val="0"/>
          <c:showPercent val="0"/>
          <c:showBubbleSize val="0"/>
        </c:dLbls>
        <c:marker val="1"/>
        <c:smooth val="0"/>
        <c:axId val="127922560"/>
        <c:axId val="127924480"/>
      </c:lineChart>
      <c:dateAx>
        <c:axId val="127922560"/>
        <c:scaling>
          <c:orientation val="minMax"/>
        </c:scaling>
        <c:delete val="1"/>
        <c:axPos val="b"/>
        <c:numFmt formatCode="ge" sourceLinked="1"/>
        <c:majorTickMark val="none"/>
        <c:minorTickMark val="none"/>
        <c:tickLblPos val="none"/>
        <c:crossAx val="127924480"/>
        <c:crosses val="autoZero"/>
        <c:auto val="1"/>
        <c:lblOffset val="100"/>
        <c:baseTimeUnit val="years"/>
      </c:dateAx>
      <c:valAx>
        <c:axId val="1279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51.36</c:v>
                </c:pt>
              </c:numCache>
            </c:numRef>
          </c:val>
          <c:extLst>
            <c:ext xmlns:c16="http://schemas.microsoft.com/office/drawing/2014/chart" uri="{C3380CC4-5D6E-409C-BE32-E72D297353CC}">
              <c16:uniqueId val="{00000000-6DED-4AF5-A7A9-11B93AE42947}"/>
            </c:ext>
          </c:extLst>
        </c:ser>
        <c:dLbls>
          <c:showLegendKey val="0"/>
          <c:showVal val="0"/>
          <c:showCatName val="0"/>
          <c:showSerName val="0"/>
          <c:showPercent val="0"/>
          <c:showBubbleSize val="0"/>
        </c:dLbls>
        <c:gapWidth val="150"/>
        <c:axId val="131182592"/>
        <c:axId val="1311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53.7</c:v>
                </c:pt>
              </c:numCache>
            </c:numRef>
          </c:val>
          <c:smooth val="0"/>
          <c:extLst>
            <c:ext xmlns:c16="http://schemas.microsoft.com/office/drawing/2014/chart" uri="{C3380CC4-5D6E-409C-BE32-E72D297353CC}">
              <c16:uniqueId val="{00000001-6DED-4AF5-A7A9-11B93AE42947}"/>
            </c:ext>
          </c:extLst>
        </c:ser>
        <c:dLbls>
          <c:showLegendKey val="0"/>
          <c:showVal val="0"/>
          <c:showCatName val="0"/>
          <c:showSerName val="0"/>
          <c:showPercent val="0"/>
          <c:showBubbleSize val="0"/>
        </c:dLbls>
        <c:marker val="1"/>
        <c:smooth val="0"/>
        <c:axId val="131182592"/>
        <c:axId val="131184512"/>
      </c:lineChart>
      <c:dateAx>
        <c:axId val="131182592"/>
        <c:scaling>
          <c:orientation val="minMax"/>
        </c:scaling>
        <c:delete val="1"/>
        <c:axPos val="b"/>
        <c:numFmt formatCode="ge" sourceLinked="1"/>
        <c:majorTickMark val="none"/>
        <c:minorTickMark val="none"/>
        <c:tickLblPos val="none"/>
        <c:crossAx val="131184512"/>
        <c:crosses val="autoZero"/>
        <c:auto val="1"/>
        <c:lblOffset val="100"/>
        <c:baseTimeUnit val="years"/>
      </c:dateAx>
      <c:valAx>
        <c:axId val="1311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362.07</c:v>
                </c:pt>
              </c:numCache>
            </c:numRef>
          </c:val>
          <c:extLst>
            <c:ext xmlns:c16="http://schemas.microsoft.com/office/drawing/2014/chart" uri="{C3380CC4-5D6E-409C-BE32-E72D297353CC}">
              <c16:uniqueId val="{00000000-64C7-4C78-B6CF-64B597BC0216}"/>
            </c:ext>
          </c:extLst>
        </c:ser>
        <c:dLbls>
          <c:showLegendKey val="0"/>
          <c:showVal val="0"/>
          <c:showCatName val="0"/>
          <c:showSerName val="0"/>
          <c:showPercent val="0"/>
          <c:showBubbleSize val="0"/>
        </c:dLbls>
        <c:gapWidth val="150"/>
        <c:axId val="131198976"/>
        <c:axId val="1312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300.35000000000002</c:v>
                </c:pt>
              </c:numCache>
            </c:numRef>
          </c:val>
          <c:smooth val="0"/>
          <c:extLst>
            <c:ext xmlns:c16="http://schemas.microsoft.com/office/drawing/2014/chart" uri="{C3380CC4-5D6E-409C-BE32-E72D297353CC}">
              <c16:uniqueId val="{00000001-64C7-4C78-B6CF-64B597BC0216}"/>
            </c:ext>
          </c:extLst>
        </c:ser>
        <c:dLbls>
          <c:showLegendKey val="0"/>
          <c:showVal val="0"/>
          <c:showCatName val="0"/>
          <c:showSerName val="0"/>
          <c:showPercent val="0"/>
          <c:showBubbleSize val="0"/>
        </c:dLbls>
        <c:marker val="1"/>
        <c:smooth val="0"/>
        <c:axId val="131198976"/>
        <c:axId val="131200896"/>
      </c:lineChart>
      <c:dateAx>
        <c:axId val="131198976"/>
        <c:scaling>
          <c:orientation val="minMax"/>
        </c:scaling>
        <c:delete val="1"/>
        <c:axPos val="b"/>
        <c:numFmt formatCode="ge" sourceLinked="1"/>
        <c:majorTickMark val="none"/>
        <c:minorTickMark val="none"/>
        <c:tickLblPos val="none"/>
        <c:crossAx val="131200896"/>
        <c:crosses val="autoZero"/>
        <c:auto val="1"/>
        <c:lblOffset val="100"/>
        <c:baseTimeUnit val="years"/>
      </c:dateAx>
      <c:valAx>
        <c:axId val="1312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石川県　珠洲市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77" t="s">
        <v>122</v>
      </c>
      <c r="AE8" s="77"/>
      <c r="AF8" s="77"/>
      <c r="AG8" s="77"/>
      <c r="AH8" s="77"/>
      <c r="AI8" s="77"/>
      <c r="AJ8" s="77"/>
      <c r="AK8" s="4"/>
      <c r="AL8" s="49">
        <f>データ!S6</f>
        <v>15219</v>
      </c>
      <c r="AM8" s="49"/>
      <c r="AN8" s="49"/>
      <c r="AO8" s="49"/>
      <c r="AP8" s="49"/>
      <c r="AQ8" s="49"/>
      <c r="AR8" s="49"/>
      <c r="AS8" s="49"/>
      <c r="AT8" s="45">
        <f>データ!T6</f>
        <v>247.2</v>
      </c>
      <c r="AU8" s="45"/>
      <c r="AV8" s="45"/>
      <c r="AW8" s="45"/>
      <c r="AX8" s="45"/>
      <c r="AY8" s="45"/>
      <c r="AZ8" s="45"/>
      <c r="BA8" s="45"/>
      <c r="BB8" s="45">
        <f>データ!U6</f>
        <v>61.57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5.13</v>
      </c>
      <c r="Q10" s="45"/>
      <c r="R10" s="45"/>
      <c r="S10" s="45"/>
      <c r="T10" s="45"/>
      <c r="U10" s="45"/>
      <c r="V10" s="45"/>
      <c r="W10" s="45">
        <f>データ!Q6</f>
        <v>123.87</v>
      </c>
      <c r="X10" s="45"/>
      <c r="Y10" s="45"/>
      <c r="Z10" s="45"/>
      <c r="AA10" s="45"/>
      <c r="AB10" s="45"/>
      <c r="AC10" s="45"/>
      <c r="AD10" s="49">
        <f>データ!R6</f>
        <v>3456</v>
      </c>
      <c r="AE10" s="49"/>
      <c r="AF10" s="49"/>
      <c r="AG10" s="49"/>
      <c r="AH10" s="49"/>
      <c r="AI10" s="49"/>
      <c r="AJ10" s="49"/>
      <c r="AK10" s="2"/>
      <c r="AL10" s="49">
        <f>データ!V6</f>
        <v>770</v>
      </c>
      <c r="AM10" s="49"/>
      <c r="AN10" s="49"/>
      <c r="AO10" s="49"/>
      <c r="AP10" s="49"/>
      <c r="AQ10" s="49"/>
      <c r="AR10" s="49"/>
      <c r="AS10" s="49"/>
      <c r="AT10" s="45">
        <f>データ!W6</f>
        <v>0.26</v>
      </c>
      <c r="AU10" s="45"/>
      <c r="AV10" s="45"/>
      <c r="AW10" s="45"/>
      <c r="AX10" s="45"/>
      <c r="AY10" s="45"/>
      <c r="AZ10" s="45"/>
      <c r="BA10" s="45"/>
      <c r="BB10" s="45">
        <f>データ!X6</f>
        <v>2961.54</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123</v>
      </c>
      <c r="BM16" s="79"/>
      <c r="BN16" s="79"/>
      <c r="BO16" s="79"/>
      <c r="BP16" s="79"/>
      <c r="BQ16" s="79"/>
      <c r="BR16" s="79"/>
      <c r="BS16" s="79"/>
      <c r="BT16" s="79"/>
      <c r="BU16" s="79"/>
      <c r="BV16" s="79"/>
      <c r="BW16" s="79"/>
      <c r="BX16" s="79"/>
      <c r="BY16" s="79"/>
      <c r="BZ16" s="8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x14ac:dyDescent="0.15">
      <c r="A34" s="2"/>
      <c r="B34" s="17"/>
      <c r="C34" s="68" t="s">
        <v>27</v>
      </c>
      <c r="D34" s="68"/>
      <c r="E34" s="68"/>
      <c r="F34" s="68"/>
      <c r="G34" s="68"/>
      <c r="H34" s="68"/>
      <c r="I34" s="68"/>
      <c r="J34" s="68"/>
      <c r="K34" s="68"/>
      <c r="L34" s="68"/>
      <c r="M34" s="68"/>
      <c r="N34" s="68"/>
      <c r="O34" s="68"/>
      <c r="P34" s="68"/>
      <c r="Q34" s="20"/>
      <c r="R34" s="68" t="s">
        <v>28</v>
      </c>
      <c r="S34" s="68"/>
      <c r="T34" s="68"/>
      <c r="U34" s="68"/>
      <c r="V34" s="68"/>
      <c r="W34" s="68"/>
      <c r="X34" s="68"/>
      <c r="Y34" s="68"/>
      <c r="Z34" s="68"/>
      <c r="AA34" s="68"/>
      <c r="AB34" s="68"/>
      <c r="AC34" s="68"/>
      <c r="AD34" s="68"/>
      <c r="AE34" s="68"/>
      <c r="AF34" s="20"/>
      <c r="AG34" s="68" t="s">
        <v>29</v>
      </c>
      <c r="AH34" s="68"/>
      <c r="AI34" s="68"/>
      <c r="AJ34" s="68"/>
      <c r="AK34" s="68"/>
      <c r="AL34" s="68"/>
      <c r="AM34" s="68"/>
      <c r="AN34" s="68"/>
      <c r="AO34" s="68"/>
      <c r="AP34" s="68"/>
      <c r="AQ34" s="68"/>
      <c r="AR34" s="68"/>
      <c r="AS34" s="68"/>
      <c r="AT34" s="68"/>
      <c r="AU34" s="20"/>
      <c r="AV34" s="68" t="s">
        <v>30</v>
      </c>
      <c r="AW34" s="68"/>
      <c r="AX34" s="68"/>
      <c r="AY34" s="68"/>
      <c r="AZ34" s="68"/>
      <c r="BA34" s="68"/>
      <c r="BB34" s="68"/>
      <c r="BC34" s="68"/>
      <c r="BD34" s="68"/>
      <c r="BE34" s="68"/>
      <c r="BF34" s="68"/>
      <c r="BG34" s="68"/>
      <c r="BH34" s="68"/>
      <c r="BI34" s="68"/>
      <c r="BJ34" s="19"/>
      <c r="BK34" s="2"/>
      <c r="BL34" s="78"/>
      <c r="BM34" s="79"/>
      <c r="BN34" s="79"/>
      <c r="BO34" s="79"/>
      <c r="BP34" s="79"/>
      <c r="BQ34" s="79"/>
      <c r="BR34" s="79"/>
      <c r="BS34" s="79"/>
      <c r="BT34" s="79"/>
      <c r="BU34" s="79"/>
      <c r="BV34" s="79"/>
      <c r="BW34" s="79"/>
      <c r="BX34" s="79"/>
      <c r="BY34" s="79"/>
      <c r="BZ34" s="80"/>
    </row>
    <row r="35" spans="1:78" ht="13.5" customHeight="1" x14ac:dyDescent="0.15">
      <c r="A35" s="2"/>
      <c r="B35" s="17"/>
      <c r="C35" s="68"/>
      <c r="D35" s="68"/>
      <c r="E35" s="68"/>
      <c r="F35" s="68"/>
      <c r="G35" s="68"/>
      <c r="H35" s="68"/>
      <c r="I35" s="68"/>
      <c r="J35" s="68"/>
      <c r="K35" s="68"/>
      <c r="L35" s="68"/>
      <c r="M35" s="68"/>
      <c r="N35" s="68"/>
      <c r="O35" s="68"/>
      <c r="P35" s="68"/>
      <c r="Q35" s="20"/>
      <c r="R35" s="68"/>
      <c r="S35" s="68"/>
      <c r="T35" s="68"/>
      <c r="U35" s="68"/>
      <c r="V35" s="68"/>
      <c r="W35" s="68"/>
      <c r="X35" s="68"/>
      <c r="Y35" s="68"/>
      <c r="Z35" s="68"/>
      <c r="AA35" s="68"/>
      <c r="AB35" s="68"/>
      <c r="AC35" s="68"/>
      <c r="AD35" s="68"/>
      <c r="AE35" s="68"/>
      <c r="AF35" s="20"/>
      <c r="AG35" s="68"/>
      <c r="AH35" s="68"/>
      <c r="AI35" s="68"/>
      <c r="AJ35" s="68"/>
      <c r="AK35" s="68"/>
      <c r="AL35" s="68"/>
      <c r="AM35" s="68"/>
      <c r="AN35" s="68"/>
      <c r="AO35" s="68"/>
      <c r="AP35" s="68"/>
      <c r="AQ35" s="68"/>
      <c r="AR35" s="68"/>
      <c r="AS35" s="68"/>
      <c r="AT35" s="68"/>
      <c r="AU35" s="20"/>
      <c r="AV35" s="68"/>
      <c r="AW35" s="68"/>
      <c r="AX35" s="68"/>
      <c r="AY35" s="68"/>
      <c r="AZ35" s="68"/>
      <c r="BA35" s="68"/>
      <c r="BB35" s="68"/>
      <c r="BC35" s="68"/>
      <c r="BD35" s="68"/>
      <c r="BE35" s="68"/>
      <c r="BF35" s="68"/>
      <c r="BG35" s="68"/>
      <c r="BH35" s="68"/>
      <c r="BI35" s="68"/>
      <c r="BJ35" s="19"/>
      <c r="BK35" s="2"/>
      <c r="BL35" s="78"/>
      <c r="BM35" s="79"/>
      <c r="BN35" s="79"/>
      <c r="BO35" s="79"/>
      <c r="BP35" s="79"/>
      <c r="BQ35" s="79"/>
      <c r="BR35" s="79"/>
      <c r="BS35" s="79"/>
      <c r="BT35" s="79"/>
      <c r="BU35" s="79"/>
      <c r="BV35" s="79"/>
      <c r="BW35" s="79"/>
      <c r="BX35" s="79"/>
      <c r="BY35" s="79"/>
      <c r="BZ35" s="8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124</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68" t="s">
        <v>32</v>
      </c>
      <c r="D56" s="68"/>
      <c r="E56" s="68"/>
      <c r="F56" s="68"/>
      <c r="G56" s="68"/>
      <c r="H56" s="68"/>
      <c r="I56" s="68"/>
      <c r="J56" s="68"/>
      <c r="K56" s="68"/>
      <c r="L56" s="68"/>
      <c r="M56" s="68"/>
      <c r="N56" s="68"/>
      <c r="O56" s="68"/>
      <c r="P56" s="68"/>
      <c r="Q56" s="20"/>
      <c r="R56" s="68" t="s">
        <v>33</v>
      </c>
      <c r="S56" s="68"/>
      <c r="T56" s="68"/>
      <c r="U56" s="68"/>
      <c r="V56" s="68"/>
      <c r="W56" s="68"/>
      <c r="X56" s="68"/>
      <c r="Y56" s="68"/>
      <c r="Z56" s="68"/>
      <c r="AA56" s="68"/>
      <c r="AB56" s="68"/>
      <c r="AC56" s="68"/>
      <c r="AD56" s="68"/>
      <c r="AE56" s="68"/>
      <c r="AF56" s="20"/>
      <c r="AG56" s="68" t="s">
        <v>34</v>
      </c>
      <c r="AH56" s="68"/>
      <c r="AI56" s="68"/>
      <c r="AJ56" s="68"/>
      <c r="AK56" s="68"/>
      <c r="AL56" s="68"/>
      <c r="AM56" s="68"/>
      <c r="AN56" s="68"/>
      <c r="AO56" s="68"/>
      <c r="AP56" s="68"/>
      <c r="AQ56" s="68"/>
      <c r="AR56" s="68"/>
      <c r="AS56" s="68"/>
      <c r="AT56" s="68"/>
      <c r="AU56" s="20"/>
      <c r="AV56" s="68" t="s">
        <v>35</v>
      </c>
      <c r="AW56" s="68"/>
      <c r="AX56" s="68"/>
      <c r="AY56" s="68"/>
      <c r="AZ56" s="68"/>
      <c r="BA56" s="68"/>
      <c r="BB56" s="68"/>
      <c r="BC56" s="68"/>
      <c r="BD56" s="68"/>
      <c r="BE56" s="68"/>
      <c r="BF56" s="68"/>
      <c r="BG56" s="68"/>
      <c r="BH56" s="68"/>
      <c r="BI56" s="68"/>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68"/>
      <c r="D57" s="68"/>
      <c r="E57" s="68"/>
      <c r="F57" s="68"/>
      <c r="G57" s="68"/>
      <c r="H57" s="68"/>
      <c r="I57" s="68"/>
      <c r="J57" s="68"/>
      <c r="K57" s="68"/>
      <c r="L57" s="68"/>
      <c r="M57" s="68"/>
      <c r="N57" s="68"/>
      <c r="O57" s="68"/>
      <c r="P57" s="68"/>
      <c r="Q57" s="20"/>
      <c r="R57" s="68"/>
      <c r="S57" s="68"/>
      <c r="T57" s="68"/>
      <c r="U57" s="68"/>
      <c r="V57" s="68"/>
      <c r="W57" s="68"/>
      <c r="X57" s="68"/>
      <c r="Y57" s="68"/>
      <c r="Z57" s="68"/>
      <c r="AA57" s="68"/>
      <c r="AB57" s="68"/>
      <c r="AC57" s="68"/>
      <c r="AD57" s="68"/>
      <c r="AE57" s="68"/>
      <c r="AF57" s="20"/>
      <c r="AG57" s="68"/>
      <c r="AH57" s="68"/>
      <c r="AI57" s="68"/>
      <c r="AJ57" s="68"/>
      <c r="AK57" s="68"/>
      <c r="AL57" s="68"/>
      <c r="AM57" s="68"/>
      <c r="AN57" s="68"/>
      <c r="AO57" s="68"/>
      <c r="AP57" s="68"/>
      <c r="AQ57" s="68"/>
      <c r="AR57" s="68"/>
      <c r="AS57" s="68"/>
      <c r="AT57" s="68"/>
      <c r="AU57" s="20"/>
      <c r="AV57" s="68"/>
      <c r="AW57" s="68"/>
      <c r="AX57" s="68"/>
      <c r="AY57" s="68"/>
      <c r="AZ57" s="68"/>
      <c r="BA57" s="68"/>
      <c r="BB57" s="68"/>
      <c r="BC57" s="68"/>
      <c r="BD57" s="68"/>
      <c r="BE57" s="68"/>
      <c r="BF57" s="68"/>
      <c r="BG57" s="68"/>
      <c r="BH57" s="68"/>
      <c r="BI57" s="68"/>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8"/>
      <c r="BM60" s="79"/>
      <c r="BN60" s="79"/>
      <c r="BO60" s="79"/>
      <c r="BP60" s="79"/>
      <c r="BQ60" s="79"/>
      <c r="BR60" s="79"/>
      <c r="BS60" s="79"/>
      <c r="BT60" s="79"/>
      <c r="BU60" s="79"/>
      <c r="BV60" s="79"/>
      <c r="BW60" s="79"/>
      <c r="BX60" s="79"/>
      <c r="BY60" s="79"/>
      <c r="BZ60" s="8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125</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68" t="s">
        <v>38</v>
      </c>
      <c r="D79" s="68"/>
      <c r="E79" s="68"/>
      <c r="F79" s="68"/>
      <c r="G79" s="68"/>
      <c r="H79" s="68"/>
      <c r="I79" s="68"/>
      <c r="J79" s="68"/>
      <c r="K79" s="68"/>
      <c r="L79" s="68"/>
      <c r="M79" s="68"/>
      <c r="N79" s="68"/>
      <c r="O79" s="68"/>
      <c r="P79" s="68"/>
      <c r="Q79" s="68"/>
      <c r="R79" s="68"/>
      <c r="S79" s="68"/>
      <c r="T79" s="68"/>
      <c r="U79" s="20"/>
      <c r="V79" s="20"/>
      <c r="W79" s="68" t="s">
        <v>39</v>
      </c>
      <c r="X79" s="68"/>
      <c r="Y79" s="68"/>
      <c r="Z79" s="68"/>
      <c r="AA79" s="68"/>
      <c r="AB79" s="68"/>
      <c r="AC79" s="68"/>
      <c r="AD79" s="68"/>
      <c r="AE79" s="68"/>
      <c r="AF79" s="68"/>
      <c r="AG79" s="68"/>
      <c r="AH79" s="68"/>
      <c r="AI79" s="68"/>
      <c r="AJ79" s="68"/>
      <c r="AK79" s="68"/>
      <c r="AL79" s="68"/>
      <c r="AM79" s="68"/>
      <c r="AN79" s="68"/>
      <c r="AO79" s="20"/>
      <c r="AP79" s="20"/>
      <c r="AQ79" s="68" t="s">
        <v>40</v>
      </c>
      <c r="AR79" s="68"/>
      <c r="AS79" s="68"/>
      <c r="AT79" s="68"/>
      <c r="AU79" s="68"/>
      <c r="AV79" s="68"/>
      <c r="AW79" s="68"/>
      <c r="AX79" s="68"/>
      <c r="AY79" s="68"/>
      <c r="AZ79" s="68"/>
      <c r="BA79" s="68"/>
      <c r="BB79" s="68"/>
      <c r="BC79" s="68"/>
      <c r="BD79" s="68"/>
      <c r="BE79" s="68"/>
      <c r="BF79" s="68"/>
      <c r="BG79" s="68"/>
      <c r="BH79" s="68"/>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68"/>
      <c r="D80" s="68"/>
      <c r="E80" s="68"/>
      <c r="F80" s="68"/>
      <c r="G80" s="68"/>
      <c r="H80" s="68"/>
      <c r="I80" s="68"/>
      <c r="J80" s="68"/>
      <c r="K80" s="68"/>
      <c r="L80" s="68"/>
      <c r="M80" s="68"/>
      <c r="N80" s="68"/>
      <c r="O80" s="68"/>
      <c r="P80" s="68"/>
      <c r="Q80" s="68"/>
      <c r="R80" s="68"/>
      <c r="S80" s="68"/>
      <c r="T80" s="68"/>
      <c r="U80" s="20"/>
      <c r="V80" s="20"/>
      <c r="W80" s="68"/>
      <c r="X80" s="68"/>
      <c r="Y80" s="68"/>
      <c r="Z80" s="68"/>
      <c r="AA80" s="68"/>
      <c r="AB80" s="68"/>
      <c r="AC80" s="68"/>
      <c r="AD80" s="68"/>
      <c r="AE80" s="68"/>
      <c r="AF80" s="68"/>
      <c r="AG80" s="68"/>
      <c r="AH80" s="68"/>
      <c r="AI80" s="68"/>
      <c r="AJ80" s="68"/>
      <c r="AK80" s="68"/>
      <c r="AL80" s="68"/>
      <c r="AM80" s="68"/>
      <c r="AN80" s="68"/>
      <c r="AO80" s="20"/>
      <c r="AP80" s="20"/>
      <c r="AQ80" s="68"/>
      <c r="AR80" s="68"/>
      <c r="AS80" s="68"/>
      <c r="AT80" s="68"/>
      <c r="AU80" s="68"/>
      <c r="AV80" s="68"/>
      <c r="AW80" s="68"/>
      <c r="AX80" s="68"/>
      <c r="AY80" s="68"/>
      <c r="AZ80" s="68"/>
      <c r="BA80" s="68"/>
      <c r="BB80" s="68"/>
      <c r="BC80" s="68"/>
      <c r="BD80" s="68"/>
      <c r="BE80" s="68"/>
      <c r="BF80" s="68"/>
      <c r="BG80" s="68"/>
      <c r="BH80" s="68"/>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69</v>
      </c>
      <c r="B4" s="30"/>
      <c r="C4" s="30"/>
      <c r="D4" s="30"/>
      <c r="E4" s="30"/>
      <c r="F4" s="30"/>
      <c r="G4" s="30"/>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172057</v>
      </c>
      <c r="D6" s="33">
        <f t="shared" si="3"/>
        <v>47</v>
      </c>
      <c r="E6" s="33">
        <f t="shared" si="3"/>
        <v>17</v>
      </c>
      <c r="F6" s="33">
        <f t="shared" si="3"/>
        <v>4</v>
      </c>
      <c r="G6" s="33">
        <f t="shared" si="3"/>
        <v>0</v>
      </c>
      <c r="H6" s="33" t="str">
        <f t="shared" si="3"/>
        <v>石川県　珠洲市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5.13</v>
      </c>
      <c r="Q6" s="34">
        <f t="shared" si="3"/>
        <v>123.87</v>
      </c>
      <c r="R6" s="34">
        <f t="shared" si="3"/>
        <v>3456</v>
      </c>
      <c r="S6" s="34">
        <f t="shared" si="3"/>
        <v>15219</v>
      </c>
      <c r="T6" s="34">
        <f t="shared" si="3"/>
        <v>247.2</v>
      </c>
      <c r="U6" s="34">
        <f t="shared" si="3"/>
        <v>61.57</v>
      </c>
      <c r="V6" s="34">
        <f t="shared" si="3"/>
        <v>770</v>
      </c>
      <c r="W6" s="34">
        <f t="shared" si="3"/>
        <v>0.26</v>
      </c>
      <c r="X6" s="34">
        <f t="shared" si="3"/>
        <v>2961.54</v>
      </c>
      <c r="Y6" s="35" t="str">
        <f>IF(Y7="",NA(),Y7)</f>
        <v>-</v>
      </c>
      <c r="Z6" s="35" t="str">
        <f t="shared" ref="Z6:AH6" si="4">IF(Z7="",NA(),Z7)</f>
        <v>-</v>
      </c>
      <c r="AA6" s="35" t="str">
        <f t="shared" si="4"/>
        <v>-</v>
      </c>
      <c r="AB6" s="35" t="str">
        <f t="shared" si="4"/>
        <v>-</v>
      </c>
      <c r="AC6" s="35">
        <f t="shared" si="4"/>
        <v>84.6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f t="shared" si="7"/>
        <v>437.44</v>
      </c>
      <c r="BK6" s="35" t="str">
        <f t="shared" si="7"/>
        <v>-</v>
      </c>
      <c r="BL6" s="35" t="str">
        <f t="shared" si="7"/>
        <v>-</v>
      </c>
      <c r="BM6" s="35" t="str">
        <f t="shared" si="7"/>
        <v>-</v>
      </c>
      <c r="BN6" s="35" t="str">
        <f t="shared" si="7"/>
        <v>-</v>
      </c>
      <c r="BO6" s="35">
        <f t="shared" si="7"/>
        <v>1592.72</v>
      </c>
      <c r="BP6" s="34" t="str">
        <f>IF(BP7="","",IF(BP7="-","【-】","【"&amp;SUBSTITUTE(TEXT(BP7,"#,##0.00"),"-","△")&amp;"】"))</f>
        <v>【1,348.09】</v>
      </c>
      <c r="BQ6" s="35" t="str">
        <f>IF(BQ7="",NA(),BQ7)</f>
        <v>-</v>
      </c>
      <c r="BR6" s="35" t="str">
        <f t="shared" ref="BR6:BZ6" si="8">IF(BR7="",NA(),BR7)</f>
        <v>-</v>
      </c>
      <c r="BS6" s="35" t="str">
        <f t="shared" si="8"/>
        <v>-</v>
      </c>
      <c r="BT6" s="35" t="str">
        <f t="shared" si="8"/>
        <v>-</v>
      </c>
      <c r="BU6" s="35">
        <f t="shared" si="8"/>
        <v>51.36</v>
      </c>
      <c r="BV6" s="35" t="str">
        <f t="shared" si="8"/>
        <v>-</v>
      </c>
      <c r="BW6" s="35" t="str">
        <f t="shared" si="8"/>
        <v>-</v>
      </c>
      <c r="BX6" s="35" t="str">
        <f t="shared" si="8"/>
        <v>-</v>
      </c>
      <c r="BY6" s="35" t="str">
        <f t="shared" si="8"/>
        <v>-</v>
      </c>
      <c r="BZ6" s="35">
        <f t="shared" si="8"/>
        <v>53.7</v>
      </c>
      <c r="CA6" s="34" t="str">
        <f>IF(CA7="","",IF(CA7="-","【-】","【"&amp;SUBSTITUTE(TEXT(CA7,"#,##0.00"),"-","△")&amp;"】"))</f>
        <v>【69.80】</v>
      </c>
      <c r="CB6" s="35" t="str">
        <f>IF(CB7="",NA(),CB7)</f>
        <v>-</v>
      </c>
      <c r="CC6" s="35" t="str">
        <f t="shared" ref="CC6:CK6" si="9">IF(CC7="",NA(),CC7)</f>
        <v>-</v>
      </c>
      <c r="CD6" s="35" t="str">
        <f t="shared" si="9"/>
        <v>-</v>
      </c>
      <c r="CE6" s="35" t="str">
        <f t="shared" si="9"/>
        <v>-</v>
      </c>
      <c r="CF6" s="35">
        <f t="shared" si="9"/>
        <v>362.07</v>
      </c>
      <c r="CG6" s="35" t="str">
        <f t="shared" si="9"/>
        <v>-</v>
      </c>
      <c r="CH6" s="35" t="str">
        <f t="shared" si="9"/>
        <v>-</v>
      </c>
      <c r="CI6" s="35" t="str">
        <f t="shared" si="9"/>
        <v>-</v>
      </c>
      <c r="CJ6" s="35" t="str">
        <f t="shared" si="9"/>
        <v>-</v>
      </c>
      <c r="CK6" s="35">
        <f t="shared" si="9"/>
        <v>300.35000000000002</v>
      </c>
      <c r="CL6" s="34" t="str">
        <f>IF(CL7="","",IF(CL7="-","【-】","【"&amp;SUBSTITUTE(TEXT(CL7,"#,##0.00"),"-","△")&amp;"】"))</f>
        <v>【232.54】</v>
      </c>
      <c r="CM6" s="35" t="str">
        <f>IF(CM7="",NA(),CM7)</f>
        <v>-</v>
      </c>
      <c r="CN6" s="35" t="str">
        <f t="shared" ref="CN6:CV6" si="10">IF(CN7="",NA(),CN7)</f>
        <v>-</v>
      </c>
      <c r="CO6" s="35" t="str">
        <f t="shared" si="10"/>
        <v>-</v>
      </c>
      <c r="CP6" s="35" t="str">
        <f t="shared" si="10"/>
        <v>-</v>
      </c>
      <c r="CQ6" s="35">
        <f t="shared" si="10"/>
        <v>44.44</v>
      </c>
      <c r="CR6" s="35" t="str">
        <f t="shared" si="10"/>
        <v>-</v>
      </c>
      <c r="CS6" s="35" t="str">
        <f t="shared" si="10"/>
        <v>-</v>
      </c>
      <c r="CT6" s="35" t="str">
        <f t="shared" si="10"/>
        <v>-</v>
      </c>
      <c r="CU6" s="35" t="str">
        <f t="shared" si="10"/>
        <v>-</v>
      </c>
      <c r="CV6" s="35">
        <f t="shared" si="10"/>
        <v>37.72</v>
      </c>
      <c r="CW6" s="34" t="str">
        <f>IF(CW7="","",IF(CW7="-","【-】","【"&amp;SUBSTITUTE(TEXT(CW7,"#,##0.00"),"-","△")&amp;"】"))</f>
        <v>【42.17】</v>
      </c>
      <c r="CX6" s="35" t="str">
        <f>IF(CX7="",NA(),CX7)</f>
        <v>-</v>
      </c>
      <c r="CY6" s="35" t="str">
        <f t="shared" ref="CY6:DG6" si="11">IF(CY7="",NA(),CY7)</f>
        <v>-</v>
      </c>
      <c r="CZ6" s="35" t="str">
        <f t="shared" si="11"/>
        <v>-</v>
      </c>
      <c r="DA6" s="35" t="str">
        <f t="shared" si="11"/>
        <v>-</v>
      </c>
      <c r="DB6" s="35">
        <f t="shared" si="11"/>
        <v>84.16</v>
      </c>
      <c r="DC6" s="35" t="str">
        <f t="shared" si="11"/>
        <v>-</v>
      </c>
      <c r="DD6" s="35" t="str">
        <f t="shared" si="11"/>
        <v>-</v>
      </c>
      <c r="DE6" s="35" t="str">
        <f t="shared" si="11"/>
        <v>-</v>
      </c>
      <c r="DF6" s="35" t="str">
        <f t="shared" si="11"/>
        <v>-</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【0.09】</v>
      </c>
    </row>
    <row r="7" spans="1:145" s="36" customFormat="1" x14ac:dyDescent="0.15">
      <c r="A7" s="28"/>
      <c r="B7" s="37">
        <v>2016</v>
      </c>
      <c r="C7" s="37">
        <v>172057</v>
      </c>
      <c r="D7" s="37">
        <v>47</v>
      </c>
      <c r="E7" s="37">
        <v>17</v>
      </c>
      <c r="F7" s="37">
        <v>4</v>
      </c>
      <c r="G7" s="37">
        <v>0</v>
      </c>
      <c r="H7" s="37" t="s">
        <v>110</v>
      </c>
      <c r="I7" s="37" t="s">
        <v>111</v>
      </c>
      <c r="J7" s="37" t="s">
        <v>112</v>
      </c>
      <c r="K7" s="37" t="s">
        <v>113</v>
      </c>
      <c r="L7" s="37" t="s">
        <v>114</v>
      </c>
      <c r="M7" s="37"/>
      <c r="N7" s="38" t="s">
        <v>115</v>
      </c>
      <c r="O7" s="38" t="s">
        <v>116</v>
      </c>
      <c r="P7" s="38">
        <v>5.13</v>
      </c>
      <c r="Q7" s="38">
        <v>123.87</v>
      </c>
      <c r="R7" s="38">
        <v>3456</v>
      </c>
      <c r="S7" s="38">
        <v>15219</v>
      </c>
      <c r="T7" s="38">
        <v>247.2</v>
      </c>
      <c r="U7" s="38">
        <v>61.57</v>
      </c>
      <c r="V7" s="38">
        <v>770</v>
      </c>
      <c r="W7" s="38">
        <v>0.26</v>
      </c>
      <c r="X7" s="38">
        <v>2961.54</v>
      </c>
      <c r="Y7" s="38" t="s">
        <v>115</v>
      </c>
      <c r="Z7" s="38" t="s">
        <v>115</v>
      </c>
      <c r="AA7" s="38" t="s">
        <v>115</v>
      </c>
      <c r="AB7" s="38" t="s">
        <v>115</v>
      </c>
      <c r="AC7" s="38">
        <v>84.6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t="s">
        <v>115</v>
      </c>
      <c r="BI7" s="38" t="s">
        <v>115</v>
      </c>
      <c r="BJ7" s="38">
        <v>437.44</v>
      </c>
      <c r="BK7" s="38" t="s">
        <v>115</v>
      </c>
      <c r="BL7" s="38" t="s">
        <v>115</v>
      </c>
      <c r="BM7" s="38" t="s">
        <v>115</v>
      </c>
      <c r="BN7" s="38" t="s">
        <v>115</v>
      </c>
      <c r="BO7" s="38">
        <v>1592.72</v>
      </c>
      <c r="BP7" s="38">
        <v>1348.09</v>
      </c>
      <c r="BQ7" s="38" t="s">
        <v>115</v>
      </c>
      <c r="BR7" s="38" t="s">
        <v>115</v>
      </c>
      <c r="BS7" s="38" t="s">
        <v>115</v>
      </c>
      <c r="BT7" s="38" t="s">
        <v>115</v>
      </c>
      <c r="BU7" s="38">
        <v>51.36</v>
      </c>
      <c r="BV7" s="38" t="s">
        <v>115</v>
      </c>
      <c r="BW7" s="38" t="s">
        <v>115</v>
      </c>
      <c r="BX7" s="38" t="s">
        <v>115</v>
      </c>
      <c r="BY7" s="38" t="s">
        <v>115</v>
      </c>
      <c r="BZ7" s="38">
        <v>53.7</v>
      </c>
      <c r="CA7" s="38">
        <v>69.8</v>
      </c>
      <c r="CB7" s="38" t="s">
        <v>115</v>
      </c>
      <c r="CC7" s="38" t="s">
        <v>115</v>
      </c>
      <c r="CD7" s="38" t="s">
        <v>115</v>
      </c>
      <c r="CE7" s="38" t="s">
        <v>115</v>
      </c>
      <c r="CF7" s="38">
        <v>362.07</v>
      </c>
      <c r="CG7" s="38" t="s">
        <v>115</v>
      </c>
      <c r="CH7" s="38" t="s">
        <v>115</v>
      </c>
      <c r="CI7" s="38" t="s">
        <v>115</v>
      </c>
      <c r="CJ7" s="38" t="s">
        <v>115</v>
      </c>
      <c r="CK7" s="38">
        <v>300.35000000000002</v>
      </c>
      <c r="CL7" s="38">
        <v>232.54</v>
      </c>
      <c r="CM7" s="38" t="s">
        <v>115</v>
      </c>
      <c r="CN7" s="38" t="s">
        <v>115</v>
      </c>
      <c r="CO7" s="38" t="s">
        <v>115</v>
      </c>
      <c r="CP7" s="38" t="s">
        <v>115</v>
      </c>
      <c r="CQ7" s="38">
        <v>44.44</v>
      </c>
      <c r="CR7" s="38" t="s">
        <v>115</v>
      </c>
      <c r="CS7" s="38" t="s">
        <v>115</v>
      </c>
      <c r="CT7" s="38" t="s">
        <v>115</v>
      </c>
      <c r="CU7" s="38" t="s">
        <v>115</v>
      </c>
      <c r="CV7" s="38">
        <v>37.72</v>
      </c>
      <c r="CW7" s="38">
        <v>42.17</v>
      </c>
      <c r="CX7" s="38" t="s">
        <v>115</v>
      </c>
      <c r="CY7" s="38" t="s">
        <v>115</v>
      </c>
      <c r="CZ7" s="38" t="s">
        <v>115</v>
      </c>
      <c r="DA7" s="38" t="s">
        <v>115</v>
      </c>
      <c r="DB7" s="38">
        <v>84.16</v>
      </c>
      <c r="DC7" s="38" t="s">
        <v>115</v>
      </c>
      <c r="DD7" s="38" t="s">
        <v>115</v>
      </c>
      <c r="DE7" s="38" t="s">
        <v>115</v>
      </c>
      <c r="DF7" s="38" t="s">
        <v>115</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v>0</v>
      </c>
      <c r="EJ7" s="38" t="s">
        <v>115</v>
      </c>
      <c r="EK7" s="38" t="s">
        <v>115</v>
      </c>
      <c r="EL7" s="38" t="s">
        <v>115</v>
      </c>
      <c r="EM7" s="38" t="s">
        <v>115</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sunayama</cp:lastModifiedBy>
  <cp:lastPrinted>2018-02-07T23:40:04Z</cp:lastPrinted>
  <dcterms:created xsi:type="dcterms:W3CDTF">2017-12-25T02:18:49Z</dcterms:created>
  <dcterms:modified xsi:type="dcterms:W3CDTF">2018-02-08T00:06:52Z</dcterms:modified>
  <cp:category/>
</cp:coreProperties>
</file>