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6.0.51\生活環境課\03 管理係\06 庶務\01 照会等\H29（下水道分も含む）\H30.01.30_公営企業に係る経営比較分析表（平成28年度決算）の分析等（0208締切）\02 回答（下水道）\02 提出版\"/>
    </mc:Choice>
  </mc:AlternateContent>
  <workbookProtection workbookPassword="B319" lockStructure="1"/>
  <bookViews>
    <workbookView xWindow="0" yWindow="0" windowWidth="20490" windowHeight="7530"/>
  </bookViews>
  <sheets>
    <sheet name="法非適用_下水道事業" sheetId="4" r:id="rId1"/>
    <sheet name="データ" sheetId="5" state="hidden" r:id="rId2"/>
  </sheets>
  <calcPr calcId="162913"/>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BB8" i="4" s="1"/>
  <c r="T6" i="5"/>
  <c r="S6" i="5"/>
  <c r="R6" i="5"/>
  <c r="AD10" i="4" s="1"/>
  <c r="Q6" i="5"/>
  <c r="W10" i="4" s="1"/>
  <c r="P6" i="5"/>
  <c r="P10" i="4" s="1"/>
  <c r="O6" i="5"/>
  <c r="N6" i="5"/>
  <c r="B10" i="4" s="1"/>
  <c r="M6" i="5"/>
  <c r="L6" i="5"/>
  <c r="W8" i="4" s="1"/>
  <c r="K6" i="5"/>
  <c r="J6" i="5"/>
  <c r="I8" i="4" s="1"/>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I10" i="4"/>
  <c r="AT8" i="4"/>
  <c r="AL8" i="4"/>
  <c r="P8" i="4"/>
  <c r="B8" i="4"/>
  <c r="C10" i="5" l="1"/>
  <c r="D10" i="5"/>
  <c r="E10" i="5"/>
  <c r="B10" i="5"/>
</calcChain>
</file>

<file path=xl/sharedStrings.xml><?xml version="1.0" encoding="utf-8"?>
<sst xmlns="http://schemas.openxmlformats.org/spreadsheetml/2006/main" count="292" uniqueCount="126">
  <si>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</si>
  <si>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</si>
  <si>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</si>
  <si>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</si>
  <si>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</si>
  <si>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</si>
  <si>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</si>
  <si>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</si>
  <si>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</si>
  <si>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</si>
  <si>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</si>
  <si>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</si>
  <si>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</si>
  <si>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</si>
  <si>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</si>
  <si>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</si>
  <si>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</si>
  <si>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</si>
  <si>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</si>
  <si>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</si>
  <si>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</si>
  <si>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</si>
  <si>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</si>
  <si>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</si>
  <si>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</si>
  <si>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</si>
  <si>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</si>
  <si>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</si>
  <si>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</si>
  <si>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</si>
  <si>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</si>
  <si>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</si>
  <si>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</si>
  <si>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</si>
  <si>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</si>
  <si>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</si>
  <si>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</si>
  <si>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</si>
  <si>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</si>
  <si>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</si>
  <si>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</si>
  <si>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</si>
  <si>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</si>
  <si>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</si>
  <si>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</si>
  <si>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</si>
  <si>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</si>
  <si>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</si>
  <si>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</si>
  <si>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</si>
  <si>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</si>
  <si>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</si>
  <si>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</si>
  <si>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</si>
  <si>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</si>
  <si>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</si>
  <si>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</si>
  <si>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</si>
  <si>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</si>
  <si>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</si>
  <si>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</si>
  <si>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</si>
  <si>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</si>
  <si>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</si>
  <si>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</si>
  <si>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</si>
  <si>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</si>
  <si>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</si>
  <si>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</si>
  <si>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</si>
  <si>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</si>
  <si>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</si>
  <si>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</si>
  <si>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</si>
  <si>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</si>
  <si>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</si>
  <si>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</si>
  <si>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</si>
  <si>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</si>
  <si>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</si>
  <si>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</si>
  <si>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</si>
  <si>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</si>
  <si>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</si>
  <si>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</si>
  <si>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</si>
  <si>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</si>
  <si>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</si>
  <si>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</si>
  <si>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</si>
  <si>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</si>
  <si>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</si>
  <si>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</si>
  <si>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</si>
  <si>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</si>
  <si>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</si>
  <si>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</si>
  <si>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</si>
  <si>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</si>
  <si>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</si>
  <si>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</si>
  <si>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</si>
  <si>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</si>
  <si>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</si>
  <si>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</si>
  <si>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</si>
  <si>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</si>
  <si>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</si>
  <si>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</si>
  <si>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</si>
  <si>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珠洲市</t>
  </si>
  <si>
    <t>法非適用</t>
  </si>
  <si>
    <t>下水道事業</t>
  </si>
  <si>
    <t>特定環境保全公共下水道</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</si>
  <si>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</si>
  <si>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</si>
  <si>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</si>
  <si>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</si>
  <si>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</si>
  <si>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</si>
  <si>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</si>
  <si>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</si>
  <si>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</si>
  <si>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①収益的収支比率及び⑤経費的回収率は100％を割り込んでおり、維持管理費や支払利息等の費用を賄い切れていないため、赤字経営と言える。⑤は、全国平均及び類似団体平均より低くなっている。低下の主な要因は、料金収入の減及び汚水処理費の増である。
　④企業債残高対事業規模比率が増加しているのは、一般会計負担額が減少したことが要因である。
　⑥汚水処理原価は、全国平均及び類似団体平均よりも高い状況であり、汚水処理費の増と年間有収水量の減が要因である。
　⑦施設利用率は、全国平均及び類似団体平均より高くなっている。
　⑧水洗化率も、全国平均及び類似団体平均より高くなっている。</t>
    <rPh sb="47" eb="48">
      <t>マカナ</t>
    </rPh>
    <rPh sb="74" eb="75">
      <t>オヨ</t>
    </rPh>
    <rPh sb="80" eb="82">
      <t>ヘイキン</t>
    </rPh>
    <rPh sb="84" eb="85">
      <t>ヒク</t>
    </rPh>
    <rPh sb="92" eb="94">
      <t>テイカ</t>
    </rPh>
    <rPh sb="95" eb="96">
      <t>オモ</t>
    </rPh>
    <rPh sb="97" eb="99">
      <t>ヨウイン</t>
    </rPh>
    <rPh sb="101" eb="103">
      <t>リョウキン</t>
    </rPh>
    <rPh sb="103" eb="105">
      <t>シュウニュウ</t>
    </rPh>
    <rPh sb="106" eb="107">
      <t>ゲン</t>
    </rPh>
    <rPh sb="107" eb="108">
      <t>オヨ</t>
    </rPh>
    <rPh sb="109" eb="111">
      <t>オスイ</t>
    </rPh>
    <rPh sb="111" eb="113">
      <t>ショリ</t>
    </rPh>
    <rPh sb="113" eb="114">
      <t>ヒ</t>
    </rPh>
    <rPh sb="136" eb="138">
      <t>ゾウカ</t>
    </rPh>
    <rPh sb="153" eb="155">
      <t>ゲンショウ</t>
    </rPh>
    <rPh sb="181" eb="182">
      <t>オヨ</t>
    </rPh>
    <rPh sb="183" eb="185">
      <t>ルイジ</t>
    </rPh>
    <rPh sb="185" eb="187">
      <t>ダンタイ</t>
    </rPh>
    <rPh sb="187" eb="189">
      <t>ヘイキン</t>
    </rPh>
    <rPh sb="192" eb="193">
      <t>タカ</t>
    </rPh>
    <rPh sb="200" eb="202">
      <t>オスイ</t>
    </rPh>
    <rPh sb="202" eb="204">
      <t>ショリ</t>
    </rPh>
    <rPh sb="204" eb="205">
      <t>ヒ</t>
    </rPh>
    <rPh sb="206" eb="207">
      <t>ゾウ</t>
    </rPh>
    <rPh sb="208" eb="210">
      <t>ネンカン</t>
    </rPh>
    <rPh sb="210" eb="212">
      <t>ユウシュウ</t>
    </rPh>
    <rPh sb="212" eb="214">
      <t>スイリョウ</t>
    </rPh>
    <rPh sb="215" eb="216">
      <t>ゲン</t>
    </rPh>
    <rPh sb="237" eb="238">
      <t>オヨ</t>
    </rPh>
    <rPh sb="243" eb="245">
      <t>ヘイキン</t>
    </rPh>
    <phoneticPr fontId="4"/>
  </si>
  <si>
    <t>　法定耐用年数（50年）を超えた管渠はないが、巡回点検やカメラ調査等により、適宜修繕や清掃を実施していく。
　平成28年度に公共下水道に統合したため、処理場を廃止した。
　ポンプ場の機械電気設備が耐用年数に近づいてきており、今後順次改築更新を実施する。</t>
    <rPh sb="55" eb="57">
      <t>ヘイセイ</t>
    </rPh>
    <rPh sb="59" eb="61">
      <t>ネンド</t>
    </rPh>
    <rPh sb="75" eb="78">
      <t>ショリジョウ</t>
    </rPh>
    <rPh sb="112" eb="114">
      <t>コンゴ</t>
    </rPh>
    <rPh sb="114" eb="116">
      <t>ジュンジ</t>
    </rPh>
    <phoneticPr fontId="4"/>
  </si>
  <si>
    <t>　一般会計からの繰入金のうち、基準額を超えて財源不足を補う額の抑制を図るため、助成制度の活用や生活排水対策の普及・啓発を進めることで、水洗化率の向上・料金収入の確保に努める。
　基準額については、適正に一般会計に負担を求めていく。
　効率的な汚水処理を行うため、平成28年度において、農業集落排水施設処理場を廃止し、特定環境保全公共下水道として公共下水道珠洲処理区の浄化センターで一括処理することとした。
　経営や資産等の状況を的確に把握し、経営基盤の計画的な強化と財政マネジメントの向上等に取り組むため、公営企業会計へ移行する準備を進める。その上で、料金改定の必要性の有無を検討する。</t>
    <rPh sb="131" eb="133">
      <t>ヘイセイ</t>
    </rPh>
    <rPh sb="135" eb="137">
      <t>ネンド</t>
    </rPh>
    <rPh sb="158" eb="164">
      <t>トクテイカンキョウホゼン</t>
    </rPh>
    <rPh sb="164" eb="166">
      <t>コウキョウ</t>
    </rPh>
    <rPh sb="166" eb="169">
      <t>ゲスイドウ</t>
    </rPh>
    <rPh sb="260" eb="262">
      <t>イコウ</t>
    </rPh>
    <rPh sb="264" eb="266">
      <t>ジュンビ</t>
    </rPh>
    <rPh sb="267" eb="268">
      <t>スス</t>
    </rPh>
    <rPh sb="273" eb="274">
      <t>ウエ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</si>
</sst>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2" xfId="1" applyNumberFormat="1" applyFont="1" applyFill="1" applyBorder="1" applyAlignment="1" applyProtection="1">
      <alignment horizontal="center" vertical="center"/>
      <protection locked="0"/>
    </xf>
    <xf numFmtId="0" fontId="18" fillId="0" borderId="6" xfId="1" applyFont="1" applyFill="1" applyBorder="1" applyAlignment="1" applyProtection="1">
      <alignment horizontal="left" vertical="center" wrapText="1"/>
      <protection locked="0"/>
    </xf>
    <xf numFmtId="0" fontId="18" fillId="0" borderId="0" xfId="1" applyFont="1" applyFill="1" applyBorder="1" applyAlignment="1" applyProtection="1">
      <alignment horizontal="left" vertical="center" wrapText="1"/>
      <protection locked="0"/>
    </xf>
    <xf numFmtId="0" fontId="18" fillId="0" borderId="7" xfId="1" applyFont="1" applyFill="1" applyBorder="1" applyAlignment="1" applyProtection="1">
      <alignment horizontal="left" vertical="center" wrapText="1"/>
      <protection locked="0"/>
    </xf>
    <xf numFmtId="0" fontId="18" fillId="0" borderId="8" xfId="1" applyFont="1" applyFill="1" applyBorder="1" applyAlignment="1" applyProtection="1">
      <alignment horizontal="left" vertical="center" wrapText="1"/>
      <protection locked="0"/>
    </xf>
    <xf numFmtId="0" fontId="18" fillId="0" borderId="1" xfId="1" applyFont="1" applyFill="1" applyBorder="1" applyAlignment="1" applyProtection="1">
      <alignment horizontal="left" vertical="center" wrapText="1"/>
      <protection locked="0"/>
    </xf>
    <xf numFmtId="0" fontId="18" fillId="0" borderId="9" xfId="1" applyFont="1" applyFill="1" applyBorder="1" applyAlignment="1" applyProtection="1">
      <alignment horizontal="left" vertical="center"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73C-40F3-8799-4D5DD74C1352}"/>
            </c:ext>
          </c:extLst>
        </c:ser>
        <c:dLbls>
          <c:showLegendKey val="0"/>
          <c:showVal val="0"/>
          <c:showCatName val="0"/>
          <c:showSerName val="0"/>
          <c:showPercent val="0"/>
          <c:showBubbleSize val="0"/>
        </c:dLbls>
        <c:gapWidth val="150"/>
        <c:axId val="118335744"/>
        <c:axId val="118870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0.13</c:v>
                </c:pt>
              </c:numCache>
            </c:numRef>
          </c:val>
          <c:smooth val="0"/>
          <c:extLst>
            <c:ext xmlns:c16="http://schemas.microsoft.com/office/drawing/2014/chart" uri="{C3380CC4-5D6E-409C-BE32-E72D297353CC}">
              <c16:uniqueId val="{00000001-773C-40F3-8799-4D5DD74C1352}"/>
            </c:ext>
          </c:extLst>
        </c:ser>
        <c:dLbls>
          <c:showLegendKey val="0"/>
          <c:showVal val="0"/>
          <c:showCatName val="0"/>
          <c:showSerName val="0"/>
          <c:showPercent val="0"/>
          <c:showBubbleSize val="0"/>
        </c:dLbls>
        <c:marker val="1"/>
        <c:smooth val="0"/>
        <c:axId val="118335744"/>
        <c:axId val="118870400"/>
      </c:lineChart>
      <c:dateAx>
        <c:axId val="118335744"/>
        <c:scaling>
          <c:orientation val="minMax"/>
        </c:scaling>
        <c:delete val="1"/>
        <c:axPos val="b"/>
        <c:numFmt formatCode="ge" sourceLinked="1"/>
        <c:majorTickMark val="none"/>
        <c:minorTickMark val="none"/>
        <c:tickLblPos val="none"/>
        <c:crossAx val="118870400"/>
        <c:crosses val="autoZero"/>
        <c:auto val="1"/>
        <c:lblOffset val="100"/>
        <c:baseTimeUnit val="years"/>
      </c:dateAx>
      <c:valAx>
        <c:axId val="118870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335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0</c:v>
                </c:pt>
                <c:pt idx="1">
                  <c:v>0</c:v>
                </c:pt>
                <c:pt idx="2">
                  <c:v>0</c:v>
                </c:pt>
                <c:pt idx="3">
                  <c:v>0</c:v>
                </c:pt>
                <c:pt idx="4">
                  <c:v>44.44</c:v>
                </c:pt>
              </c:numCache>
            </c:numRef>
          </c:val>
          <c:extLst>
            <c:ext xmlns:c16="http://schemas.microsoft.com/office/drawing/2014/chart" uri="{C3380CC4-5D6E-409C-BE32-E72D297353CC}">
              <c16:uniqueId val="{00000000-9C6E-4DB9-99C7-9C80E64B5ACD}"/>
            </c:ext>
          </c:extLst>
        </c:ser>
        <c:dLbls>
          <c:showLegendKey val="0"/>
          <c:showVal val="0"/>
          <c:showCatName val="0"/>
          <c:showSerName val="0"/>
          <c:showPercent val="0"/>
          <c:showBubbleSize val="0"/>
        </c:dLbls>
        <c:gapWidth val="150"/>
        <c:axId val="131554688"/>
        <c:axId val="131556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37.72</c:v>
                </c:pt>
              </c:numCache>
            </c:numRef>
          </c:val>
          <c:smooth val="0"/>
          <c:extLst>
            <c:ext xmlns:c16="http://schemas.microsoft.com/office/drawing/2014/chart" uri="{C3380CC4-5D6E-409C-BE32-E72D297353CC}">
              <c16:uniqueId val="{00000001-9C6E-4DB9-99C7-9C80E64B5ACD}"/>
            </c:ext>
          </c:extLst>
        </c:ser>
        <c:dLbls>
          <c:showLegendKey val="0"/>
          <c:showVal val="0"/>
          <c:showCatName val="0"/>
          <c:showSerName val="0"/>
          <c:showPercent val="0"/>
          <c:showBubbleSize val="0"/>
        </c:dLbls>
        <c:marker val="1"/>
        <c:smooth val="0"/>
        <c:axId val="131554688"/>
        <c:axId val="131556864"/>
      </c:lineChart>
      <c:dateAx>
        <c:axId val="131554688"/>
        <c:scaling>
          <c:orientation val="minMax"/>
        </c:scaling>
        <c:delete val="1"/>
        <c:axPos val="b"/>
        <c:numFmt formatCode="ge" sourceLinked="1"/>
        <c:majorTickMark val="none"/>
        <c:minorTickMark val="none"/>
        <c:tickLblPos val="none"/>
        <c:crossAx val="131556864"/>
        <c:crosses val="autoZero"/>
        <c:auto val="1"/>
        <c:lblOffset val="100"/>
        <c:baseTimeUnit val="years"/>
      </c:dateAx>
      <c:valAx>
        <c:axId val="13155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5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0</c:v>
                </c:pt>
                <c:pt idx="1">
                  <c:v>0</c:v>
                </c:pt>
                <c:pt idx="2">
                  <c:v>0</c:v>
                </c:pt>
                <c:pt idx="3">
                  <c:v>0</c:v>
                </c:pt>
                <c:pt idx="4">
                  <c:v>84.16</c:v>
                </c:pt>
              </c:numCache>
            </c:numRef>
          </c:val>
          <c:extLst>
            <c:ext xmlns:c16="http://schemas.microsoft.com/office/drawing/2014/chart" uri="{C3380CC4-5D6E-409C-BE32-E72D297353CC}">
              <c16:uniqueId val="{00000000-9E26-4FBC-AD09-DA4671038A99}"/>
            </c:ext>
          </c:extLst>
        </c:ser>
        <c:dLbls>
          <c:showLegendKey val="0"/>
          <c:showVal val="0"/>
          <c:showCatName val="0"/>
          <c:showSerName val="0"/>
          <c:showPercent val="0"/>
          <c:showBubbleSize val="0"/>
        </c:dLbls>
        <c:gapWidth val="150"/>
        <c:axId val="131668992"/>
        <c:axId val="131671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68.459999999999994</c:v>
                </c:pt>
              </c:numCache>
            </c:numRef>
          </c:val>
          <c:smooth val="0"/>
          <c:extLst>
            <c:ext xmlns:c16="http://schemas.microsoft.com/office/drawing/2014/chart" uri="{C3380CC4-5D6E-409C-BE32-E72D297353CC}">
              <c16:uniqueId val="{00000001-9E26-4FBC-AD09-DA4671038A99}"/>
            </c:ext>
          </c:extLst>
        </c:ser>
        <c:dLbls>
          <c:showLegendKey val="0"/>
          <c:showVal val="0"/>
          <c:showCatName val="0"/>
          <c:showSerName val="0"/>
          <c:showPercent val="0"/>
          <c:showBubbleSize val="0"/>
        </c:dLbls>
        <c:marker val="1"/>
        <c:smooth val="0"/>
        <c:axId val="131668992"/>
        <c:axId val="131671168"/>
      </c:lineChart>
      <c:dateAx>
        <c:axId val="131668992"/>
        <c:scaling>
          <c:orientation val="minMax"/>
        </c:scaling>
        <c:delete val="1"/>
        <c:axPos val="b"/>
        <c:numFmt formatCode="ge" sourceLinked="1"/>
        <c:majorTickMark val="none"/>
        <c:minorTickMark val="none"/>
        <c:tickLblPos val="none"/>
        <c:crossAx val="131671168"/>
        <c:crosses val="autoZero"/>
        <c:auto val="1"/>
        <c:lblOffset val="100"/>
        <c:baseTimeUnit val="years"/>
      </c:dateAx>
      <c:valAx>
        <c:axId val="131671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66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0</c:v>
                </c:pt>
                <c:pt idx="1">
                  <c:v>0</c:v>
                </c:pt>
                <c:pt idx="2">
                  <c:v>0</c:v>
                </c:pt>
                <c:pt idx="3">
                  <c:v>0</c:v>
                </c:pt>
                <c:pt idx="4">
                  <c:v>84.6</c:v>
                </c:pt>
              </c:numCache>
            </c:numRef>
          </c:val>
          <c:extLst>
            <c:ext xmlns:c16="http://schemas.microsoft.com/office/drawing/2014/chart" uri="{C3380CC4-5D6E-409C-BE32-E72D297353CC}">
              <c16:uniqueId val="{00000000-6542-4A57-A693-E4C9C8DC8CCA}"/>
            </c:ext>
          </c:extLst>
        </c:ser>
        <c:dLbls>
          <c:showLegendKey val="0"/>
          <c:showVal val="0"/>
          <c:showCatName val="0"/>
          <c:showSerName val="0"/>
          <c:showPercent val="0"/>
          <c:showBubbleSize val="0"/>
        </c:dLbls>
        <c:gapWidth val="150"/>
        <c:axId val="118855552"/>
        <c:axId val="11887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542-4A57-A693-E4C9C8DC8CCA}"/>
            </c:ext>
          </c:extLst>
        </c:ser>
        <c:dLbls>
          <c:showLegendKey val="0"/>
          <c:showVal val="0"/>
          <c:showCatName val="0"/>
          <c:showSerName val="0"/>
          <c:showPercent val="0"/>
          <c:showBubbleSize val="0"/>
        </c:dLbls>
        <c:marker val="1"/>
        <c:smooth val="0"/>
        <c:axId val="118855552"/>
        <c:axId val="118878208"/>
      </c:lineChart>
      <c:dateAx>
        <c:axId val="118855552"/>
        <c:scaling>
          <c:orientation val="minMax"/>
        </c:scaling>
        <c:delete val="1"/>
        <c:axPos val="b"/>
        <c:numFmt formatCode="ge" sourceLinked="1"/>
        <c:majorTickMark val="none"/>
        <c:minorTickMark val="none"/>
        <c:tickLblPos val="none"/>
        <c:crossAx val="118878208"/>
        <c:crosses val="autoZero"/>
        <c:auto val="1"/>
        <c:lblOffset val="100"/>
        <c:baseTimeUnit val="years"/>
      </c:dateAx>
      <c:valAx>
        <c:axId val="11887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85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5C1-4ADF-882B-B5DAE6279AF7}"/>
            </c:ext>
          </c:extLst>
        </c:ser>
        <c:dLbls>
          <c:showLegendKey val="0"/>
          <c:showVal val="0"/>
          <c:showCatName val="0"/>
          <c:showSerName val="0"/>
          <c:showPercent val="0"/>
          <c:showBubbleSize val="0"/>
        </c:dLbls>
        <c:gapWidth val="150"/>
        <c:axId val="118908416"/>
        <c:axId val="1189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5C1-4ADF-882B-B5DAE6279AF7}"/>
            </c:ext>
          </c:extLst>
        </c:ser>
        <c:dLbls>
          <c:showLegendKey val="0"/>
          <c:showVal val="0"/>
          <c:showCatName val="0"/>
          <c:showSerName val="0"/>
          <c:showPercent val="0"/>
          <c:showBubbleSize val="0"/>
        </c:dLbls>
        <c:marker val="1"/>
        <c:smooth val="0"/>
        <c:axId val="118908416"/>
        <c:axId val="118910336"/>
      </c:lineChart>
      <c:dateAx>
        <c:axId val="118908416"/>
        <c:scaling>
          <c:orientation val="minMax"/>
        </c:scaling>
        <c:delete val="1"/>
        <c:axPos val="b"/>
        <c:numFmt formatCode="ge" sourceLinked="1"/>
        <c:majorTickMark val="none"/>
        <c:minorTickMark val="none"/>
        <c:tickLblPos val="none"/>
        <c:crossAx val="118910336"/>
        <c:crosses val="autoZero"/>
        <c:auto val="1"/>
        <c:lblOffset val="100"/>
        <c:baseTimeUnit val="years"/>
      </c:dateAx>
      <c:valAx>
        <c:axId val="118910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89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07C-409D-A901-F4C901F90D95}"/>
            </c:ext>
          </c:extLst>
        </c:ser>
        <c:dLbls>
          <c:showLegendKey val="0"/>
          <c:showVal val="0"/>
          <c:showCatName val="0"/>
          <c:showSerName val="0"/>
          <c:showPercent val="0"/>
          <c:showBubbleSize val="0"/>
        </c:dLbls>
        <c:gapWidth val="150"/>
        <c:axId val="119215232"/>
        <c:axId val="119217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07C-409D-A901-F4C901F90D95}"/>
            </c:ext>
          </c:extLst>
        </c:ser>
        <c:dLbls>
          <c:showLegendKey val="0"/>
          <c:showVal val="0"/>
          <c:showCatName val="0"/>
          <c:showSerName val="0"/>
          <c:showPercent val="0"/>
          <c:showBubbleSize val="0"/>
        </c:dLbls>
        <c:marker val="1"/>
        <c:smooth val="0"/>
        <c:axId val="119215232"/>
        <c:axId val="119217152"/>
      </c:lineChart>
      <c:dateAx>
        <c:axId val="119215232"/>
        <c:scaling>
          <c:orientation val="minMax"/>
        </c:scaling>
        <c:delete val="1"/>
        <c:axPos val="b"/>
        <c:numFmt formatCode="ge" sourceLinked="1"/>
        <c:majorTickMark val="none"/>
        <c:minorTickMark val="none"/>
        <c:tickLblPos val="none"/>
        <c:crossAx val="119217152"/>
        <c:crosses val="autoZero"/>
        <c:auto val="1"/>
        <c:lblOffset val="100"/>
        <c:baseTimeUnit val="years"/>
      </c:dateAx>
      <c:valAx>
        <c:axId val="119217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1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C5B-48CE-8A71-D27CFE780CC1}"/>
            </c:ext>
          </c:extLst>
        </c:ser>
        <c:dLbls>
          <c:showLegendKey val="0"/>
          <c:showVal val="0"/>
          <c:showCatName val="0"/>
          <c:showSerName val="0"/>
          <c:showPercent val="0"/>
          <c:showBubbleSize val="0"/>
        </c:dLbls>
        <c:gapWidth val="150"/>
        <c:axId val="119239808"/>
        <c:axId val="119241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C5B-48CE-8A71-D27CFE780CC1}"/>
            </c:ext>
          </c:extLst>
        </c:ser>
        <c:dLbls>
          <c:showLegendKey val="0"/>
          <c:showVal val="0"/>
          <c:showCatName val="0"/>
          <c:showSerName val="0"/>
          <c:showPercent val="0"/>
          <c:showBubbleSize val="0"/>
        </c:dLbls>
        <c:marker val="1"/>
        <c:smooth val="0"/>
        <c:axId val="119239808"/>
        <c:axId val="119241728"/>
      </c:lineChart>
      <c:dateAx>
        <c:axId val="119239808"/>
        <c:scaling>
          <c:orientation val="minMax"/>
        </c:scaling>
        <c:delete val="1"/>
        <c:axPos val="b"/>
        <c:numFmt formatCode="ge" sourceLinked="1"/>
        <c:majorTickMark val="none"/>
        <c:minorTickMark val="none"/>
        <c:tickLblPos val="none"/>
        <c:crossAx val="119241728"/>
        <c:crosses val="autoZero"/>
        <c:auto val="1"/>
        <c:lblOffset val="100"/>
        <c:baseTimeUnit val="years"/>
      </c:dateAx>
      <c:valAx>
        <c:axId val="119241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39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04F-4A2D-A42E-9B391579DA5D}"/>
            </c:ext>
          </c:extLst>
        </c:ser>
        <c:dLbls>
          <c:showLegendKey val="0"/>
          <c:showVal val="0"/>
          <c:showCatName val="0"/>
          <c:showSerName val="0"/>
          <c:showPercent val="0"/>
          <c:showBubbleSize val="0"/>
        </c:dLbls>
        <c:gapWidth val="150"/>
        <c:axId val="119268096"/>
        <c:axId val="1192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04F-4A2D-A42E-9B391579DA5D}"/>
            </c:ext>
          </c:extLst>
        </c:ser>
        <c:dLbls>
          <c:showLegendKey val="0"/>
          <c:showVal val="0"/>
          <c:showCatName val="0"/>
          <c:showSerName val="0"/>
          <c:showPercent val="0"/>
          <c:showBubbleSize val="0"/>
        </c:dLbls>
        <c:marker val="1"/>
        <c:smooth val="0"/>
        <c:axId val="119268096"/>
        <c:axId val="119270016"/>
      </c:lineChart>
      <c:dateAx>
        <c:axId val="119268096"/>
        <c:scaling>
          <c:orientation val="minMax"/>
        </c:scaling>
        <c:delete val="1"/>
        <c:axPos val="b"/>
        <c:numFmt formatCode="ge" sourceLinked="1"/>
        <c:majorTickMark val="none"/>
        <c:minorTickMark val="none"/>
        <c:tickLblPos val="none"/>
        <c:crossAx val="119270016"/>
        <c:crosses val="autoZero"/>
        <c:auto val="1"/>
        <c:lblOffset val="100"/>
        <c:baseTimeUnit val="years"/>
      </c:dateAx>
      <c:valAx>
        <c:axId val="1192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9268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0</c:v>
                </c:pt>
                <c:pt idx="1">
                  <c:v>0</c:v>
                </c:pt>
                <c:pt idx="2">
                  <c:v>0</c:v>
                </c:pt>
                <c:pt idx="3">
                  <c:v>0</c:v>
                </c:pt>
                <c:pt idx="4">
                  <c:v>437.44</c:v>
                </c:pt>
              </c:numCache>
            </c:numRef>
          </c:val>
          <c:extLst>
            <c:ext xmlns:c16="http://schemas.microsoft.com/office/drawing/2014/chart" uri="{C3380CC4-5D6E-409C-BE32-E72D297353CC}">
              <c16:uniqueId val="{00000000-834E-4FD0-93AC-7242295EC4B8}"/>
            </c:ext>
          </c:extLst>
        </c:ser>
        <c:dLbls>
          <c:showLegendKey val="0"/>
          <c:showVal val="0"/>
          <c:showCatName val="0"/>
          <c:showSerName val="0"/>
          <c:showPercent val="0"/>
          <c:showBubbleSize val="0"/>
        </c:dLbls>
        <c:gapWidth val="150"/>
        <c:axId val="127922560"/>
        <c:axId val="127924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1592.72</c:v>
                </c:pt>
              </c:numCache>
            </c:numRef>
          </c:val>
          <c:smooth val="0"/>
          <c:extLst>
            <c:ext xmlns:c16="http://schemas.microsoft.com/office/drawing/2014/chart" uri="{C3380CC4-5D6E-409C-BE32-E72D297353CC}">
              <c16:uniqueId val="{00000001-834E-4FD0-93AC-7242295EC4B8}"/>
            </c:ext>
          </c:extLst>
        </c:ser>
        <c:dLbls>
          <c:showLegendKey val="0"/>
          <c:showVal val="0"/>
          <c:showCatName val="0"/>
          <c:showSerName val="0"/>
          <c:showPercent val="0"/>
          <c:showBubbleSize val="0"/>
        </c:dLbls>
        <c:marker val="1"/>
        <c:smooth val="0"/>
        <c:axId val="127922560"/>
        <c:axId val="127924480"/>
      </c:lineChart>
      <c:dateAx>
        <c:axId val="127922560"/>
        <c:scaling>
          <c:orientation val="minMax"/>
        </c:scaling>
        <c:delete val="1"/>
        <c:axPos val="b"/>
        <c:numFmt formatCode="ge" sourceLinked="1"/>
        <c:majorTickMark val="none"/>
        <c:minorTickMark val="none"/>
        <c:tickLblPos val="none"/>
        <c:crossAx val="127924480"/>
        <c:crosses val="autoZero"/>
        <c:auto val="1"/>
        <c:lblOffset val="100"/>
        <c:baseTimeUnit val="years"/>
      </c:dateAx>
      <c:valAx>
        <c:axId val="127924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7922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0</c:v>
                </c:pt>
                <c:pt idx="1">
                  <c:v>0</c:v>
                </c:pt>
                <c:pt idx="2">
                  <c:v>0</c:v>
                </c:pt>
                <c:pt idx="3">
                  <c:v>0</c:v>
                </c:pt>
                <c:pt idx="4">
                  <c:v>51.36</c:v>
                </c:pt>
              </c:numCache>
            </c:numRef>
          </c:val>
          <c:extLst>
            <c:ext xmlns:c16="http://schemas.microsoft.com/office/drawing/2014/chart" uri="{C3380CC4-5D6E-409C-BE32-E72D297353CC}">
              <c16:uniqueId val="{00000000-6DED-4AF5-A7A9-11B93AE42947}"/>
            </c:ext>
          </c:extLst>
        </c:ser>
        <c:dLbls>
          <c:showLegendKey val="0"/>
          <c:showVal val="0"/>
          <c:showCatName val="0"/>
          <c:showSerName val="0"/>
          <c:showPercent val="0"/>
          <c:showBubbleSize val="0"/>
        </c:dLbls>
        <c:gapWidth val="150"/>
        <c:axId val="131182592"/>
        <c:axId val="1311845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53.7</c:v>
                </c:pt>
              </c:numCache>
            </c:numRef>
          </c:val>
          <c:smooth val="0"/>
          <c:extLst>
            <c:ext xmlns:c16="http://schemas.microsoft.com/office/drawing/2014/chart" uri="{C3380CC4-5D6E-409C-BE32-E72D297353CC}">
              <c16:uniqueId val="{00000001-6DED-4AF5-A7A9-11B93AE42947}"/>
            </c:ext>
          </c:extLst>
        </c:ser>
        <c:dLbls>
          <c:showLegendKey val="0"/>
          <c:showVal val="0"/>
          <c:showCatName val="0"/>
          <c:showSerName val="0"/>
          <c:showPercent val="0"/>
          <c:showBubbleSize val="0"/>
        </c:dLbls>
        <c:marker val="1"/>
        <c:smooth val="0"/>
        <c:axId val="131182592"/>
        <c:axId val="131184512"/>
      </c:lineChart>
      <c:dateAx>
        <c:axId val="131182592"/>
        <c:scaling>
          <c:orientation val="minMax"/>
        </c:scaling>
        <c:delete val="1"/>
        <c:axPos val="b"/>
        <c:numFmt formatCode="ge" sourceLinked="1"/>
        <c:majorTickMark val="none"/>
        <c:minorTickMark val="none"/>
        <c:tickLblPos val="none"/>
        <c:crossAx val="131184512"/>
        <c:crosses val="autoZero"/>
        <c:auto val="1"/>
        <c:lblOffset val="100"/>
        <c:baseTimeUnit val="years"/>
      </c:dateAx>
      <c:valAx>
        <c:axId val="1311845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8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0</c:v>
                </c:pt>
                <c:pt idx="1">
                  <c:v>0</c:v>
                </c:pt>
                <c:pt idx="2">
                  <c:v>0</c:v>
                </c:pt>
                <c:pt idx="3">
                  <c:v>0</c:v>
                </c:pt>
                <c:pt idx="4">
                  <c:v>362.07</c:v>
                </c:pt>
              </c:numCache>
            </c:numRef>
          </c:val>
          <c:extLst>
            <c:ext xmlns:c16="http://schemas.microsoft.com/office/drawing/2014/chart" uri="{C3380CC4-5D6E-409C-BE32-E72D297353CC}">
              <c16:uniqueId val="{00000000-64C7-4C78-B6CF-64B597BC0216}"/>
            </c:ext>
          </c:extLst>
        </c:ser>
        <c:dLbls>
          <c:showLegendKey val="0"/>
          <c:showVal val="0"/>
          <c:showCatName val="0"/>
          <c:showSerName val="0"/>
          <c:showPercent val="0"/>
          <c:showBubbleSize val="0"/>
        </c:dLbls>
        <c:gapWidth val="150"/>
        <c:axId val="131198976"/>
        <c:axId val="131200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300.35000000000002</c:v>
                </c:pt>
              </c:numCache>
            </c:numRef>
          </c:val>
          <c:smooth val="0"/>
          <c:extLst>
            <c:ext xmlns:c16="http://schemas.microsoft.com/office/drawing/2014/chart" uri="{C3380CC4-5D6E-409C-BE32-E72D297353CC}">
              <c16:uniqueId val="{00000001-64C7-4C78-B6CF-64B597BC0216}"/>
            </c:ext>
          </c:extLst>
        </c:ser>
        <c:dLbls>
          <c:showLegendKey val="0"/>
          <c:showVal val="0"/>
          <c:showCatName val="0"/>
          <c:showSerName val="0"/>
          <c:showPercent val="0"/>
          <c:showBubbleSize val="0"/>
        </c:dLbls>
        <c:marker val="1"/>
        <c:smooth val="0"/>
        <c:axId val="131198976"/>
        <c:axId val="131200896"/>
      </c:lineChart>
      <c:dateAx>
        <c:axId val="131198976"/>
        <c:scaling>
          <c:orientation val="minMax"/>
        </c:scaling>
        <c:delete val="1"/>
        <c:axPos val="b"/>
        <c:numFmt formatCode="ge" sourceLinked="1"/>
        <c:majorTickMark val="none"/>
        <c:minorTickMark val="none"/>
        <c:tickLblPos val="none"/>
        <c:crossAx val="131200896"/>
        <c:crosses val="autoZero"/>
        <c:auto val="1"/>
        <c:lblOffset val="100"/>
        <c:baseTimeUnit val="years"/>
      </c:dateAx>
      <c:valAx>
        <c:axId val="131200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11989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【1,348.09】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【42.17】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【232.54】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6" sqref="BL66:BZ82"/>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3" t="str">
        <f>データ!H6</f>
        <v>石川県　珠洲市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D3</v>
      </c>
      <c r="X8" s="48"/>
      <c r="Y8" s="48"/>
      <c r="Z8" s="48"/>
      <c r="AA8" s="48"/>
      <c r="AB8" s="48"/>
      <c r="AC8" s="48"/>
      <c r="AD8" s="77" t="s">
        <v>122</v>
      </c>
      <c r="AE8" s="77"/>
      <c r="AF8" s="77"/>
      <c r="AG8" s="77"/>
      <c r="AH8" s="77"/>
      <c r="AI8" s="77"/>
      <c r="AJ8" s="77"/>
      <c r="AK8" s="4"/>
      <c r="AL8" s="49">
        <f>データ!S6</f>
        <v>15219</v>
      </c>
      <c r="AM8" s="49"/>
      <c r="AN8" s="49"/>
      <c r="AO8" s="49"/>
      <c r="AP8" s="49"/>
      <c r="AQ8" s="49"/>
      <c r="AR8" s="49"/>
      <c r="AS8" s="49"/>
      <c r="AT8" s="45">
        <f>データ!T6</f>
        <v>247.2</v>
      </c>
      <c r="AU8" s="45"/>
      <c r="AV8" s="45"/>
      <c r="AW8" s="45"/>
      <c r="AX8" s="45"/>
      <c r="AY8" s="45"/>
      <c r="AZ8" s="45"/>
      <c r="BA8" s="45"/>
      <c r="BB8" s="45">
        <f>データ!U6</f>
        <v>61.57</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0" t="s">
        <v>20</v>
      </c>
      <c r="BM9" s="51"/>
      <c r="BN9" s="11" t="s">
        <v>21</v>
      </c>
      <c r="BO9" s="12"/>
      <c r="BP9" s="12"/>
      <c r="BQ9" s="12"/>
      <c r="BR9" s="12"/>
      <c r="BS9" s="12"/>
      <c r="BT9" s="12"/>
      <c r="BU9" s="12"/>
      <c r="BV9" s="12"/>
      <c r="BW9" s="12"/>
      <c r="BX9" s="12"/>
      <c r="BY9" s="13"/>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5.13</v>
      </c>
      <c r="Q10" s="45"/>
      <c r="R10" s="45"/>
      <c r="S10" s="45"/>
      <c r="T10" s="45"/>
      <c r="U10" s="45"/>
      <c r="V10" s="45"/>
      <c r="W10" s="45">
        <f>データ!Q6</f>
        <v>123.87</v>
      </c>
      <c r="X10" s="45"/>
      <c r="Y10" s="45"/>
      <c r="Z10" s="45"/>
      <c r="AA10" s="45"/>
      <c r="AB10" s="45"/>
      <c r="AC10" s="45"/>
      <c r="AD10" s="49">
        <f>データ!R6</f>
        <v>3456</v>
      </c>
      <c r="AE10" s="49"/>
      <c r="AF10" s="49"/>
      <c r="AG10" s="49"/>
      <c r="AH10" s="49"/>
      <c r="AI10" s="49"/>
      <c r="AJ10" s="49"/>
      <c r="AK10" s="2"/>
      <c r="AL10" s="49">
        <f>データ!V6</f>
        <v>770</v>
      </c>
      <c r="AM10" s="49"/>
      <c r="AN10" s="49"/>
      <c r="AO10" s="49"/>
      <c r="AP10" s="49"/>
      <c r="AQ10" s="49"/>
      <c r="AR10" s="49"/>
      <c r="AS10" s="49"/>
      <c r="AT10" s="45">
        <f>データ!W6</f>
        <v>0.26</v>
      </c>
      <c r="AU10" s="45"/>
      <c r="AV10" s="45"/>
      <c r="AW10" s="45"/>
      <c r="AX10" s="45"/>
      <c r="AY10" s="45"/>
      <c r="AZ10" s="45"/>
      <c r="BA10" s="45"/>
      <c r="BB10" s="45">
        <f>データ!X6</f>
        <v>2961.54</v>
      </c>
      <c r="BC10" s="45"/>
      <c r="BD10" s="45"/>
      <c r="BE10" s="45"/>
      <c r="BF10" s="45"/>
      <c r="BG10" s="45"/>
      <c r="BH10" s="45"/>
      <c r="BI10" s="45"/>
      <c r="BJ10" s="2"/>
      <c r="BK10" s="2"/>
      <c r="BL10" s="52" t="s">
        <v>22</v>
      </c>
      <c r="BM10" s="53"/>
      <c r="BN10" s="14" t="s">
        <v>23</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x14ac:dyDescent="0.15">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123</v>
      </c>
      <c r="BM16" s="79"/>
      <c r="BN16" s="79"/>
      <c r="BO16" s="79"/>
      <c r="BP16" s="79"/>
      <c r="BQ16" s="79"/>
      <c r="BR16" s="79"/>
      <c r="BS16" s="79"/>
      <c r="BT16" s="79"/>
      <c r="BU16" s="79"/>
      <c r="BV16" s="79"/>
      <c r="BW16" s="79"/>
      <c r="BX16" s="79"/>
      <c r="BY16" s="79"/>
      <c r="BZ16" s="80"/>
    </row>
    <row r="17" spans="1:78" ht="13.5" customHeight="1" x14ac:dyDescent="0.15">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x14ac:dyDescent="0.15">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x14ac:dyDescent="0.15">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x14ac:dyDescent="0.15">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x14ac:dyDescent="0.15">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x14ac:dyDescent="0.15">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x14ac:dyDescent="0.15">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x14ac:dyDescent="0.15">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x14ac:dyDescent="0.15">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x14ac:dyDescent="0.15">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x14ac:dyDescent="0.15">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x14ac:dyDescent="0.15">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x14ac:dyDescent="0.15">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x14ac:dyDescent="0.15">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x14ac:dyDescent="0.15">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x14ac:dyDescent="0.15">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x14ac:dyDescent="0.15">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x14ac:dyDescent="0.15">
      <c r="A34" s="2"/>
      <c r="B34" s="17"/>
      <c r="C34" s="68" t="s">
        <v>27</v>
      </c>
      <c r="D34" s="68"/>
      <c r="E34" s="68"/>
      <c r="F34" s="68"/>
      <c r="G34" s="68"/>
      <c r="H34" s="68"/>
      <c r="I34" s="68"/>
      <c r="J34" s="68"/>
      <c r="K34" s="68"/>
      <c r="L34" s="68"/>
      <c r="M34" s="68"/>
      <c r="N34" s="68"/>
      <c r="O34" s="68"/>
      <c r="P34" s="68"/>
      <c r="Q34" s="20"/>
      <c r="R34" s="68" t="s">
        <v>28</v>
      </c>
      <c r="S34" s="68"/>
      <c r="T34" s="68"/>
      <c r="U34" s="68"/>
      <c r="V34" s="68"/>
      <c r="W34" s="68"/>
      <c r="X34" s="68"/>
      <c r="Y34" s="68"/>
      <c r="Z34" s="68"/>
      <c r="AA34" s="68"/>
      <c r="AB34" s="68"/>
      <c r="AC34" s="68"/>
      <c r="AD34" s="68"/>
      <c r="AE34" s="68"/>
      <c r="AF34" s="20"/>
      <c r="AG34" s="68" t="s">
        <v>29</v>
      </c>
      <c r="AH34" s="68"/>
      <c r="AI34" s="68"/>
      <c r="AJ34" s="68"/>
      <c r="AK34" s="68"/>
      <c r="AL34" s="68"/>
      <c r="AM34" s="68"/>
      <c r="AN34" s="68"/>
      <c r="AO34" s="68"/>
      <c r="AP34" s="68"/>
      <c r="AQ34" s="68"/>
      <c r="AR34" s="68"/>
      <c r="AS34" s="68"/>
      <c r="AT34" s="68"/>
      <c r="AU34" s="20"/>
      <c r="AV34" s="68" t="s">
        <v>30</v>
      </c>
      <c r="AW34" s="68"/>
      <c r="AX34" s="68"/>
      <c r="AY34" s="68"/>
      <c r="AZ34" s="68"/>
      <c r="BA34" s="68"/>
      <c r="BB34" s="68"/>
      <c r="BC34" s="68"/>
      <c r="BD34" s="68"/>
      <c r="BE34" s="68"/>
      <c r="BF34" s="68"/>
      <c r="BG34" s="68"/>
      <c r="BH34" s="68"/>
      <c r="BI34" s="68"/>
      <c r="BJ34" s="19"/>
      <c r="BK34" s="2"/>
      <c r="BL34" s="78"/>
      <c r="BM34" s="79"/>
      <c r="BN34" s="79"/>
      <c r="BO34" s="79"/>
      <c r="BP34" s="79"/>
      <c r="BQ34" s="79"/>
      <c r="BR34" s="79"/>
      <c r="BS34" s="79"/>
      <c r="BT34" s="79"/>
      <c r="BU34" s="79"/>
      <c r="BV34" s="79"/>
      <c r="BW34" s="79"/>
      <c r="BX34" s="79"/>
      <c r="BY34" s="79"/>
      <c r="BZ34" s="80"/>
    </row>
    <row r="35" spans="1:78" ht="13.5" customHeight="1" x14ac:dyDescent="0.15">
      <c r="A35" s="2"/>
      <c r="B35" s="17"/>
      <c r="C35" s="68"/>
      <c r="D35" s="68"/>
      <c r="E35" s="68"/>
      <c r="F35" s="68"/>
      <c r="G35" s="68"/>
      <c r="H35" s="68"/>
      <c r="I35" s="68"/>
      <c r="J35" s="68"/>
      <c r="K35" s="68"/>
      <c r="L35" s="68"/>
      <c r="M35" s="68"/>
      <c r="N35" s="68"/>
      <c r="O35" s="68"/>
      <c r="P35" s="68"/>
      <c r="Q35" s="20"/>
      <c r="R35" s="68"/>
      <c r="S35" s="68"/>
      <c r="T35" s="68"/>
      <c r="U35" s="68"/>
      <c r="V35" s="68"/>
      <c r="W35" s="68"/>
      <c r="X35" s="68"/>
      <c r="Y35" s="68"/>
      <c r="Z35" s="68"/>
      <c r="AA35" s="68"/>
      <c r="AB35" s="68"/>
      <c r="AC35" s="68"/>
      <c r="AD35" s="68"/>
      <c r="AE35" s="68"/>
      <c r="AF35" s="20"/>
      <c r="AG35" s="68"/>
      <c r="AH35" s="68"/>
      <c r="AI35" s="68"/>
      <c r="AJ35" s="68"/>
      <c r="AK35" s="68"/>
      <c r="AL35" s="68"/>
      <c r="AM35" s="68"/>
      <c r="AN35" s="68"/>
      <c r="AO35" s="68"/>
      <c r="AP35" s="68"/>
      <c r="AQ35" s="68"/>
      <c r="AR35" s="68"/>
      <c r="AS35" s="68"/>
      <c r="AT35" s="68"/>
      <c r="AU35" s="20"/>
      <c r="AV35" s="68"/>
      <c r="AW35" s="68"/>
      <c r="AX35" s="68"/>
      <c r="AY35" s="68"/>
      <c r="AZ35" s="68"/>
      <c r="BA35" s="68"/>
      <c r="BB35" s="68"/>
      <c r="BC35" s="68"/>
      <c r="BD35" s="68"/>
      <c r="BE35" s="68"/>
      <c r="BF35" s="68"/>
      <c r="BG35" s="68"/>
      <c r="BH35" s="68"/>
      <c r="BI35" s="68"/>
      <c r="BJ35" s="19"/>
      <c r="BK35" s="2"/>
      <c r="BL35" s="78"/>
      <c r="BM35" s="79"/>
      <c r="BN35" s="79"/>
      <c r="BO35" s="79"/>
      <c r="BP35" s="79"/>
      <c r="BQ35" s="79"/>
      <c r="BR35" s="79"/>
      <c r="BS35" s="79"/>
      <c r="BT35" s="79"/>
      <c r="BU35" s="79"/>
      <c r="BV35" s="79"/>
      <c r="BW35" s="79"/>
      <c r="BX35" s="79"/>
      <c r="BY35" s="79"/>
      <c r="BZ35" s="80"/>
    </row>
    <row r="36" spans="1:78" ht="13.5" customHeight="1" x14ac:dyDescent="0.15">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x14ac:dyDescent="0.15">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x14ac:dyDescent="0.15">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x14ac:dyDescent="0.15">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x14ac:dyDescent="0.15">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x14ac:dyDescent="0.15">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x14ac:dyDescent="0.15">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x14ac:dyDescent="0.15">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x14ac:dyDescent="0.15">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2" t="s">
        <v>31</v>
      </c>
      <c r="BM45" s="63"/>
      <c r="BN45" s="63"/>
      <c r="BO45" s="63"/>
      <c r="BP45" s="63"/>
      <c r="BQ45" s="63"/>
      <c r="BR45" s="63"/>
      <c r="BS45" s="63"/>
      <c r="BT45" s="63"/>
      <c r="BU45" s="63"/>
      <c r="BV45" s="63"/>
      <c r="BW45" s="63"/>
      <c r="BX45" s="63"/>
      <c r="BY45" s="63"/>
      <c r="BZ45" s="64"/>
    </row>
    <row r="46" spans="1:78" ht="13.5" customHeight="1" x14ac:dyDescent="0.15">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5"/>
      <c r="BM46" s="66"/>
      <c r="BN46" s="66"/>
      <c r="BO46" s="66"/>
      <c r="BP46" s="66"/>
      <c r="BQ46" s="66"/>
      <c r="BR46" s="66"/>
      <c r="BS46" s="66"/>
      <c r="BT46" s="66"/>
      <c r="BU46" s="66"/>
      <c r="BV46" s="66"/>
      <c r="BW46" s="66"/>
      <c r="BX46" s="66"/>
      <c r="BY46" s="66"/>
      <c r="BZ46" s="67"/>
    </row>
    <row r="47" spans="1:78" ht="13.5" customHeight="1" x14ac:dyDescent="0.15">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124</v>
      </c>
      <c r="BM47" s="79"/>
      <c r="BN47" s="79"/>
      <c r="BO47" s="79"/>
      <c r="BP47" s="79"/>
      <c r="BQ47" s="79"/>
      <c r="BR47" s="79"/>
      <c r="BS47" s="79"/>
      <c r="BT47" s="79"/>
      <c r="BU47" s="79"/>
      <c r="BV47" s="79"/>
      <c r="BW47" s="79"/>
      <c r="BX47" s="79"/>
      <c r="BY47" s="79"/>
      <c r="BZ47" s="80"/>
    </row>
    <row r="48" spans="1:78" ht="13.5" customHeight="1" x14ac:dyDescent="0.15">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x14ac:dyDescent="0.15">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x14ac:dyDescent="0.15">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x14ac:dyDescent="0.15">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x14ac:dyDescent="0.15">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x14ac:dyDescent="0.15">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x14ac:dyDescent="0.15">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x14ac:dyDescent="0.15">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x14ac:dyDescent="0.15">
      <c r="A56" s="2"/>
      <c r="B56" s="17"/>
      <c r="C56" s="68" t="s">
        <v>32</v>
      </c>
      <c r="D56" s="68"/>
      <c r="E56" s="68"/>
      <c r="F56" s="68"/>
      <c r="G56" s="68"/>
      <c r="H56" s="68"/>
      <c r="I56" s="68"/>
      <c r="J56" s="68"/>
      <c r="K56" s="68"/>
      <c r="L56" s="68"/>
      <c r="M56" s="68"/>
      <c r="N56" s="68"/>
      <c r="O56" s="68"/>
      <c r="P56" s="68"/>
      <c r="Q56" s="20"/>
      <c r="R56" s="68" t="s">
        <v>33</v>
      </c>
      <c r="S56" s="68"/>
      <c r="T56" s="68"/>
      <c r="U56" s="68"/>
      <c r="V56" s="68"/>
      <c r="W56" s="68"/>
      <c r="X56" s="68"/>
      <c r="Y56" s="68"/>
      <c r="Z56" s="68"/>
      <c r="AA56" s="68"/>
      <c r="AB56" s="68"/>
      <c r="AC56" s="68"/>
      <c r="AD56" s="68"/>
      <c r="AE56" s="68"/>
      <c r="AF56" s="20"/>
      <c r="AG56" s="68" t="s">
        <v>34</v>
      </c>
      <c r="AH56" s="68"/>
      <c r="AI56" s="68"/>
      <c r="AJ56" s="68"/>
      <c r="AK56" s="68"/>
      <c r="AL56" s="68"/>
      <c r="AM56" s="68"/>
      <c r="AN56" s="68"/>
      <c r="AO56" s="68"/>
      <c r="AP56" s="68"/>
      <c r="AQ56" s="68"/>
      <c r="AR56" s="68"/>
      <c r="AS56" s="68"/>
      <c r="AT56" s="68"/>
      <c r="AU56" s="20"/>
      <c r="AV56" s="68" t="s">
        <v>35</v>
      </c>
      <c r="AW56" s="68"/>
      <c r="AX56" s="68"/>
      <c r="AY56" s="68"/>
      <c r="AZ56" s="68"/>
      <c r="BA56" s="68"/>
      <c r="BB56" s="68"/>
      <c r="BC56" s="68"/>
      <c r="BD56" s="68"/>
      <c r="BE56" s="68"/>
      <c r="BF56" s="68"/>
      <c r="BG56" s="68"/>
      <c r="BH56" s="68"/>
      <c r="BI56" s="68"/>
      <c r="BJ56" s="19"/>
      <c r="BK56" s="2"/>
      <c r="BL56" s="78"/>
      <c r="BM56" s="79"/>
      <c r="BN56" s="79"/>
      <c r="BO56" s="79"/>
      <c r="BP56" s="79"/>
      <c r="BQ56" s="79"/>
      <c r="BR56" s="79"/>
      <c r="BS56" s="79"/>
      <c r="BT56" s="79"/>
      <c r="BU56" s="79"/>
      <c r="BV56" s="79"/>
      <c r="BW56" s="79"/>
      <c r="BX56" s="79"/>
      <c r="BY56" s="79"/>
      <c r="BZ56" s="80"/>
    </row>
    <row r="57" spans="1:78" ht="13.5" customHeight="1" x14ac:dyDescent="0.15">
      <c r="A57" s="2"/>
      <c r="B57" s="17"/>
      <c r="C57" s="68"/>
      <c r="D57" s="68"/>
      <c r="E57" s="68"/>
      <c r="F57" s="68"/>
      <c r="G57" s="68"/>
      <c r="H57" s="68"/>
      <c r="I57" s="68"/>
      <c r="J57" s="68"/>
      <c r="K57" s="68"/>
      <c r="L57" s="68"/>
      <c r="M57" s="68"/>
      <c r="N57" s="68"/>
      <c r="O57" s="68"/>
      <c r="P57" s="68"/>
      <c r="Q57" s="20"/>
      <c r="R57" s="68"/>
      <c r="S57" s="68"/>
      <c r="T57" s="68"/>
      <c r="U57" s="68"/>
      <c r="V57" s="68"/>
      <c r="W57" s="68"/>
      <c r="X57" s="68"/>
      <c r="Y57" s="68"/>
      <c r="Z57" s="68"/>
      <c r="AA57" s="68"/>
      <c r="AB57" s="68"/>
      <c r="AC57" s="68"/>
      <c r="AD57" s="68"/>
      <c r="AE57" s="68"/>
      <c r="AF57" s="20"/>
      <c r="AG57" s="68"/>
      <c r="AH57" s="68"/>
      <c r="AI57" s="68"/>
      <c r="AJ57" s="68"/>
      <c r="AK57" s="68"/>
      <c r="AL57" s="68"/>
      <c r="AM57" s="68"/>
      <c r="AN57" s="68"/>
      <c r="AO57" s="68"/>
      <c r="AP57" s="68"/>
      <c r="AQ57" s="68"/>
      <c r="AR57" s="68"/>
      <c r="AS57" s="68"/>
      <c r="AT57" s="68"/>
      <c r="AU57" s="20"/>
      <c r="AV57" s="68"/>
      <c r="AW57" s="68"/>
      <c r="AX57" s="68"/>
      <c r="AY57" s="68"/>
      <c r="AZ57" s="68"/>
      <c r="BA57" s="68"/>
      <c r="BB57" s="68"/>
      <c r="BC57" s="68"/>
      <c r="BD57" s="68"/>
      <c r="BE57" s="68"/>
      <c r="BF57" s="68"/>
      <c r="BG57" s="68"/>
      <c r="BH57" s="68"/>
      <c r="BI57" s="68"/>
      <c r="BJ57" s="19"/>
      <c r="BK57" s="2"/>
      <c r="BL57" s="78"/>
      <c r="BM57" s="79"/>
      <c r="BN57" s="79"/>
      <c r="BO57" s="79"/>
      <c r="BP57" s="79"/>
      <c r="BQ57" s="79"/>
      <c r="BR57" s="79"/>
      <c r="BS57" s="79"/>
      <c r="BT57" s="79"/>
      <c r="BU57" s="79"/>
      <c r="BV57" s="79"/>
      <c r="BW57" s="79"/>
      <c r="BX57" s="79"/>
      <c r="BY57" s="79"/>
      <c r="BZ57" s="80"/>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x14ac:dyDescent="0.15">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78"/>
      <c r="BM60" s="79"/>
      <c r="BN60" s="79"/>
      <c r="BO60" s="79"/>
      <c r="BP60" s="79"/>
      <c r="BQ60" s="79"/>
      <c r="BR60" s="79"/>
      <c r="BS60" s="79"/>
      <c r="BT60" s="79"/>
      <c r="BU60" s="79"/>
      <c r="BV60" s="79"/>
      <c r="BW60" s="79"/>
      <c r="BX60" s="79"/>
      <c r="BY60" s="79"/>
      <c r="BZ60" s="80"/>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78"/>
      <c r="BM61" s="79"/>
      <c r="BN61" s="79"/>
      <c r="BO61" s="79"/>
      <c r="BP61" s="79"/>
      <c r="BQ61" s="79"/>
      <c r="BR61" s="79"/>
      <c r="BS61" s="79"/>
      <c r="BT61" s="79"/>
      <c r="BU61" s="79"/>
      <c r="BV61" s="79"/>
      <c r="BW61" s="79"/>
      <c r="BX61" s="79"/>
      <c r="BY61" s="79"/>
      <c r="BZ61" s="80"/>
    </row>
    <row r="62" spans="1:78" ht="13.5" customHeight="1" x14ac:dyDescent="0.15">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x14ac:dyDescent="0.15">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2" t="s">
        <v>37</v>
      </c>
      <c r="BM64" s="63"/>
      <c r="BN64" s="63"/>
      <c r="BO64" s="63"/>
      <c r="BP64" s="63"/>
      <c r="BQ64" s="63"/>
      <c r="BR64" s="63"/>
      <c r="BS64" s="63"/>
      <c r="BT64" s="63"/>
      <c r="BU64" s="63"/>
      <c r="BV64" s="63"/>
      <c r="BW64" s="63"/>
      <c r="BX64" s="63"/>
      <c r="BY64" s="63"/>
      <c r="BZ64" s="64"/>
    </row>
    <row r="65" spans="1:78" ht="13.5" customHeight="1" x14ac:dyDescent="0.15">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5"/>
      <c r="BM65" s="66"/>
      <c r="BN65" s="66"/>
      <c r="BO65" s="66"/>
      <c r="BP65" s="66"/>
      <c r="BQ65" s="66"/>
      <c r="BR65" s="66"/>
      <c r="BS65" s="66"/>
      <c r="BT65" s="66"/>
      <c r="BU65" s="66"/>
      <c r="BV65" s="66"/>
      <c r="BW65" s="66"/>
      <c r="BX65" s="66"/>
      <c r="BY65" s="66"/>
      <c r="BZ65" s="67"/>
    </row>
    <row r="66" spans="1:78" ht="13.5" customHeight="1" x14ac:dyDescent="0.15">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125</v>
      </c>
      <c r="BM66" s="79"/>
      <c r="BN66" s="79"/>
      <c r="BO66" s="79"/>
      <c r="BP66" s="79"/>
      <c r="BQ66" s="79"/>
      <c r="BR66" s="79"/>
      <c r="BS66" s="79"/>
      <c r="BT66" s="79"/>
      <c r="BU66" s="79"/>
      <c r="BV66" s="79"/>
      <c r="BW66" s="79"/>
      <c r="BX66" s="79"/>
      <c r="BY66" s="79"/>
      <c r="BZ66" s="80"/>
    </row>
    <row r="67" spans="1:78" ht="13.5" customHeight="1" x14ac:dyDescent="0.15">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x14ac:dyDescent="0.15">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x14ac:dyDescent="0.15">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x14ac:dyDescent="0.15">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x14ac:dyDescent="0.15">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x14ac:dyDescent="0.15">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x14ac:dyDescent="0.15">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x14ac:dyDescent="0.15">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x14ac:dyDescent="0.15">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x14ac:dyDescent="0.15">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x14ac:dyDescent="0.15">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x14ac:dyDescent="0.15">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x14ac:dyDescent="0.15">
      <c r="A79" s="2"/>
      <c r="B79" s="17"/>
      <c r="C79" s="68" t="s">
        <v>38</v>
      </c>
      <c r="D79" s="68"/>
      <c r="E79" s="68"/>
      <c r="F79" s="68"/>
      <c r="G79" s="68"/>
      <c r="H79" s="68"/>
      <c r="I79" s="68"/>
      <c r="J79" s="68"/>
      <c r="K79" s="68"/>
      <c r="L79" s="68"/>
      <c r="M79" s="68"/>
      <c r="N79" s="68"/>
      <c r="O79" s="68"/>
      <c r="P79" s="68"/>
      <c r="Q79" s="68"/>
      <c r="R79" s="68"/>
      <c r="S79" s="68"/>
      <c r="T79" s="68"/>
      <c r="U79" s="20"/>
      <c r="V79" s="20"/>
      <c r="W79" s="68" t="s">
        <v>39</v>
      </c>
      <c r="X79" s="68"/>
      <c r="Y79" s="68"/>
      <c r="Z79" s="68"/>
      <c r="AA79" s="68"/>
      <c r="AB79" s="68"/>
      <c r="AC79" s="68"/>
      <c r="AD79" s="68"/>
      <c r="AE79" s="68"/>
      <c r="AF79" s="68"/>
      <c r="AG79" s="68"/>
      <c r="AH79" s="68"/>
      <c r="AI79" s="68"/>
      <c r="AJ79" s="68"/>
      <c r="AK79" s="68"/>
      <c r="AL79" s="68"/>
      <c r="AM79" s="68"/>
      <c r="AN79" s="68"/>
      <c r="AO79" s="20"/>
      <c r="AP79" s="20"/>
      <c r="AQ79" s="68" t="s">
        <v>40</v>
      </c>
      <c r="AR79" s="68"/>
      <c r="AS79" s="68"/>
      <c r="AT79" s="68"/>
      <c r="AU79" s="68"/>
      <c r="AV79" s="68"/>
      <c r="AW79" s="68"/>
      <c r="AX79" s="68"/>
      <c r="AY79" s="68"/>
      <c r="AZ79" s="68"/>
      <c r="BA79" s="68"/>
      <c r="BB79" s="68"/>
      <c r="BC79" s="68"/>
      <c r="BD79" s="68"/>
      <c r="BE79" s="68"/>
      <c r="BF79" s="68"/>
      <c r="BG79" s="68"/>
      <c r="BH79" s="68"/>
      <c r="BI79" s="18"/>
      <c r="BJ79" s="19"/>
      <c r="BK79" s="2"/>
      <c r="BL79" s="78"/>
      <c r="BM79" s="79"/>
      <c r="BN79" s="79"/>
      <c r="BO79" s="79"/>
      <c r="BP79" s="79"/>
      <c r="BQ79" s="79"/>
      <c r="BR79" s="79"/>
      <c r="BS79" s="79"/>
      <c r="BT79" s="79"/>
      <c r="BU79" s="79"/>
      <c r="BV79" s="79"/>
      <c r="BW79" s="79"/>
      <c r="BX79" s="79"/>
      <c r="BY79" s="79"/>
      <c r="BZ79" s="80"/>
    </row>
    <row r="80" spans="1:78" ht="13.5" customHeight="1" x14ac:dyDescent="0.15">
      <c r="A80" s="2"/>
      <c r="B80" s="17"/>
      <c r="C80" s="68"/>
      <c r="D80" s="68"/>
      <c r="E80" s="68"/>
      <c r="F80" s="68"/>
      <c r="G80" s="68"/>
      <c r="H80" s="68"/>
      <c r="I80" s="68"/>
      <c r="J80" s="68"/>
      <c r="K80" s="68"/>
      <c r="L80" s="68"/>
      <c r="M80" s="68"/>
      <c r="N80" s="68"/>
      <c r="O80" s="68"/>
      <c r="P80" s="68"/>
      <c r="Q80" s="68"/>
      <c r="R80" s="68"/>
      <c r="S80" s="68"/>
      <c r="T80" s="68"/>
      <c r="U80" s="20"/>
      <c r="V80" s="20"/>
      <c r="W80" s="68"/>
      <c r="X80" s="68"/>
      <c r="Y80" s="68"/>
      <c r="Z80" s="68"/>
      <c r="AA80" s="68"/>
      <c r="AB80" s="68"/>
      <c r="AC80" s="68"/>
      <c r="AD80" s="68"/>
      <c r="AE80" s="68"/>
      <c r="AF80" s="68"/>
      <c r="AG80" s="68"/>
      <c r="AH80" s="68"/>
      <c r="AI80" s="68"/>
      <c r="AJ80" s="68"/>
      <c r="AK80" s="68"/>
      <c r="AL80" s="68"/>
      <c r="AM80" s="68"/>
      <c r="AN80" s="68"/>
      <c r="AO80" s="20"/>
      <c r="AP80" s="20"/>
      <c r="AQ80" s="68"/>
      <c r="AR80" s="68"/>
      <c r="AS80" s="68"/>
      <c r="AT80" s="68"/>
      <c r="AU80" s="68"/>
      <c r="AV80" s="68"/>
      <c r="AW80" s="68"/>
      <c r="AX80" s="68"/>
      <c r="AY80" s="68"/>
      <c r="AZ80" s="68"/>
      <c r="BA80" s="68"/>
      <c r="BB80" s="68"/>
      <c r="BC80" s="68"/>
      <c r="BD80" s="68"/>
      <c r="BE80" s="68"/>
      <c r="BF80" s="68"/>
      <c r="BG80" s="68"/>
      <c r="BH80" s="68"/>
      <c r="BI80" s="18"/>
      <c r="BJ80" s="19"/>
      <c r="BK80" s="2"/>
      <c r="BL80" s="78"/>
      <c r="BM80" s="79"/>
      <c r="BN80" s="79"/>
      <c r="BO80" s="79"/>
      <c r="BP80" s="79"/>
      <c r="BQ80" s="79"/>
      <c r="BR80" s="79"/>
      <c r="BS80" s="79"/>
      <c r="BT80" s="79"/>
      <c r="BU80" s="79"/>
      <c r="BV80" s="79"/>
      <c r="BW80" s="79"/>
      <c r="BX80" s="79"/>
      <c r="BY80" s="79"/>
      <c r="BZ80" s="80"/>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x14ac:dyDescent="0.15">
      <c r="C83" s="2" t="s">
        <v>41</v>
      </c>
    </row>
    <row r="84" spans="1:78" x14ac:dyDescent="0.15">
      <c r="C84" s="2"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
      </c>
      <c r="F86" s="26" t="s">
        <v>55</v>
      </c>
      <c r="G86" s="26" t="s">
        <v>55</v>
      </c>
      <c r="H86" s="26" t="str">
        <f>データ!BP6</f>
        <v>【1,348.09】</v>
      </c>
      <c r="I86" s="26" t="str">
        <f>データ!CA6</f>
        <v>【69.80】</v>
      </c>
      <c r="J86" s="26" t="str">
        <f>データ!CL6</f>
        <v>【232.54】</v>
      </c>
      <c r="K86" s="26" t="str">
        <f>データ!CW6</f>
        <v>【42.17】</v>
      </c>
      <c r="L86" s="26" t="str">
        <f>データ!DH6</f>
        <v>【82.30】</v>
      </c>
      <c r="M86" s="26" t="s">
        <v>56</v>
      </c>
      <c r="N86" s="26" t="s">
        <v>56</v>
      </c>
      <c r="O86" s="26" t="str">
        <f>データ!EO6</f>
        <v>【0.09】</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1" max="1" width="9" style="3"/>
    <col min="2" max="144" width="11.875" style="3" customWidth="1"/>
    <col min="145" max="16384" width="9" style="3"/>
  </cols>
  <sheetData>
    <row r="1" spans="1:145" x14ac:dyDescent="0.15">
      <c r="A1" s="3" t="s">
        <v>57</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58</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59</v>
      </c>
      <c r="B3" s="29" t="s">
        <v>60</v>
      </c>
      <c r="C3" s="29" t="s">
        <v>61</v>
      </c>
      <c r="D3" s="29" t="s">
        <v>62</v>
      </c>
      <c r="E3" s="29" t="s">
        <v>63</v>
      </c>
      <c r="F3" s="29" t="s">
        <v>64</v>
      </c>
      <c r="G3" s="29" t="s">
        <v>65</v>
      </c>
      <c r="H3" s="70" t="s">
        <v>66</v>
      </c>
      <c r="I3" s="71"/>
      <c r="J3" s="71"/>
      <c r="K3" s="71"/>
      <c r="L3" s="71"/>
      <c r="M3" s="71"/>
      <c r="N3" s="71"/>
      <c r="O3" s="71"/>
      <c r="P3" s="71"/>
      <c r="Q3" s="71"/>
      <c r="R3" s="71"/>
      <c r="S3" s="71"/>
      <c r="T3" s="71"/>
      <c r="U3" s="71"/>
      <c r="V3" s="71"/>
      <c r="W3" s="71"/>
      <c r="X3" s="72"/>
      <c r="Y3" s="76" t="s">
        <v>67</v>
      </c>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c r="CA3" s="69"/>
      <c r="CB3" s="69"/>
      <c r="CC3" s="69"/>
      <c r="CD3" s="69"/>
      <c r="CE3" s="69"/>
      <c r="CF3" s="69"/>
      <c r="CG3" s="69"/>
      <c r="CH3" s="69"/>
      <c r="CI3" s="69"/>
      <c r="CJ3" s="69"/>
      <c r="CK3" s="69"/>
      <c r="CL3" s="69"/>
      <c r="CM3" s="69"/>
      <c r="CN3" s="69"/>
      <c r="CO3" s="69"/>
      <c r="CP3" s="69"/>
      <c r="CQ3" s="69"/>
      <c r="CR3" s="69"/>
      <c r="CS3" s="69"/>
      <c r="CT3" s="69"/>
      <c r="CU3" s="69"/>
      <c r="CV3" s="69"/>
      <c r="CW3" s="69"/>
      <c r="CX3" s="69"/>
      <c r="CY3" s="69"/>
      <c r="CZ3" s="69"/>
      <c r="DA3" s="69"/>
      <c r="DB3" s="69"/>
      <c r="DC3" s="69"/>
      <c r="DD3" s="69"/>
      <c r="DE3" s="69"/>
      <c r="DF3" s="69"/>
      <c r="DG3" s="69"/>
      <c r="DH3" s="69"/>
      <c r="DI3" s="69" t="s">
        <v>68</v>
      </c>
      <c r="DJ3" s="69"/>
      <c r="DK3" s="69"/>
      <c r="DL3" s="69"/>
      <c r="DM3" s="69"/>
      <c r="DN3" s="69"/>
      <c r="DO3" s="69"/>
      <c r="DP3" s="69"/>
      <c r="DQ3" s="69"/>
      <c r="DR3" s="69"/>
      <c r="DS3" s="69"/>
      <c r="DT3" s="69"/>
      <c r="DU3" s="69"/>
      <c r="DV3" s="69"/>
      <c r="DW3" s="69"/>
      <c r="DX3" s="69"/>
      <c r="DY3" s="69"/>
      <c r="DZ3" s="69"/>
      <c r="EA3" s="69"/>
      <c r="EB3" s="69"/>
      <c r="EC3" s="69"/>
      <c r="ED3" s="69"/>
      <c r="EE3" s="69"/>
      <c r="EF3" s="69"/>
      <c r="EG3" s="69"/>
      <c r="EH3" s="69"/>
      <c r="EI3" s="69"/>
      <c r="EJ3" s="69"/>
      <c r="EK3" s="69"/>
      <c r="EL3" s="69"/>
      <c r="EM3" s="69"/>
      <c r="EN3" s="69"/>
      <c r="EO3" s="69"/>
    </row>
    <row r="4" spans="1:145" x14ac:dyDescent="0.15">
      <c r="A4" s="28" t="s">
        <v>69</v>
      </c>
      <c r="B4" s="30"/>
      <c r="C4" s="30"/>
      <c r="D4" s="30"/>
      <c r="E4" s="30"/>
      <c r="F4" s="30"/>
      <c r="G4" s="30"/>
      <c r="H4" s="73"/>
      <c r="I4" s="74"/>
      <c r="J4" s="74"/>
      <c r="K4" s="74"/>
      <c r="L4" s="74"/>
      <c r="M4" s="74"/>
      <c r="N4" s="74"/>
      <c r="O4" s="74"/>
      <c r="P4" s="74"/>
      <c r="Q4" s="74"/>
      <c r="R4" s="74"/>
      <c r="S4" s="74"/>
      <c r="T4" s="74"/>
      <c r="U4" s="74"/>
      <c r="V4" s="74"/>
      <c r="W4" s="74"/>
      <c r="X4" s="75"/>
      <c r="Y4" s="69" t="s">
        <v>70</v>
      </c>
      <c r="Z4" s="69"/>
      <c r="AA4" s="69"/>
      <c r="AB4" s="69"/>
      <c r="AC4" s="69"/>
      <c r="AD4" s="69"/>
      <c r="AE4" s="69"/>
      <c r="AF4" s="69"/>
      <c r="AG4" s="69"/>
      <c r="AH4" s="69"/>
      <c r="AI4" s="69"/>
      <c r="AJ4" s="69" t="s">
        <v>71</v>
      </c>
      <c r="AK4" s="69"/>
      <c r="AL4" s="69"/>
      <c r="AM4" s="69"/>
      <c r="AN4" s="69"/>
      <c r="AO4" s="69"/>
      <c r="AP4" s="69"/>
      <c r="AQ4" s="69"/>
      <c r="AR4" s="69"/>
      <c r="AS4" s="69"/>
      <c r="AT4" s="69"/>
      <c r="AU4" s="69" t="s">
        <v>72</v>
      </c>
      <c r="AV4" s="69"/>
      <c r="AW4" s="69"/>
      <c r="AX4" s="69"/>
      <c r="AY4" s="69"/>
      <c r="AZ4" s="69"/>
      <c r="BA4" s="69"/>
      <c r="BB4" s="69"/>
      <c r="BC4" s="69"/>
      <c r="BD4" s="69"/>
      <c r="BE4" s="69"/>
      <c r="BF4" s="69" t="s">
        <v>73</v>
      </c>
      <c r="BG4" s="69"/>
      <c r="BH4" s="69"/>
      <c r="BI4" s="69"/>
      <c r="BJ4" s="69"/>
      <c r="BK4" s="69"/>
      <c r="BL4" s="69"/>
      <c r="BM4" s="69"/>
      <c r="BN4" s="69"/>
      <c r="BO4" s="69"/>
      <c r="BP4" s="69"/>
      <c r="BQ4" s="69" t="s">
        <v>74</v>
      </c>
      <c r="BR4" s="69"/>
      <c r="BS4" s="69"/>
      <c r="BT4" s="69"/>
      <c r="BU4" s="69"/>
      <c r="BV4" s="69"/>
      <c r="BW4" s="69"/>
      <c r="BX4" s="69"/>
      <c r="BY4" s="69"/>
      <c r="BZ4" s="69"/>
      <c r="CA4" s="69"/>
      <c r="CB4" s="69" t="s">
        <v>75</v>
      </c>
      <c r="CC4" s="69"/>
      <c r="CD4" s="69"/>
      <c r="CE4" s="69"/>
      <c r="CF4" s="69"/>
      <c r="CG4" s="69"/>
      <c r="CH4" s="69"/>
      <c r="CI4" s="69"/>
      <c r="CJ4" s="69"/>
      <c r="CK4" s="69"/>
      <c r="CL4" s="69"/>
      <c r="CM4" s="69" t="s">
        <v>76</v>
      </c>
      <c r="CN4" s="69"/>
      <c r="CO4" s="69"/>
      <c r="CP4" s="69"/>
      <c r="CQ4" s="69"/>
      <c r="CR4" s="69"/>
      <c r="CS4" s="69"/>
      <c r="CT4" s="69"/>
      <c r="CU4" s="69"/>
      <c r="CV4" s="69"/>
      <c r="CW4" s="69"/>
      <c r="CX4" s="69" t="s">
        <v>77</v>
      </c>
      <c r="CY4" s="69"/>
      <c r="CZ4" s="69"/>
      <c r="DA4" s="69"/>
      <c r="DB4" s="69"/>
      <c r="DC4" s="69"/>
      <c r="DD4" s="69"/>
      <c r="DE4" s="69"/>
      <c r="DF4" s="69"/>
      <c r="DG4" s="69"/>
      <c r="DH4" s="69"/>
      <c r="DI4" s="69" t="s">
        <v>78</v>
      </c>
      <c r="DJ4" s="69"/>
      <c r="DK4" s="69"/>
      <c r="DL4" s="69"/>
      <c r="DM4" s="69"/>
      <c r="DN4" s="69"/>
      <c r="DO4" s="69"/>
      <c r="DP4" s="69"/>
      <c r="DQ4" s="69"/>
      <c r="DR4" s="69"/>
      <c r="DS4" s="69"/>
      <c r="DT4" s="69" t="s">
        <v>79</v>
      </c>
      <c r="DU4" s="69"/>
      <c r="DV4" s="69"/>
      <c r="DW4" s="69"/>
      <c r="DX4" s="69"/>
      <c r="DY4" s="69"/>
      <c r="DZ4" s="69"/>
      <c r="EA4" s="69"/>
      <c r="EB4" s="69"/>
      <c r="EC4" s="69"/>
      <c r="ED4" s="69"/>
      <c r="EE4" s="69" t="s">
        <v>80</v>
      </c>
      <c r="EF4" s="69"/>
      <c r="EG4" s="69"/>
      <c r="EH4" s="69"/>
      <c r="EI4" s="69"/>
      <c r="EJ4" s="69"/>
      <c r="EK4" s="69"/>
      <c r="EL4" s="69"/>
      <c r="EM4" s="69"/>
      <c r="EN4" s="69"/>
      <c r="EO4" s="69"/>
    </row>
    <row r="5" spans="1:145" x14ac:dyDescent="0.1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x14ac:dyDescent="0.15">
      <c r="A6" s="28" t="s">
        <v>109</v>
      </c>
      <c r="B6" s="33">
        <f>B7</f>
        <v>2016</v>
      </c>
      <c r="C6" s="33">
        <f t="shared" ref="C6:X6" si="3">C7</f>
        <v>172057</v>
      </c>
      <c r="D6" s="33">
        <f t="shared" si="3"/>
        <v>47</v>
      </c>
      <c r="E6" s="33">
        <f t="shared" si="3"/>
        <v>17</v>
      </c>
      <c r="F6" s="33">
        <f t="shared" si="3"/>
        <v>4</v>
      </c>
      <c r="G6" s="33">
        <f t="shared" si="3"/>
        <v>0</v>
      </c>
      <c r="H6" s="33" t="str">
        <f t="shared" si="3"/>
        <v>石川県　珠洲市</v>
      </c>
      <c r="I6" s="33" t="str">
        <f t="shared" si="3"/>
        <v>法非適用</v>
      </c>
      <c r="J6" s="33" t="str">
        <f t="shared" si="3"/>
        <v>下水道事業</v>
      </c>
      <c r="K6" s="33" t="str">
        <f t="shared" si="3"/>
        <v>特定環境保全公共下水道</v>
      </c>
      <c r="L6" s="33" t="str">
        <f t="shared" si="3"/>
        <v>D3</v>
      </c>
      <c r="M6" s="33">
        <f t="shared" si="3"/>
        <v>0</v>
      </c>
      <c r="N6" s="34" t="str">
        <f t="shared" si="3"/>
        <v>-</v>
      </c>
      <c r="O6" s="34" t="str">
        <f t="shared" si="3"/>
        <v>該当数値なし</v>
      </c>
      <c r="P6" s="34">
        <f t="shared" si="3"/>
        <v>5.13</v>
      </c>
      <c r="Q6" s="34">
        <f t="shared" si="3"/>
        <v>123.87</v>
      </c>
      <c r="R6" s="34">
        <f t="shared" si="3"/>
        <v>3456</v>
      </c>
      <c r="S6" s="34">
        <f t="shared" si="3"/>
        <v>15219</v>
      </c>
      <c r="T6" s="34">
        <f t="shared" si="3"/>
        <v>247.2</v>
      </c>
      <c r="U6" s="34">
        <f t="shared" si="3"/>
        <v>61.57</v>
      </c>
      <c r="V6" s="34">
        <f t="shared" si="3"/>
        <v>770</v>
      </c>
      <c r="W6" s="34">
        <f t="shared" si="3"/>
        <v>0.26</v>
      </c>
      <c r="X6" s="34">
        <f t="shared" si="3"/>
        <v>2961.54</v>
      </c>
      <c r="Y6" s="35" t="str">
        <f>IF(Y7="",NA(),Y7)</f>
        <v>-</v>
      </c>
      <c r="Z6" s="35" t="str">
        <f t="shared" ref="Z6:AH6" si="4">IF(Z7="",NA(),Z7)</f>
        <v>-</v>
      </c>
      <c r="AA6" s="35" t="str">
        <f t="shared" si="4"/>
        <v>-</v>
      </c>
      <c r="AB6" s="35" t="str">
        <f t="shared" si="4"/>
        <v>-</v>
      </c>
      <c r="AC6" s="35">
        <f t="shared" si="4"/>
        <v>84.6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t="str">
        <f>IF(BF7="",NA(),BF7)</f>
        <v>-</v>
      </c>
      <c r="BG6" s="35" t="str">
        <f t="shared" ref="BG6:BO6" si="7">IF(BG7="",NA(),BG7)</f>
        <v>-</v>
      </c>
      <c r="BH6" s="35" t="str">
        <f t="shared" si="7"/>
        <v>-</v>
      </c>
      <c r="BI6" s="35" t="str">
        <f t="shared" si="7"/>
        <v>-</v>
      </c>
      <c r="BJ6" s="35">
        <f t="shared" si="7"/>
        <v>437.44</v>
      </c>
      <c r="BK6" s="35" t="str">
        <f t="shared" si="7"/>
        <v>-</v>
      </c>
      <c r="BL6" s="35" t="str">
        <f t="shared" si="7"/>
        <v>-</v>
      </c>
      <c r="BM6" s="35" t="str">
        <f t="shared" si="7"/>
        <v>-</v>
      </c>
      <c r="BN6" s="35" t="str">
        <f t="shared" si="7"/>
        <v>-</v>
      </c>
      <c r="BO6" s="35">
        <f t="shared" si="7"/>
        <v>1592.72</v>
      </c>
      <c r="BP6" s="34" t="str">
        <f>IF(BP7="","",IF(BP7="-","【-】","【"&amp;SUBSTITUTE(TEXT(BP7,"#,##0.00"),"-","△")&amp;"】"))</f>
        <v>【1,348.09】</v>
      </c>
      <c r="BQ6" s="35" t="str">
        <f>IF(BQ7="",NA(),BQ7)</f>
        <v>-</v>
      </c>
      <c r="BR6" s="35" t="str">
        <f t="shared" ref="BR6:BZ6" si="8">IF(BR7="",NA(),BR7)</f>
        <v>-</v>
      </c>
      <c r="BS6" s="35" t="str">
        <f t="shared" si="8"/>
        <v>-</v>
      </c>
      <c r="BT6" s="35" t="str">
        <f t="shared" si="8"/>
        <v>-</v>
      </c>
      <c r="BU6" s="35">
        <f t="shared" si="8"/>
        <v>51.36</v>
      </c>
      <c r="BV6" s="35" t="str">
        <f t="shared" si="8"/>
        <v>-</v>
      </c>
      <c r="BW6" s="35" t="str">
        <f t="shared" si="8"/>
        <v>-</v>
      </c>
      <c r="BX6" s="35" t="str">
        <f t="shared" si="8"/>
        <v>-</v>
      </c>
      <c r="BY6" s="35" t="str">
        <f t="shared" si="8"/>
        <v>-</v>
      </c>
      <c r="BZ6" s="35">
        <f t="shared" si="8"/>
        <v>53.7</v>
      </c>
      <c r="CA6" s="34" t="str">
        <f>IF(CA7="","",IF(CA7="-","【-】","【"&amp;SUBSTITUTE(TEXT(CA7,"#,##0.00"),"-","△")&amp;"】"))</f>
        <v>【69.80】</v>
      </c>
      <c r="CB6" s="35" t="str">
        <f>IF(CB7="",NA(),CB7)</f>
        <v>-</v>
      </c>
      <c r="CC6" s="35" t="str">
        <f t="shared" ref="CC6:CK6" si="9">IF(CC7="",NA(),CC7)</f>
        <v>-</v>
      </c>
      <c r="CD6" s="35" t="str">
        <f t="shared" si="9"/>
        <v>-</v>
      </c>
      <c r="CE6" s="35" t="str">
        <f t="shared" si="9"/>
        <v>-</v>
      </c>
      <c r="CF6" s="35">
        <f t="shared" si="9"/>
        <v>362.07</v>
      </c>
      <c r="CG6" s="35" t="str">
        <f t="shared" si="9"/>
        <v>-</v>
      </c>
      <c r="CH6" s="35" t="str">
        <f t="shared" si="9"/>
        <v>-</v>
      </c>
      <c r="CI6" s="35" t="str">
        <f t="shared" si="9"/>
        <v>-</v>
      </c>
      <c r="CJ6" s="35" t="str">
        <f t="shared" si="9"/>
        <v>-</v>
      </c>
      <c r="CK6" s="35">
        <f t="shared" si="9"/>
        <v>300.35000000000002</v>
      </c>
      <c r="CL6" s="34" t="str">
        <f>IF(CL7="","",IF(CL7="-","【-】","【"&amp;SUBSTITUTE(TEXT(CL7,"#,##0.00"),"-","△")&amp;"】"))</f>
        <v>【232.54】</v>
      </c>
      <c r="CM6" s="35" t="str">
        <f>IF(CM7="",NA(),CM7)</f>
        <v>-</v>
      </c>
      <c r="CN6" s="35" t="str">
        <f t="shared" ref="CN6:CV6" si="10">IF(CN7="",NA(),CN7)</f>
        <v>-</v>
      </c>
      <c r="CO6" s="35" t="str">
        <f t="shared" si="10"/>
        <v>-</v>
      </c>
      <c r="CP6" s="35" t="str">
        <f t="shared" si="10"/>
        <v>-</v>
      </c>
      <c r="CQ6" s="35">
        <f t="shared" si="10"/>
        <v>44.44</v>
      </c>
      <c r="CR6" s="35" t="str">
        <f t="shared" si="10"/>
        <v>-</v>
      </c>
      <c r="CS6" s="35" t="str">
        <f t="shared" si="10"/>
        <v>-</v>
      </c>
      <c r="CT6" s="35" t="str">
        <f t="shared" si="10"/>
        <v>-</v>
      </c>
      <c r="CU6" s="35" t="str">
        <f t="shared" si="10"/>
        <v>-</v>
      </c>
      <c r="CV6" s="35">
        <f t="shared" si="10"/>
        <v>37.72</v>
      </c>
      <c r="CW6" s="34" t="str">
        <f>IF(CW7="","",IF(CW7="-","【-】","【"&amp;SUBSTITUTE(TEXT(CW7,"#,##0.00"),"-","△")&amp;"】"))</f>
        <v>【42.17】</v>
      </c>
      <c r="CX6" s="35" t="str">
        <f>IF(CX7="",NA(),CX7)</f>
        <v>-</v>
      </c>
      <c r="CY6" s="35" t="str">
        <f t="shared" ref="CY6:DG6" si="11">IF(CY7="",NA(),CY7)</f>
        <v>-</v>
      </c>
      <c r="CZ6" s="35" t="str">
        <f t="shared" si="11"/>
        <v>-</v>
      </c>
      <c r="DA6" s="35" t="str">
        <f t="shared" si="11"/>
        <v>-</v>
      </c>
      <c r="DB6" s="35">
        <f t="shared" si="11"/>
        <v>84.16</v>
      </c>
      <c r="DC6" s="35" t="str">
        <f t="shared" si="11"/>
        <v>-</v>
      </c>
      <c r="DD6" s="35" t="str">
        <f t="shared" si="11"/>
        <v>-</v>
      </c>
      <c r="DE6" s="35" t="str">
        <f t="shared" si="11"/>
        <v>-</v>
      </c>
      <c r="DF6" s="35" t="str">
        <f t="shared" si="11"/>
        <v>-</v>
      </c>
      <c r="DG6" s="35">
        <f t="shared" si="11"/>
        <v>68.459999999999994</v>
      </c>
      <c r="DH6" s="34" t="str">
        <f>IF(DH7="","",IF(DH7="-","【-】","【"&amp;SUBSTITUTE(TEXT(DH7,"#,##0.00"),"-","△")&amp;"】"))</f>
        <v>【82.30】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0.13</v>
      </c>
      <c r="EO6" s="34" t="str">
        <f>IF(EO7="","",IF(EO7="-","【-】","【"&amp;SUBSTITUTE(TEXT(EO7,"#,##0.00"),"-","△")&amp;"】"))</f>
        <v>【0.09】</v>
      </c>
    </row>
    <row r="7" spans="1:145" s="36" customFormat="1" x14ac:dyDescent="0.15">
      <c r="A7" s="28"/>
      <c r="B7" s="37">
        <v>2016</v>
      </c>
      <c r="C7" s="37">
        <v>172057</v>
      </c>
      <c r="D7" s="37">
        <v>47</v>
      </c>
      <c r="E7" s="37">
        <v>17</v>
      </c>
      <c r="F7" s="37">
        <v>4</v>
      </c>
      <c r="G7" s="37">
        <v>0</v>
      </c>
      <c r="H7" s="37" t="s">
        <v>110</v>
      </c>
      <c r="I7" s="37" t="s">
        <v>111</v>
      </c>
      <c r="J7" s="37" t="s">
        <v>112</v>
      </c>
      <c r="K7" s="37" t="s">
        <v>113</v>
      </c>
      <c r="L7" s="37" t="s">
        <v>114</v>
      </c>
      <c r="M7" s="37"/>
      <c r="N7" s="38" t="s">
        <v>115</v>
      </c>
      <c r="O7" s="38" t="s">
        <v>116</v>
      </c>
      <c r="P7" s="38">
        <v>5.13</v>
      </c>
      <c r="Q7" s="38">
        <v>123.87</v>
      </c>
      <c r="R7" s="38">
        <v>3456</v>
      </c>
      <c r="S7" s="38">
        <v>15219</v>
      </c>
      <c r="T7" s="38">
        <v>247.2</v>
      </c>
      <c r="U7" s="38">
        <v>61.57</v>
      </c>
      <c r="V7" s="38">
        <v>770</v>
      </c>
      <c r="W7" s="38">
        <v>0.26</v>
      </c>
      <c r="X7" s="38">
        <v>2961.54</v>
      </c>
      <c r="Y7" s="38" t="s">
        <v>115</v>
      </c>
      <c r="Z7" s="38" t="s">
        <v>115</v>
      </c>
      <c r="AA7" s="38" t="s">
        <v>115</v>
      </c>
      <c r="AB7" s="38" t="s">
        <v>115</v>
      </c>
      <c r="AC7" s="38">
        <v>84.6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t="s">
        <v>115</v>
      </c>
      <c r="BG7" s="38" t="s">
        <v>115</v>
      </c>
      <c r="BH7" s="38" t="s">
        <v>115</v>
      </c>
      <c r="BI7" s="38" t="s">
        <v>115</v>
      </c>
      <c r="BJ7" s="38">
        <v>437.44</v>
      </c>
      <c r="BK7" s="38" t="s">
        <v>115</v>
      </c>
      <c r="BL7" s="38" t="s">
        <v>115</v>
      </c>
      <c r="BM7" s="38" t="s">
        <v>115</v>
      </c>
      <c r="BN7" s="38" t="s">
        <v>115</v>
      </c>
      <c r="BO7" s="38">
        <v>1592.72</v>
      </c>
      <c r="BP7" s="38">
        <v>1348.09</v>
      </c>
      <c r="BQ7" s="38" t="s">
        <v>115</v>
      </c>
      <c r="BR7" s="38" t="s">
        <v>115</v>
      </c>
      <c r="BS7" s="38" t="s">
        <v>115</v>
      </c>
      <c r="BT7" s="38" t="s">
        <v>115</v>
      </c>
      <c r="BU7" s="38">
        <v>51.36</v>
      </c>
      <c r="BV7" s="38" t="s">
        <v>115</v>
      </c>
      <c r="BW7" s="38" t="s">
        <v>115</v>
      </c>
      <c r="BX7" s="38" t="s">
        <v>115</v>
      </c>
      <c r="BY7" s="38" t="s">
        <v>115</v>
      </c>
      <c r="BZ7" s="38">
        <v>53.7</v>
      </c>
      <c r="CA7" s="38">
        <v>69.8</v>
      </c>
      <c r="CB7" s="38" t="s">
        <v>115</v>
      </c>
      <c r="CC7" s="38" t="s">
        <v>115</v>
      </c>
      <c r="CD7" s="38" t="s">
        <v>115</v>
      </c>
      <c r="CE7" s="38" t="s">
        <v>115</v>
      </c>
      <c r="CF7" s="38">
        <v>362.07</v>
      </c>
      <c r="CG7" s="38" t="s">
        <v>115</v>
      </c>
      <c r="CH7" s="38" t="s">
        <v>115</v>
      </c>
      <c r="CI7" s="38" t="s">
        <v>115</v>
      </c>
      <c r="CJ7" s="38" t="s">
        <v>115</v>
      </c>
      <c r="CK7" s="38">
        <v>300.35000000000002</v>
      </c>
      <c r="CL7" s="38">
        <v>232.54</v>
      </c>
      <c r="CM7" s="38" t="s">
        <v>115</v>
      </c>
      <c r="CN7" s="38" t="s">
        <v>115</v>
      </c>
      <c r="CO7" s="38" t="s">
        <v>115</v>
      </c>
      <c r="CP7" s="38" t="s">
        <v>115</v>
      </c>
      <c r="CQ7" s="38">
        <v>44.44</v>
      </c>
      <c r="CR7" s="38" t="s">
        <v>115</v>
      </c>
      <c r="CS7" s="38" t="s">
        <v>115</v>
      </c>
      <c r="CT7" s="38" t="s">
        <v>115</v>
      </c>
      <c r="CU7" s="38" t="s">
        <v>115</v>
      </c>
      <c r="CV7" s="38">
        <v>37.72</v>
      </c>
      <c r="CW7" s="38">
        <v>42.17</v>
      </c>
      <c r="CX7" s="38" t="s">
        <v>115</v>
      </c>
      <c r="CY7" s="38" t="s">
        <v>115</v>
      </c>
      <c r="CZ7" s="38" t="s">
        <v>115</v>
      </c>
      <c r="DA7" s="38" t="s">
        <v>115</v>
      </c>
      <c r="DB7" s="38">
        <v>84.16</v>
      </c>
      <c r="DC7" s="38" t="s">
        <v>115</v>
      </c>
      <c r="DD7" s="38" t="s">
        <v>115</v>
      </c>
      <c r="DE7" s="38" t="s">
        <v>115</v>
      </c>
      <c r="DF7" s="38" t="s">
        <v>115</v>
      </c>
      <c r="DG7" s="38">
        <v>68.459999999999994</v>
      </c>
      <c r="DH7" s="38">
        <v>82.3</v>
      </c>
      <c r="DI7" s="38"/>
      <c r="DJ7" s="38"/>
      <c r="DK7" s="38"/>
      <c r="DL7" s="38"/>
      <c r="DM7" s="38"/>
      <c r="DN7" s="38"/>
      <c r="DO7" s="38"/>
      <c r="DP7" s="38"/>
      <c r="DQ7" s="38"/>
      <c r="DR7" s="38"/>
      <c r="DS7" s="38"/>
      <c r="DT7" s="38"/>
      <c r="DU7" s="38"/>
      <c r="DV7" s="38"/>
      <c r="DW7" s="38"/>
      <c r="DX7" s="38"/>
      <c r="DY7" s="38"/>
      <c r="DZ7" s="38"/>
      <c r="EA7" s="38"/>
      <c r="EB7" s="38"/>
      <c r="EC7" s="38"/>
      <c r="ED7" s="38"/>
      <c r="EE7" s="38" t="s">
        <v>115</v>
      </c>
      <c r="EF7" s="38" t="s">
        <v>115</v>
      </c>
      <c r="EG7" s="38" t="s">
        <v>115</v>
      </c>
      <c r="EH7" s="38" t="s">
        <v>115</v>
      </c>
      <c r="EI7" s="38">
        <v>0</v>
      </c>
      <c r="EJ7" s="38" t="s">
        <v>115</v>
      </c>
      <c r="EK7" s="38" t="s">
        <v>115</v>
      </c>
      <c r="EL7" s="38" t="s">
        <v>115</v>
      </c>
      <c r="EM7" s="38" t="s">
        <v>115</v>
      </c>
      <c r="EN7" s="38">
        <v>0.13</v>
      </c>
      <c r="EO7" s="38">
        <v>0.09</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60</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sunayama</cp:lastModifiedBy>
  <cp:lastPrinted>2018-02-07T23:40:04Z</cp:lastPrinted>
  <dcterms:created xsi:type="dcterms:W3CDTF">2017-12-25T02:18:49Z</dcterms:created>
  <dcterms:modified xsi:type="dcterms:W3CDTF">2018-02-08T00:06:52Z</dcterms:modified>
  <cp:category/>
</cp:coreProperties>
</file>