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<sst xmlns="http://schemas.openxmlformats.org/spreadsheetml/2006/main" count="232" uniqueCount="120">
  <si>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</si>
  <si>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</si>
  <si>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</si>
  <si>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</si>
  <si>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</si>
  <si>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</si>
  <si>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</si>
  <si>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</si>
  <si>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</si>
  <si>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</si>
  <si>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</si>
  <si>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</si>
  <si>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</si>
  <si>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</si>
  <si>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</si>
  <si>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</si>
  <si>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</si>
  <si>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</si>
  <si>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</si>
  <si>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</si>
  <si>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</si>
  <si>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</si>
  <si>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</si>
  <si>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</si>
  <si>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</si>
  <si>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</si>
  <si>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</si>
  <si>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</si>
  <si>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</si>
  <si>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</si>
  <si>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</si>
  <si>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</si>
  <si>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</si>
  <si>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</si>
  <si>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</si>
  <si>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</si>
  <si>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</si>
  <si>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</si>
  <si>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</si>
  <si>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</si>
  <si>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</si>
  <si>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</si>
  <si>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</si>
  <si>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</si>
  <si>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</si>
  <si>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</si>
  <si>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</si>
  <si>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</si>
  <si>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</si>
  <si>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</si>
  <si>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</si>
  <si>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</si>
  <si>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</si>
  <si>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</si>
  <si>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</si>
  <si>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</si>
  <si>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</si>
  <si>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</si>
  <si>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</si>
  <si>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</si>
  <si>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</si>
  <si>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</si>
  <si>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</si>
  <si>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</si>
  <si>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</si>
  <si>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</si>
  <si>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</si>
  <si>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</si>
  <si>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</si>
  <si>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</si>
  <si>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</si>
  <si>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</si>
  <si>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</si>
  <si>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</si>
  <si>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</si>
  <si>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</si>
  <si>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</si>
  <si>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</si>
  <si>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</si>
  <si>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</si>
  <si>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</si>
  <si>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</si>
  <si>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</si>
  <si>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</si>
  <si>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</si>
  <si>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</si>
  <si>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</si>
  <si>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</si>
  <si>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</si>
  <si>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</si>
  <si>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</si>
  <si>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</si>
  <si>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</si>
  <si>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</si>
  <si>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</si>
  <si>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</si>
  <si>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</si>
  <si>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</si>
  <si>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</si>
  <si>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</si>
  <si>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</si>
  <si>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</si>
  <si>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</si>
  <si>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</si>
  <si>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</si>
  <si>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珠洲市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</si>
  <si>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</si>
  <si>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</si>
  <si>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</si>
  <si>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</si>
  <si>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</si>
  <si>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</si>
  <si>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</si>
  <si>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</si>
  <si>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</si>
  <si>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</si>
  <si>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経営の健全性を示す指標は概ね良好であり、当分の間は安定的な経営が出来るものと考えられる。
　しかし、長期的な視点にたつと、給水人口の減少に伴う給水収益の減少傾向は続くものと考えられ、いかにして経営の効率化を図るかが課題である。
　また、老朽化の状況を示す指標は、類似団体の平均値を下回っており、老朽化した施設や管路を多く抱えている現状にある。
　今後は長期計画に基づき、施設の改良や管路の更新を順次進めていく予定である。</t>
    <rPh sb="1" eb="3">
      <t>ケイエイ</t>
    </rPh>
    <rPh sb="4" eb="7">
      <t>ケンゼンセイ</t>
    </rPh>
    <rPh sb="8" eb="9">
      <t>シメ</t>
    </rPh>
    <rPh sb="10" eb="12">
      <t>シヒョウ</t>
    </rPh>
    <rPh sb="13" eb="14">
      <t>オオム</t>
    </rPh>
    <rPh sb="15" eb="17">
      <t>リョウコウ</t>
    </rPh>
    <rPh sb="21" eb="23">
      <t>トウブン</t>
    </rPh>
    <rPh sb="24" eb="25">
      <t>アイダ</t>
    </rPh>
    <rPh sb="26" eb="29">
      <t>アンテイテキ</t>
    </rPh>
    <rPh sb="30" eb="32">
      <t>ケイエイ</t>
    </rPh>
    <rPh sb="33" eb="35">
      <t>デキ</t>
    </rPh>
    <rPh sb="39" eb="40">
      <t>カンガ</t>
    </rPh>
    <rPh sb="51" eb="54">
      <t>チョウキテキ</t>
    </rPh>
    <rPh sb="55" eb="57">
      <t>シテン</t>
    </rPh>
    <rPh sb="62" eb="64">
      <t>キュウスイ</t>
    </rPh>
    <rPh sb="64" eb="66">
      <t>ジンコウ</t>
    </rPh>
    <rPh sb="67" eb="69">
      <t>ゲンショウ</t>
    </rPh>
    <rPh sb="70" eb="71">
      <t>トモナ</t>
    </rPh>
    <rPh sb="72" eb="74">
      <t>キュウスイ</t>
    </rPh>
    <rPh sb="74" eb="76">
      <t>シュウエキ</t>
    </rPh>
    <rPh sb="77" eb="79">
      <t>ゲンショウ</t>
    </rPh>
    <rPh sb="79" eb="81">
      <t>ケイコウ</t>
    </rPh>
    <rPh sb="82" eb="83">
      <t>ツヅ</t>
    </rPh>
    <rPh sb="87" eb="88">
      <t>カンガ</t>
    </rPh>
    <rPh sb="97" eb="99">
      <t>ケイエイ</t>
    </rPh>
    <rPh sb="100" eb="103">
      <t>コウリツカ</t>
    </rPh>
    <rPh sb="104" eb="105">
      <t>ハカ</t>
    </rPh>
    <rPh sb="108" eb="110">
      <t>カダイ</t>
    </rPh>
    <rPh sb="119" eb="122">
      <t>ロウキュウカ</t>
    </rPh>
    <rPh sb="123" eb="125">
      <t>ジョウキョウ</t>
    </rPh>
    <rPh sb="126" eb="127">
      <t>シメ</t>
    </rPh>
    <rPh sb="128" eb="130">
      <t>シヒョウ</t>
    </rPh>
    <rPh sb="132" eb="134">
      <t>ルイジ</t>
    </rPh>
    <rPh sb="134" eb="136">
      <t>ダンタイ</t>
    </rPh>
    <rPh sb="137" eb="140">
      <t>ヘイキンチ</t>
    </rPh>
    <rPh sb="141" eb="143">
      <t>シタマワ</t>
    </rPh>
    <rPh sb="148" eb="151">
      <t>ロウキュウカ</t>
    </rPh>
    <rPh sb="153" eb="155">
      <t>シセツ</t>
    </rPh>
    <rPh sb="156" eb="158">
      <t>カンロ</t>
    </rPh>
    <rPh sb="159" eb="160">
      <t>オオ</t>
    </rPh>
    <rPh sb="161" eb="162">
      <t>カカ</t>
    </rPh>
    <rPh sb="166" eb="168">
      <t>ゲンジョウ</t>
    </rPh>
    <rPh sb="174" eb="176">
      <t>コンゴ</t>
    </rPh>
    <rPh sb="177" eb="179">
      <t>チョウキ</t>
    </rPh>
    <rPh sb="179" eb="181">
      <t>ケイカク</t>
    </rPh>
    <rPh sb="182" eb="183">
      <t>モト</t>
    </rPh>
    <rPh sb="186" eb="188">
      <t>シセツ</t>
    </rPh>
    <rPh sb="189" eb="191">
      <t>カイリョウ</t>
    </rPh>
    <rPh sb="192" eb="194">
      <t>カンロ</t>
    </rPh>
    <rPh sb="195" eb="197">
      <t>コウシン</t>
    </rPh>
    <rPh sb="198" eb="200">
      <t>ジュンジ</t>
    </rPh>
    <rPh sb="200" eb="201">
      <t>スス</t>
    </rPh>
    <rPh sb="205" eb="207">
      <t>ヨテイ</t>
    </rPh>
    <phoneticPr fontId="4"/>
  </si>
  <si>
    <t xml:space="preserve"> ①有形固定資産減価償却率及び②管路経年化率については、類似団体の平均値を上回っており、法定耐用年数に近い資産や経過した管路を多く保有している現状にある。今後は残存している石綿管や老朽管等を順次更新していく予定である。
　③管路更新率については、平成27年度に引き続き高い値となっているが、これは統合簡易水道事業等の施工によるもので、今後も事業計画に基づき順次更新していく予定である。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8" eb="30">
      <t>ルイジ</t>
    </rPh>
    <rPh sb="30" eb="32">
      <t>ダンタイ</t>
    </rPh>
    <rPh sb="33" eb="36">
      <t>ヘイキンチ</t>
    </rPh>
    <rPh sb="37" eb="39">
      <t>ウワマワ</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ゲンジョウ</t>
    </rPh>
    <rPh sb="77" eb="79">
      <t>コンゴ</t>
    </rPh>
    <rPh sb="80" eb="82">
      <t>ザンゾン</t>
    </rPh>
    <rPh sb="86" eb="88">
      <t>セキメン</t>
    </rPh>
    <rPh sb="88" eb="89">
      <t>カン</t>
    </rPh>
    <rPh sb="90" eb="92">
      <t>ロウキュウ</t>
    </rPh>
    <rPh sb="92" eb="93">
      <t>カン</t>
    </rPh>
    <rPh sb="93" eb="94">
      <t>ナド</t>
    </rPh>
    <rPh sb="95" eb="97">
      <t>ジュンジ</t>
    </rPh>
    <rPh sb="97" eb="99">
      <t>コウシン</t>
    </rPh>
    <rPh sb="103" eb="105">
      <t>ヨテイ</t>
    </rPh>
    <rPh sb="112" eb="114">
      <t>カンロ</t>
    </rPh>
    <rPh sb="114" eb="116">
      <t>コウシン</t>
    </rPh>
    <rPh sb="116" eb="117">
      <t>リツ</t>
    </rPh>
    <rPh sb="123" eb="125">
      <t>ヘイセイ</t>
    </rPh>
    <rPh sb="127" eb="129">
      <t>ネンド</t>
    </rPh>
    <rPh sb="130" eb="131">
      <t>ヒ</t>
    </rPh>
    <rPh sb="132" eb="133">
      <t>ツヅ</t>
    </rPh>
    <rPh sb="134" eb="135">
      <t>タカ</t>
    </rPh>
    <rPh sb="136" eb="137">
      <t>アタイ</t>
    </rPh>
    <rPh sb="148" eb="150">
      <t>トウゴウ</t>
    </rPh>
    <rPh sb="150" eb="152">
      <t>カンイ</t>
    </rPh>
    <rPh sb="152" eb="154">
      <t>スイドウ</t>
    </rPh>
    <rPh sb="154" eb="156">
      <t>ジギョウ</t>
    </rPh>
    <rPh sb="156" eb="157">
      <t>ナド</t>
    </rPh>
    <rPh sb="158" eb="160">
      <t>セコウ</t>
    </rPh>
    <rPh sb="167" eb="169">
      <t>コンゴ</t>
    </rPh>
    <rPh sb="170" eb="172">
      <t>ジギョウ</t>
    </rPh>
    <rPh sb="172" eb="174">
      <t>ケイカク</t>
    </rPh>
    <rPh sb="175" eb="176">
      <t>モト</t>
    </rPh>
    <rPh sb="178" eb="180">
      <t>ジュンジ</t>
    </rPh>
    <rPh sb="180" eb="182">
      <t>コウシン</t>
    </rPh>
    <rPh sb="186" eb="188">
      <t>ヨテイ</t>
    </rPh>
    <phoneticPr fontId="4"/>
  </si>
  <si>
    <t>　給水人口の減少や節水型機器の普及等により、これまでと同様に有収水量は減少している。これに伴い給水収益も減少しており、今後も水需要の伸びは期待できないので、この傾向は続くものと考えられる。
　そのような中でも、①経常収支比率及び②累積欠損金比率は、類似団体の平均値を上回っている。また、③流動比率は平均値を下回っているが、基準値の100%を大きく上回っており、経営の健全性は保たれている。
　④企業債残高対給水収益比率については、前年度より減少はしたが、引き続き高い値となっている。今後も給水収益の減少が見込まれる中、起債の残高についても減らしていくことが必要である。
　⑤料金回収率については、100%を下回っており、給水収益だけで給水に係る費用を賄えていない状況にあり、不足額を一般会計からの補助金で賄っている状況にある。
　⑥給水原価についても、類似団体の平均値の2倍近い費用がかかっており、維持管理費の削減等の経営改善が必要である。
　⑦施設利用率については年々減少傾向であり、この傾向はこれからも続くと考えられる。今後も施設等の統合事業を進めていく予定である。
　⑧有収率については、順次老朽管の更新を進めており、引き続き事業を進めながら有収率向上に努めていきたい。</t>
    <rPh sb="1" eb="3">
      <t>キュウスイ</t>
    </rPh>
    <rPh sb="3" eb="5">
      <t>ジンコウ</t>
    </rPh>
    <rPh sb="6" eb="8">
      <t>ゲンショウ</t>
    </rPh>
    <rPh sb="9" eb="12">
      <t>セッスイガタ</t>
    </rPh>
    <rPh sb="12" eb="14">
      <t>キキ</t>
    </rPh>
    <rPh sb="15" eb="17">
      <t>フキュウ</t>
    </rPh>
    <rPh sb="17" eb="18">
      <t>ナド</t>
    </rPh>
    <rPh sb="27" eb="29">
      <t>ドウヨウ</t>
    </rPh>
    <rPh sb="30" eb="32">
      <t>ユウシュウ</t>
    </rPh>
    <rPh sb="32" eb="34">
      <t>スイリョウ</t>
    </rPh>
    <rPh sb="35" eb="37">
      <t>ゲンショウ</t>
    </rPh>
    <rPh sb="45" eb="46">
      <t>トモナ</t>
    </rPh>
    <rPh sb="47" eb="49">
      <t>キュウスイ</t>
    </rPh>
    <rPh sb="49" eb="51">
      <t>シュウエキ</t>
    </rPh>
    <rPh sb="52" eb="54">
      <t>ゲンショウ</t>
    </rPh>
    <rPh sb="59" eb="61">
      <t>コンゴ</t>
    </rPh>
    <rPh sb="62" eb="63">
      <t>ミズ</t>
    </rPh>
    <rPh sb="63" eb="65">
      <t>ジュヨウ</t>
    </rPh>
    <rPh sb="66" eb="67">
      <t>ノ</t>
    </rPh>
    <rPh sb="69" eb="71">
      <t>キタイ</t>
    </rPh>
    <rPh sb="80" eb="82">
      <t>ケイコウ</t>
    </rPh>
    <rPh sb="83" eb="84">
      <t>ツヅ</t>
    </rPh>
    <rPh sb="88" eb="89">
      <t>カンガ</t>
    </rPh>
    <rPh sb="101" eb="102">
      <t>ナカ</t>
    </rPh>
    <rPh sb="106" eb="108">
      <t>ケイジョウ</t>
    </rPh>
    <rPh sb="108" eb="110">
      <t>シュウシ</t>
    </rPh>
    <rPh sb="110" eb="112">
      <t>ヒリツ</t>
    </rPh>
    <rPh sb="112" eb="113">
      <t>オヨ</t>
    </rPh>
    <rPh sb="115" eb="117">
      <t>ルイセキ</t>
    </rPh>
    <rPh sb="117" eb="119">
      <t>ケッソン</t>
    </rPh>
    <rPh sb="119" eb="120">
      <t>キン</t>
    </rPh>
    <rPh sb="120" eb="122">
      <t>ヒリツ</t>
    </rPh>
    <rPh sb="124" eb="126">
      <t>ルイジ</t>
    </rPh>
    <rPh sb="126" eb="128">
      <t>ダンタイ</t>
    </rPh>
    <rPh sb="129" eb="132">
      <t>ヘイキンチ</t>
    </rPh>
    <rPh sb="133" eb="135">
      <t>ウワマワ</t>
    </rPh>
    <rPh sb="144" eb="146">
      <t>リュウドウ</t>
    </rPh>
    <rPh sb="146" eb="148">
      <t>ヒリツ</t>
    </rPh>
    <rPh sb="149" eb="152">
      <t>ヘイキンチ</t>
    </rPh>
    <rPh sb="153" eb="155">
      <t>シタマワ</t>
    </rPh>
    <rPh sb="161" eb="163">
      <t>キジュン</t>
    </rPh>
    <rPh sb="163" eb="164">
      <t>チ</t>
    </rPh>
    <rPh sb="170" eb="171">
      <t>オオ</t>
    </rPh>
    <rPh sb="173" eb="175">
      <t>ウワマワ</t>
    </rPh>
    <rPh sb="180" eb="182">
      <t>ケイエイ</t>
    </rPh>
    <rPh sb="183" eb="186">
      <t>ケンゼンセイ</t>
    </rPh>
    <rPh sb="187" eb="188">
      <t>タモ</t>
    </rPh>
    <rPh sb="197" eb="199">
      <t>キギョウ</t>
    </rPh>
    <rPh sb="200" eb="202">
      <t>ザンダカ</t>
    </rPh>
    <rPh sb="202" eb="203">
      <t>タイ</t>
    </rPh>
    <rPh sb="203" eb="205">
      <t>キュウスイ</t>
    </rPh>
    <rPh sb="205" eb="207">
      <t>シュウエキ</t>
    </rPh>
    <rPh sb="207" eb="209">
      <t>ヒリツ</t>
    </rPh>
    <rPh sb="215" eb="218">
      <t>ゼンネンド</t>
    </rPh>
    <rPh sb="220" eb="222">
      <t>ゲンショウ</t>
    </rPh>
    <rPh sb="227" eb="228">
      <t>ヒ</t>
    </rPh>
    <rPh sb="229" eb="230">
      <t>ツヅ</t>
    </rPh>
    <rPh sb="231" eb="232">
      <t>タカ</t>
    </rPh>
    <rPh sb="233" eb="234">
      <t>アタイ</t>
    </rPh>
    <rPh sb="241" eb="243">
      <t>コンゴ</t>
    </rPh>
    <rPh sb="244" eb="246">
      <t>キュウスイ</t>
    </rPh>
    <rPh sb="246" eb="248">
      <t>シュウエキ</t>
    </rPh>
    <rPh sb="249" eb="251">
      <t>ゲンショウ</t>
    </rPh>
    <rPh sb="252" eb="254">
      <t>ミコ</t>
    </rPh>
    <rPh sb="257" eb="258">
      <t>ナカ</t>
    </rPh>
    <rPh sb="259" eb="261">
      <t>キサイ</t>
    </rPh>
    <rPh sb="262" eb="264">
      <t>ザンダカ</t>
    </rPh>
    <rPh sb="269" eb="270">
      <t>ヘ</t>
    </rPh>
    <rPh sb="278" eb="280">
      <t>ヒツヨウ</t>
    </rPh>
    <rPh sb="287" eb="289">
      <t>リョウキン</t>
    </rPh>
    <rPh sb="289" eb="291">
      <t>カイシュウ</t>
    </rPh>
    <rPh sb="291" eb="292">
      <t>リツ</t>
    </rPh>
    <rPh sb="303" eb="305">
      <t>シタマワ</t>
    </rPh>
    <rPh sb="310" eb="312">
      <t>キュウスイ</t>
    </rPh>
    <rPh sb="312" eb="314">
      <t>シュウエキ</t>
    </rPh>
    <rPh sb="317" eb="319">
      <t>キュウスイ</t>
    </rPh>
    <rPh sb="320" eb="321">
      <t>カカ</t>
    </rPh>
    <rPh sb="322" eb="324">
      <t>ヒヨウ</t>
    </rPh>
    <rPh sb="325" eb="326">
      <t>マカナ</t>
    </rPh>
    <rPh sb="331" eb="333">
      <t>ジョウキョウ</t>
    </rPh>
    <rPh sb="337" eb="339">
      <t>フソク</t>
    </rPh>
    <rPh sb="339" eb="340">
      <t>ガク</t>
    </rPh>
    <rPh sb="341" eb="343">
      <t>イッパン</t>
    </rPh>
    <rPh sb="343" eb="345">
      <t>カイケイ</t>
    </rPh>
    <rPh sb="348" eb="351">
      <t>ホジョキン</t>
    </rPh>
    <rPh sb="352" eb="353">
      <t>マカナ</t>
    </rPh>
    <rPh sb="357" eb="359">
      <t>ジョウキョウ</t>
    </rPh>
    <rPh sb="366" eb="368">
      <t>キュウスイ</t>
    </rPh>
    <rPh sb="368" eb="370">
      <t>ゲンカ</t>
    </rPh>
    <rPh sb="376" eb="378">
      <t>ルイジ</t>
    </rPh>
    <rPh sb="378" eb="380">
      <t>ダンタイ</t>
    </rPh>
    <rPh sb="381" eb="384">
      <t>ヘイキンチ</t>
    </rPh>
    <rPh sb="386" eb="387">
      <t>バイ</t>
    </rPh>
    <rPh sb="387" eb="388">
      <t>チカ</t>
    </rPh>
    <rPh sb="389" eb="391">
      <t>ヒヨウ</t>
    </rPh>
    <rPh sb="399" eb="401">
      <t>イジ</t>
    </rPh>
    <rPh sb="401" eb="403">
      <t>カンリ</t>
    </rPh>
    <rPh sb="403" eb="404">
      <t>ヒ</t>
    </rPh>
    <rPh sb="405" eb="407">
      <t>サクゲン</t>
    </rPh>
    <rPh sb="407" eb="408">
      <t>ナド</t>
    </rPh>
    <rPh sb="409" eb="411">
      <t>ケイエイ</t>
    </rPh>
    <rPh sb="411" eb="413">
      <t>カイゼン</t>
    </rPh>
    <rPh sb="414" eb="416">
      <t>ヒツヨウ</t>
    </rPh>
    <rPh sb="423" eb="425">
      <t>シセツ</t>
    </rPh>
    <rPh sb="425" eb="427">
      <t>リヨウ</t>
    </rPh>
    <rPh sb="427" eb="428">
      <t>リツ</t>
    </rPh>
    <rPh sb="433" eb="435">
      <t>ネンネン</t>
    </rPh>
    <rPh sb="435" eb="437">
      <t>ゲンショウ</t>
    </rPh>
    <rPh sb="437" eb="439">
      <t>ケイコウ</t>
    </rPh>
    <rPh sb="445" eb="447">
      <t>ケイコウ</t>
    </rPh>
    <rPh sb="453" eb="454">
      <t>ツヅ</t>
    </rPh>
    <rPh sb="456" eb="457">
      <t>カンガ</t>
    </rPh>
    <rPh sb="462" eb="464">
      <t>コンゴ</t>
    </rPh>
    <rPh sb="465" eb="467">
      <t>シセツ</t>
    </rPh>
    <rPh sb="467" eb="468">
      <t>ナド</t>
    </rPh>
    <rPh sb="469" eb="471">
      <t>トウゴウ</t>
    </rPh>
    <rPh sb="471" eb="473">
      <t>ジギョウ</t>
    </rPh>
    <rPh sb="474" eb="475">
      <t>スス</t>
    </rPh>
    <rPh sb="479" eb="481">
      <t>ヨテイ</t>
    </rPh>
    <rPh sb="488" eb="490">
      <t>ユウシュウ</t>
    </rPh>
    <rPh sb="490" eb="491">
      <t>リツ</t>
    </rPh>
    <rPh sb="497" eb="499">
      <t>ジュンジ</t>
    </rPh>
    <rPh sb="499" eb="501">
      <t>ロウキュウ</t>
    </rPh>
    <rPh sb="501" eb="502">
      <t>カン</t>
    </rPh>
    <rPh sb="503" eb="505">
      <t>コウシン</t>
    </rPh>
    <rPh sb="506" eb="507">
      <t>スス</t>
    </rPh>
    <rPh sb="512" eb="513">
      <t>ヒ</t>
    </rPh>
    <rPh sb="514" eb="515">
      <t>ツヅ</t>
    </rPh>
    <rPh sb="516" eb="518">
      <t>ジギョウ</t>
    </rPh>
    <rPh sb="519" eb="520">
      <t>スス</t>
    </rPh>
    <rPh sb="524" eb="526">
      <t>ユウシュウ</t>
    </rPh>
    <rPh sb="526" eb="527">
      <t>リツ</t>
    </rPh>
    <rPh sb="527" eb="529">
      <t>コウジョウ</t>
    </rPh>
    <rPh sb="530" eb="531">
      <t>ツト</t>
    </rPh>
    <phoneticPr fontId="4"/>
  </si>
  <si>
    <t>その他（首長）民間企業出身</t>
    <rPh sb="2" eb="3">
      <t>タ</t>
    </rPh>
    <rPh sb="4" eb="5">
      <t>クビ</t>
    </rPh>
    <rPh sb="5" eb="6">
      <t>チョウ</t>
    </rPh>
    <rPh sb="7" eb="9">
      <t>ミンカン</t>
    </rPh>
    <rPh sb="9" eb="11">
      <t>キギョウ</t>
    </rPh>
    <rPh sb="11" eb="13">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</si>
</sst>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1.2</c:v>
                </c:pt>
                <c:pt idx="2">
                  <c:v>0.6</c:v>
                </c:pt>
                <c:pt idx="3">
                  <c:v>1.45</c:v>
                </c:pt>
                <c:pt idx="4">
                  <c:v>1.4</c:v>
                </c:pt>
              </c:numCache>
            </c:numRef>
          </c:val>
        </c:ser>
        <c:dLbls>
          <c:showLegendKey val="0"/>
          <c:showVal val="0"/>
          <c:showCatName val="0"/>
          <c:showSerName val="0"/>
          <c:showPercent val="0"/>
          <c:showBubbleSize val="0"/>
        </c:dLbls>
        <c:gapWidth val="150"/>
        <c:axId val="77705984"/>
        <c:axId val="77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77705984"/>
        <c:axId val="77707904"/>
      </c:lineChart>
      <c:dateAx>
        <c:axId val="77705984"/>
        <c:scaling>
          <c:orientation val="minMax"/>
        </c:scaling>
        <c:delete val="1"/>
        <c:axPos val="b"/>
        <c:numFmt formatCode="ge" sourceLinked="1"/>
        <c:majorTickMark val="none"/>
        <c:minorTickMark val="none"/>
        <c:tickLblPos val="none"/>
        <c:crossAx val="77707904"/>
        <c:crosses val="autoZero"/>
        <c:auto val="1"/>
        <c:lblOffset val="100"/>
        <c:baseTimeUnit val="years"/>
      </c:dateAx>
      <c:valAx>
        <c:axId val="77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40.98</c:v>
                </c:pt>
                <c:pt idx="1">
                  <c:v>40.76</c:v>
                </c:pt>
                <c:pt idx="2">
                  <c:v>39.26</c:v>
                </c:pt>
                <c:pt idx="3">
                  <c:v>38.619999999999997</c:v>
                </c:pt>
                <c:pt idx="4">
                  <c:v>38.61</c:v>
                </c:pt>
              </c:numCache>
            </c:numRef>
          </c:val>
        </c:ser>
        <c:dLbls>
          <c:showLegendKey val="0"/>
          <c:showVal val="0"/>
          <c:showCatName val="0"/>
          <c:showSerName val="0"/>
          <c:showPercent val="0"/>
          <c:showBubbleSize val="0"/>
        </c:dLbls>
        <c:gapWidth val="150"/>
        <c:axId val="127652992"/>
        <c:axId val="1276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27652992"/>
        <c:axId val="127654912"/>
      </c:lineChart>
      <c:dateAx>
        <c:axId val="127652992"/>
        <c:scaling>
          <c:orientation val="minMax"/>
        </c:scaling>
        <c:delete val="1"/>
        <c:axPos val="b"/>
        <c:numFmt formatCode="ge" sourceLinked="1"/>
        <c:majorTickMark val="none"/>
        <c:minorTickMark val="none"/>
        <c:tickLblPos val="none"/>
        <c:crossAx val="127654912"/>
        <c:crosses val="autoZero"/>
        <c:auto val="1"/>
        <c:lblOffset val="100"/>
        <c:baseTimeUnit val="years"/>
      </c:dateAx>
      <c:valAx>
        <c:axId val="1276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87.28</c:v>
                </c:pt>
                <c:pt idx="1">
                  <c:v>86.64</c:v>
                </c:pt>
                <c:pt idx="2">
                  <c:v>86.12</c:v>
                </c:pt>
                <c:pt idx="3">
                  <c:v>87.76</c:v>
                </c:pt>
                <c:pt idx="4">
                  <c:v>86.81</c:v>
                </c:pt>
              </c:numCache>
            </c:numRef>
          </c:val>
        </c:ser>
        <c:dLbls>
          <c:showLegendKey val="0"/>
          <c:showVal val="0"/>
          <c:showCatName val="0"/>
          <c:showSerName val="0"/>
          <c:showPercent val="0"/>
          <c:showBubbleSize val="0"/>
        </c:dLbls>
        <c:gapWidth val="150"/>
        <c:axId val="127693568"/>
        <c:axId val="127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27693568"/>
        <c:axId val="127695488"/>
      </c:lineChart>
      <c:dateAx>
        <c:axId val="127693568"/>
        <c:scaling>
          <c:orientation val="minMax"/>
        </c:scaling>
        <c:delete val="1"/>
        <c:axPos val="b"/>
        <c:numFmt formatCode="ge" sourceLinked="1"/>
        <c:majorTickMark val="none"/>
        <c:minorTickMark val="none"/>
        <c:tickLblPos val="none"/>
        <c:crossAx val="127695488"/>
        <c:crosses val="autoZero"/>
        <c:auto val="1"/>
        <c:lblOffset val="100"/>
        <c:baseTimeUnit val="years"/>
      </c:dateAx>
      <c:valAx>
        <c:axId val="127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108.04</c:v>
                </c:pt>
                <c:pt idx="1">
                  <c:v>110.27</c:v>
                </c:pt>
                <c:pt idx="2">
                  <c:v>117.81</c:v>
                </c:pt>
                <c:pt idx="3">
                  <c:v>117.12</c:v>
                </c:pt>
                <c:pt idx="4">
                  <c:v>116.62</c:v>
                </c:pt>
              </c:numCache>
            </c:numRef>
          </c:val>
        </c:ser>
        <c:dLbls>
          <c:showLegendKey val="0"/>
          <c:showVal val="0"/>
          <c:showCatName val="0"/>
          <c:showSerName val="0"/>
          <c:showPercent val="0"/>
          <c:showBubbleSize val="0"/>
        </c:dLbls>
        <c:gapWidth val="150"/>
        <c:axId val="77812096"/>
        <c:axId val="778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77812096"/>
        <c:axId val="77814016"/>
      </c:lineChart>
      <c:dateAx>
        <c:axId val="77812096"/>
        <c:scaling>
          <c:orientation val="minMax"/>
        </c:scaling>
        <c:delete val="1"/>
        <c:axPos val="b"/>
        <c:numFmt formatCode="ge" sourceLinked="1"/>
        <c:majorTickMark val="none"/>
        <c:minorTickMark val="none"/>
        <c:tickLblPos val="none"/>
        <c:crossAx val="77814016"/>
        <c:crosses val="autoZero"/>
        <c:auto val="1"/>
        <c:lblOffset val="100"/>
        <c:baseTimeUnit val="years"/>
      </c:dateAx>
      <c:valAx>
        <c:axId val="7781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52.51</c:v>
                </c:pt>
                <c:pt idx="1">
                  <c:v>53.44</c:v>
                </c:pt>
                <c:pt idx="2">
                  <c:v>54.61</c:v>
                </c:pt>
                <c:pt idx="3">
                  <c:v>54.46</c:v>
                </c:pt>
                <c:pt idx="4">
                  <c:v>54.6</c:v>
                </c:pt>
              </c:numCache>
            </c:numRef>
          </c:val>
        </c:ser>
        <c:dLbls>
          <c:showLegendKey val="0"/>
          <c:showVal val="0"/>
          <c:showCatName val="0"/>
          <c:showSerName val="0"/>
          <c:showPercent val="0"/>
          <c:showBubbleSize val="0"/>
        </c:dLbls>
        <c:gapWidth val="150"/>
        <c:axId val="77840384"/>
        <c:axId val="778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77840384"/>
        <c:axId val="77842304"/>
      </c:lineChart>
      <c:dateAx>
        <c:axId val="77840384"/>
        <c:scaling>
          <c:orientation val="minMax"/>
        </c:scaling>
        <c:delete val="1"/>
        <c:axPos val="b"/>
        <c:numFmt formatCode="ge" sourceLinked="1"/>
        <c:majorTickMark val="none"/>
        <c:minorTickMark val="none"/>
        <c:tickLblPos val="none"/>
        <c:crossAx val="77842304"/>
        <c:crosses val="autoZero"/>
        <c:auto val="1"/>
        <c:lblOffset val="100"/>
        <c:baseTimeUnit val="years"/>
      </c:dateAx>
      <c:valAx>
        <c:axId val="778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10.28</c:v>
                </c:pt>
                <c:pt idx="1">
                  <c:v>13.73</c:v>
                </c:pt>
                <c:pt idx="2">
                  <c:v>13.27</c:v>
                </c:pt>
                <c:pt idx="3">
                  <c:v>26.18</c:v>
                </c:pt>
                <c:pt idx="4">
                  <c:v>25.44</c:v>
                </c:pt>
              </c:numCache>
            </c:numRef>
          </c:val>
        </c:ser>
        <c:dLbls>
          <c:showLegendKey val="0"/>
          <c:showVal val="0"/>
          <c:showCatName val="0"/>
          <c:showSerName val="0"/>
          <c:showPercent val="0"/>
          <c:showBubbleSize val="0"/>
        </c:dLbls>
        <c:gapWidth val="150"/>
        <c:axId val="120358016"/>
        <c:axId val="120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20358016"/>
        <c:axId val="120359936"/>
      </c:lineChart>
      <c:dateAx>
        <c:axId val="120358016"/>
        <c:scaling>
          <c:orientation val="minMax"/>
        </c:scaling>
        <c:delete val="1"/>
        <c:axPos val="b"/>
        <c:numFmt formatCode="ge" sourceLinked="1"/>
        <c:majorTickMark val="none"/>
        <c:minorTickMark val="none"/>
        <c:tickLblPos val="none"/>
        <c:crossAx val="120359936"/>
        <c:crosses val="autoZero"/>
        <c:auto val="1"/>
        <c:lblOffset val="100"/>
        <c:baseTimeUnit val="years"/>
      </c:dateAx>
      <c:valAx>
        <c:axId val="120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86688"/>
        <c:axId val="1203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20386688"/>
        <c:axId val="120388608"/>
      </c:lineChart>
      <c:dateAx>
        <c:axId val="120386688"/>
        <c:scaling>
          <c:orientation val="minMax"/>
        </c:scaling>
        <c:delete val="1"/>
        <c:axPos val="b"/>
        <c:numFmt formatCode="ge" sourceLinked="1"/>
        <c:majorTickMark val="none"/>
        <c:minorTickMark val="none"/>
        <c:tickLblPos val="none"/>
        <c:crossAx val="120388608"/>
        <c:crosses val="autoZero"/>
        <c:auto val="1"/>
        <c:lblOffset val="100"/>
        <c:baseTimeUnit val="years"/>
      </c:dateAx>
      <c:valAx>
        <c:axId val="12038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1292.8</c:v>
                </c:pt>
                <c:pt idx="1">
                  <c:v>754.96</c:v>
                </c:pt>
                <c:pt idx="2">
                  <c:v>499.8</c:v>
                </c:pt>
                <c:pt idx="3">
                  <c:v>411.69</c:v>
                </c:pt>
                <c:pt idx="4">
                  <c:v>346.63</c:v>
                </c:pt>
              </c:numCache>
            </c:numRef>
          </c:val>
        </c:ser>
        <c:dLbls>
          <c:showLegendKey val="0"/>
          <c:showVal val="0"/>
          <c:showCatName val="0"/>
          <c:showSerName val="0"/>
          <c:showPercent val="0"/>
          <c:showBubbleSize val="0"/>
        </c:dLbls>
        <c:gapWidth val="150"/>
        <c:axId val="127513344"/>
        <c:axId val="1275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27513344"/>
        <c:axId val="127515264"/>
      </c:lineChart>
      <c:dateAx>
        <c:axId val="127513344"/>
        <c:scaling>
          <c:orientation val="minMax"/>
        </c:scaling>
        <c:delete val="1"/>
        <c:axPos val="b"/>
        <c:numFmt formatCode="ge" sourceLinked="1"/>
        <c:majorTickMark val="none"/>
        <c:minorTickMark val="none"/>
        <c:tickLblPos val="none"/>
        <c:crossAx val="127515264"/>
        <c:crosses val="autoZero"/>
        <c:auto val="1"/>
        <c:lblOffset val="100"/>
        <c:baseTimeUnit val="years"/>
      </c:dateAx>
      <c:valAx>
        <c:axId val="1275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701.01</c:v>
                </c:pt>
                <c:pt idx="1">
                  <c:v>673.17</c:v>
                </c:pt>
                <c:pt idx="2">
                  <c:v>681.93</c:v>
                </c:pt>
                <c:pt idx="3">
                  <c:v>686.89</c:v>
                </c:pt>
                <c:pt idx="4">
                  <c:v>682.67</c:v>
                </c:pt>
              </c:numCache>
            </c:numRef>
          </c:val>
        </c:ser>
        <c:dLbls>
          <c:showLegendKey val="0"/>
          <c:showVal val="0"/>
          <c:showCatName val="0"/>
          <c:showSerName val="0"/>
          <c:showPercent val="0"/>
          <c:showBubbleSize val="0"/>
        </c:dLbls>
        <c:gapWidth val="150"/>
        <c:axId val="127539840"/>
        <c:axId val="127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27539840"/>
        <c:axId val="127542016"/>
      </c:lineChart>
      <c:dateAx>
        <c:axId val="127539840"/>
        <c:scaling>
          <c:orientation val="minMax"/>
        </c:scaling>
        <c:delete val="1"/>
        <c:axPos val="b"/>
        <c:numFmt formatCode="ge" sourceLinked="1"/>
        <c:majorTickMark val="none"/>
        <c:minorTickMark val="none"/>
        <c:tickLblPos val="none"/>
        <c:crossAx val="127542016"/>
        <c:crosses val="autoZero"/>
        <c:auto val="1"/>
        <c:lblOffset val="100"/>
        <c:baseTimeUnit val="years"/>
      </c:dateAx>
      <c:valAx>
        <c:axId val="12754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5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83.37</c:v>
                </c:pt>
                <c:pt idx="1">
                  <c:v>84.96</c:v>
                </c:pt>
                <c:pt idx="2">
                  <c:v>90.54</c:v>
                </c:pt>
                <c:pt idx="3">
                  <c:v>89.2</c:v>
                </c:pt>
                <c:pt idx="4">
                  <c:v>88.7</c:v>
                </c:pt>
              </c:numCache>
            </c:numRef>
          </c:val>
        </c:ser>
        <c:dLbls>
          <c:showLegendKey val="0"/>
          <c:showVal val="0"/>
          <c:showCatName val="0"/>
          <c:showSerName val="0"/>
          <c:showPercent val="0"/>
          <c:showBubbleSize val="0"/>
        </c:dLbls>
        <c:gapWidth val="150"/>
        <c:axId val="127559936"/>
        <c:axId val="127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27559936"/>
        <c:axId val="127586688"/>
      </c:lineChart>
      <c:dateAx>
        <c:axId val="127559936"/>
        <c:scaling>
          <c:orientation val="minMax"/>
        </c:scaling>
        <c:delete val="1"/>
        <c:axPos val="b"/>
        <c:numFmt formatCode="ge" sourceLinked="1"/>
        <c:majorTickMark val="none"/>
        <c:minorTickMark val="none"/>
        <c:tickLblPos val="none"/>
        <c:crossAx val="127586688"/>
        <c:crosses val="autoZero"/>
        <c:auto val="1"/>
        <c:lblOffset val="100"/>
        <c:baseTimeUnit val="years"/>
      </c:dateAx>
      <c:valAx>
        <c:axId val="127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370.82</c:v>
                </c:pt>
                <c:pt idx="1">
                  <c:v>365.52</c:v>
                </c:pt>
                <c:pt idx="2">
                  <c:v>344.21</c:v>
                </c:pt>
                <c:pt idx="3">
                  <c:v>350.83</c:v>
                </c:pt>
                <c:pt idx="4">
                  <c:v>355.09</c:v>
                </c:pt>
              </c:numCache>
            </c:numRef>
          </c:val>
        </c:ser>
        <c:dLbls>
          <c:showLegendKey val="0"/>
          <c:showVal val="0"/>
          <c:showCatName val="0"/>
          <c:showSerName val="0"/>
          <c:showPercent val="0"/>
          <c:showBubbleSize val="0"/>
        </c:dLbls>
        <c:gapWidth val="150"/>
        <c:axId val="127608320"/>
        <c:axId val="1276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27608320"/>
        <c:axId val="127610240"/>
      </c:lineChart>
      <c:dateAx>
        <c:axId val="127608320"/>
        <c:scaling>
          <c:orientation val="minMax"/>
        </c:scaling>
        <c:delete val="1"/>
        <c:axPos val="b"/>
        <c:numFmt formatCode="ge" sourceLinked="1"/>
        <c:majorTickMark val="none"/>
        <c:minorTickMark val="none"/>
        <c:tickLblPos val="none"/>
        <c:crossAx val="127610240"/>
        <c:crosses val="autoZero"/>
        <c:auto val="1"/>
        <c:lblOffset val="100"/>
        <c:baseTimeUnit val="years"/>
      </c:dateAx>
      <c:valAx>
        <c:axId val="1276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石川県　珠洲市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15219</v>
      </c>
      <c r="AM8" s="71"/>
      <c r="AN8" s="71"/>
      <c r="AO8" s="71"/>
      <c r="AP8" s="71"/>
      <c r="AQ8" s="71"/>
      <c r="AR8" s="71"/>
      <c r="AS8" s="71"/>
      <c r="AT8" s="67">
        <f>データ!$S$6</f>
        <v>247.2</v>
      </c>
      <c r="AU8" s="68"/>
      <c r="AV8" s="68"/>
      <c r="AW8" s="68"/>
      <c r="AX8" s="68"/>
      <c r="AY8" s="68"/>
      <c r="AZ8" s="68"/>
      <c r="BA8" s="68"/>
      <c r="BB8" s="70">
        <f>データ!$T$6</f>
        <v>61.57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64.400000000000006</v>
      </c>
      <c r="J10" s="68"/>
      <c r="K10" s="68"/>
      <c r="L10" s="68"/>
      <c r="M10" s="68"/>
      <c r="N10" s="68"/>
      <c r="O10" s="69"/>
      <c r="P10" s="70">
        <f>データ!$P$6</f>
        <v>88.79</v>
      </c>
      <c r="Q10" s="70"/>
      <c r="R10" s="70"/>
      <c r="S10" s="70"/>
      <c r="T10" s="70"/>
      <c r="U10" s="70"/>
      <c r="V10" s="70"/>
      <c r="W10" s="71">
        <f>データ!$Q$6</f>
        <v>5324</v>
      </c>
      <c r="X10" s="71"/>
      <c r="Y10" s="71"/>
      <c r="Z10" s="71"/>
      <c r="AA10" s="71"/>
      <c r="AB10" s="71"/>
      <c r="AC10" s="71"/>
      <c r="AD10" s="2"/>
      <c r="AE10" s="2"/>
      <c r="AF10" s="2"/>
      <c r="AG10" s="2"/>
      <c r="AH10" s="5"/>
      <c r="AI10" s="5"/>
      <c r="AJ10" s="5"/>
      <c r="AK10" s="5"/>
      <c r="AL10" s="71">
        <f>データ!$U$6</f>
        <v>13319</v>
      </c>
      <c r="AM10" s="71"/>
      <c r="AN10" s="71"/>
      <c r="AO10" s="71"/>
      <c r="AP10" s="71"/>
      <c r="AQ10" s="71"/>
      <c r="AR10" s="71"/>
      <c r="AS10" s="71"/>
      <c r="AT10" s="67">
        <f>データ!$V$6</f>
        <v>70.92</v>
      </c>
      <c r="AU10" s="68"/>
      <c r="AV10" s="68"/>
      <c r="AW10" s="68"/>
      <c r="AX10" s="68"/>
      <c r="AY10" s="68"/>
      <c r="AZ10" s="68"/>
      <c r="BA10" s="68"/>
      <c r="BB10" s="70">
        <f>データ!$W$6</f>
        <v>187.8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172057</v>
      </c>
      <c r="D6" s="34">
        <f t="shared" si="3"/>
        <v>46</v>
      </c>
      <c r="E6" s="34">
        <f t="shared" si="3"/>
        <v>1</v>
      </c>
      <c r="F6" s="34">
        <f t="shared" si="3"/>
        <v>0</v>
      </c>
      <c r="G6" s="34">
        <f t="shared" si="3"/>
        <v>1</v>
      </c>
      <c r="H6" s="34" t="str">
        <f t="shared" si="3"/>
        <v>石川県　珠洲市</v>
      </c>
      <c r="I6" s="34" t="str">
        <f t="shared" si="3"/>
        <v>法適用</v>
      </c>
      <c r="J6" s="34" t="str">
        <f t="shared" si="3"/>
        <v>水道事業</v>
      </c>
      <c r="K6" s="34" t="str">
        <f t="shared" si="3"/>
        <v>末端給水事業</v>
      </c>
      <c r="L6" s="34" t="str">
        <f t="shared" si="3"/>
        <v>A7</v>
      </c>
      <c r="M6" s="34">
        <f t="shared" si="3"/>
        <v>0</v>
      </c>
      <c r="N6" s="35" t="str">
        <f t="shared" si="3"/>
        <v>-</v>
      </c>
      <c r="O6" s="35">
        <f t="shared" si="3"/>
        <v>64.400000000000006</v>
      </c>
      <c r="P6" s="35">
        <f t="shared" si="3"/>
        <v>88.79</v>
      </c>
      <c r="Q6" s="35">
        <f t="shared" si="3"/>
        <v>5324</v>
      </c>
      <c r="R6" s="35">
        <f t="shared" si="3"/>
        <v>15219</v>
      </c>
      <c r="S6" s="35">
        <f t="shared" si="3"/>
        <v>247.2</v>
      </c>
      <c r="T6" s="35">
        <f t="shared" si="3"/>
        <v>61.57</v>
      </c>
      <c r="U6" s="35">
        <f t="shared" si="3"/>
        <v>13319</v>
      </c>
      <c r="V6" s="35">
        <f t="shared" si="3"/>
        <v>70.92</v>
      </c>
      <c r="W6" s="35">
        <f t="shared" si="3"/>
        <v>187.8</v>
      </c>
      <c r="X6" s="36">
        <f>IF(X7="",NA(),X7)</f>
        <v>108.04</v>
      </c>
      <c r="Y6" s="36">
        <f t="shared" ref="Y6:AG6" si="4">IF(Y7="",NA(),Y7)</f>
        <v>110.27</v>
      </c>
      <c r="Z6" s="36">
        <f t="shared" si="4"/>
        <v>117.81</v>
      </c>
      <c r="AA6" s="36">
        <f t="shared" si="4"/>
        <v>117.12</v>
      </c>
      <c r="AB6" s="36">
        <f t="shared" si="4"/>
        <v>116.62</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1292.8</v>
      </c>
      <c r="AU6" s="36">
        <f t="shared" ref="AU6:BC6" si="6">IF(AU7="",NA(),AU7)</f>
        <v>754.96</v>
      </c>
      <c r="AV6" s="36">
        <f t="shared" si="6"/>
        <v>499.8</v>
      </c>
      <c r="AW6" s="36">
        <f t="shared" si="6"/>
        <v>411.69</v>
      </c>
      <c r="AX6" s="36">
        <f t="shared" si="6"/>
        <v>346.63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701.01</v>
      </c>
      <c r="BF6" s="36">
        <f t="shared" ref="BF6:BN6" si="7">IF(BF7="",NA(),BF7)</f>
        <v>673.17</v>
      </c>
      <c r="BG6" s="36">
        <f t="shared" si="7"/>
        <v>681.93</v>
      </c>
      <c r="BH6" s="36">
        <f t="shared" si="7"/>
        <v>686.89</v>
      </c>
      <c r="BI6" s="36">
        <f t="shared" si="7"/>
        <v>682.67</v>
      </c>
      <c r="BJ6" s="36">
        <f t="shared" si="7"/>
        <v>458</v>
      </c>
      <c r="BK6" s="36">
        <f t="shared" si="7"/>
        <v>443.13</v>
      </c>
      <c r="BL6" s="36">
        <f t="shared" si="7"/>
        <v>442.54</v>
      </c>
      <c r="BM6" s="36">
        <f t="shared" si="7"/>
        <v>431</v>
      </c>
      <c r="BN6" s="36">
        <f t="shared" si="7"/>
        <v>422.5</v>
      </c>
      <c r="BO6" s="35" t="str">
        <f>IF(BO7="","",IF(BO7="-","【-】","【"&amp;SUBSTITUTE(TEXT(BO7,"#,##0.00"),"-","△")&amp;"】"))</f>
        <v>【270.87】</v>
      </c>
      <c r="BP6" s="36">
        <f>IF(BP7="",NA(),BP7)</f>
        <v>83.37</v>
      </c>
      <c r="BQ6" s="36">
        <f t="shared" ref="BQ6:BY6" si="8">IF(BQ7="",NA(),BQ7)</f>
        <v>84.96</v>
      </c>
      <c r="BR6" s="36">
        <f t="shared" si="8"/>
        <v>90.54</v>
      </c>
      <c r="BS6" s="36">
        <f t="shared" si="8"/>
        <v>89.2</v>
      </c>
      <c r="BT6" s="36">
        <f t="shared" si="8"/>
        <v>88.7</v>
      </c>
      <c r="BU6" s="36">
        <f t="shared" si="8"/>
        <v>96.27</v>
      </c>
      <c r="BV6" s="36">
        <f t="shared" si="8"/>
        <v>95.4</v>
      </c>
      <c r="BW6" s="36">
        <f t="shared" si="8"/>
        <v>98.6</v>
      </c>
      <c r="BX6" s="36">
        <f t="shared" si="8"/>
        <v>100.82</v>
      </c>
      <c r="BY6" s="36">
        <f t="shared" si="8"/>
        <v>101.64</v>
      </c>
      <c r="BZ6" s="35" t="str">
        <f>IF(BZ7="","",IF(BZ7="-","【-】","【"&amp;SUBSTITUTE(TEXT(BZ7,"#,##0.00"),"-","△")&amp;"】"))</f>
        <v>【105.59】</v>
      </c>
      <c r="CA6" s="36">
        <f>IF(CA7="",NA(),CA7)</f>
        <v>370.82</v>
      </c>
      <c r="CB6" s="36">
        <f t="shared" ref="CB6:CJ6" si="9">IF(CB7="",NA(),CB7)</f>
        <v>365.52</v>
      </c>
      <c r="CC6" s="36">
        <f t="shared" si="9"/>
        <v>344.21</v>
      </c>
      <c r="CD6" s="36">
        <f t="shared" si="9"/>
        <v>350.83</v>
      </c>
      <c r="CE6" s="36">
        <f t="shared" si="9"/>
        <v>355.09</v>
      </c>
      <c r="CF6" s="36">
        <f t="shared" si="9"/>
        <v>186.94</v>
      </c>
      <c r="CG6" s="36">
        <f t="shared" si="9"/>
        <v>186.15</v>
      </c>
      <c r="CH6" s="36">
        <f t="shared" si="9"/>
        <v>181.67</v>
      </c>
      <c r="CI6" s="36">
        <f t="shared" si="9"/>
        <v>179.55</v>
      </c>
      <c r="CJ6" s="36">
        <f t="shared" si="9"/>
        <v>179.16</v>
      </c>
      <c r="CK6" s="35" t="str">
        <f>IF(CK7="","",IF(CK7="-","【-】","【"&amp;SUBSTITUTE(TEXT(CK7,"#,##0.00"),"-","△")&amp;"】"))</f>
        <v>【163.27】</v>
      </c>
      <c r="CL6" s="36">
        <f>IF(CL7="",NA(),CL7)</f>
        <v>40.98</v>
      </c>
      <c r="CM6" s="36">
        <f t="shared" ref="CM6:CU6" si="10">IF(CM7="",NA(),CM7)</f>
        <v>40.76</v>
      </c>
      <c r="CN6" s="36">
        <f t="shared" si="10"/>
        <v>39.26</v>
      </c>
      <c r="CO6" s="36">
        <f t="shared" si="10"/>
        <v>38.619999999999997</v>
      </c>
      <c r="CP6" s="36">
        <f t="shared" si="10"/>
        <v>38.61</v>
      </c>
      <c r="CQ6" s="36">
        <f t="shared" si="10"/>
        <v>54.51</v>
      </c>
      <c r="CR6" s="36">
        <f t="shared" si="10"/>
        <v>54.47</v>
      </c>
      <c r="CS6" s="36">
        <f t="shared" si="10"/>
        <v>53.61</v>
      </c>
      <c r="CT6" s="36">
        <f t="shared" si="10"/>
        <v>53.52</v>
      </c>
      <c r="CU6" s="36">
        <f t="shared" si="10"/>
        <v>54.24</v>
      </c>
      <c r="CV6" s="35" t="str">
        <f>IF(CV7="","",IF(CV7="-","【-】","【"&amp;SUBSTITUTE(TEXT(CV7,"#,##0.00"),"-","△")&amp;"】"))</f>
        <v>【59.94】</v>
      </c>
      <c r="CW6" s="36">
        <f>IF(CW7="",NA(),CW7)</f>
        <v>87.28</v>
      </c>
      <c r="CX6" s="36">
        <f t="shared" ref="CX6:DF6" si="11">IF(CX7="",NA(),CX7)</f>
        <v>86.64</v>
      </c>
      <c r="CY6" s="36">
        <f t="shared" si="11"/>
        <v>86.12</v>
      </c>
      <c r="CZ6" s="36">
        <f t="shared" si="11"/>
        <v>87.76</v>
      </c>
      <c r="DA6" s="36">
        <f t="shared" si="11"/>
        <v>86.81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52.51</v>
      </c>
      <c r="DI6" s="36">
        <f t="shared" ref="DI6:DQ6" si="12">IF(DI7="",NA(),DI7)</f>
        <v>53.44</v>
      </c>
      <c r="DJ6" s="36">
        <f t="shared" si="12"/>
        <v>54.61</v>
      </c>
      <c r="DK6" s="36">
        <f t="shared" si="12"/>
        <v>54.46</v>
      </c>
      <c r="DL6" s="36">
        <f t="shared" si="12"/>
        <v>54.6</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10.28</v>
      </c>
      <c r="DT6" s="36">
        <f t="shared" ref="DT6:EB6" si="13">IF(DT7="",NA(),DT7)</f>
        <v>13.73</v>
      </c>
      <c r="DU6" s="36">
        <f t="shared" si="13"/>
        <v>13.27</v>
      </c>
      <c r="DV6" s="36">
        <f t="shared" si="13"/>
        <v>26.18</v>
      </c>
      <c r="DW6" s="36">
        <f t="shared" si="13"/>
        <v>25.44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0.92</v>
      </c>
      <c r="EE6" s="36">
        <f t="shared" ref="EE6:EM6" si="14">IF(EE7="",NA(),EE7)</f>
        <v>1.2</v>
      </c>
      <c r="EF6" s="36">
        <f t="shared" si="14"/>
        <v>0.6</v>
      </c>
      <c r="EG6" s="36">
        <f t="shared" si="14"/>
        <v>1.45</v>
      </c>
      <c r="EH6" s="36">
        <f t="shared" si="14"/>
        <v>1.4</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172057</v>
      </c>
      <c r="D7" s="38">
        <v>46</v>
      </c>
      <c r="E7" s="38">
        <v>1</v>
      </c>
      <c r="F7" s="38">
        <v>0</v>
      </c>
      <c r="G7" s="38">
        <v>1</v>
      </c>
      <c r="H7" s="38" t="s">
        <v>105</v>
      </c>
      <c r="I7" s="38" t="s">
        <v>106</v>
      </c>
      <c r="J7" s="38" t="s">
        <v>107</v>
      </c>
      <c r="K7" s="38" t="s">
        <v>108</v>
      </c>
      <c r="L7" s="38" t="s">
        <v>109</v>
      </c>
      <c r="M7" s="38"/>
      <c r="N7" s="39" t="s">
        <v>110</v>
      </c>
      <c r="O7" s="39">
        <v>64.400000000000006</v>
      </c>
      <c r="P7" s="39">
        <v>88.79</v>
      </c>
      <c r="Q7" s="39">
        <v>5324</v>
      </c>
      <c r="R7" s="39">
        <v>15219</v>
      </c>
      <c r="S7" s="39">
        <v>247.2</v>
      </c>
      <c r="T7" s="39">
        <v>61.57</v>
      </c>
      <c r="U7" s="39">
        <v>13319</v>
      </c>
      <c r="V7" s="39">
        <v>70.92</v>
      </c>
      <c r="W7" s="39">
        <v>187.8</v>
      </c>
      <c r="X7" s="39">
        <v>108.04</v>
      </c>
      <c r="Y7" s="39">
        <v>110.27</v>
      </c>
      <c r="Z7" s="39">
        <v>117.81</v>
      </c>
      <c r="AA7" s="39">
        <v>117.12</v>
      </c>
      <c r="AB7" s="39">
        <v>116.62</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1292.8</v>
      </c>
      <c r="AU7" s="39">
        <v>754.96</v>
      </c>
      <c r="AV7" s="39">
        <v>499.8</v>
      </c>
      <c r="AW7" s="39">
        <v>411.69</v>
      </c>
      <c r="AX7" s="39">
        <v>346.63</v>
      </c>
      <c r="AY7" s="39">
        <v>1159.4100000000001</v>
      </c>
      <c r="AZ7" s="39">
        <v>1081.23</v>
      </c>
      <c r="BA7" s="39">
        <v>406.37</v>
      </c>
      <c r="BB7" s="39">
        <v>398.29</v>
      </c>
      <c r="BC7" s="39">
        <v>388.67</v>
      </c>
      <c r="BD7" s="39">
        <v>262.87</v>
      </c>
      <c r="BE7" s="39">
        <v>701.01</v>
      </c>
      <c r="BF7" s="39">
        <v>673.17</v>
      </c>
      <c r="BG7" s="39">
        <v>681.93</v>
      </c>
      <c r="BH7" s="39">
        <v>686.89</v>
      </c>
      <c r="BI7" s="39">
        <v>682.67</v>
      </c>
      <c r="BJ7" s="39">
        <v>458</v>
      </c>
      <c r="BK7" s="39">
        <v>443.13</v>
      </c>
      <c r="BL7" s="39">
        <v>442.54</v>
      </c>
      <c r="BM7" s="39">
        <v>431</v>
      </c>
      <c r="BN7" s="39">
        <v>422.5</v>
      </c>
      <c r="BO7" s="39">
        <v>270.87</v>
      </c>
      <c r="BP7" s="39">
        <v>83.37</v>
      </c>
      <c r="BQ7" s="39">
        <v>84.96</v>
      </c>
      <c r="BR7" s="39">
        <v>90.54</v>
      </c>
      <c r="BS7" s="39">
        <v>89.2</v>
      </c>
      <c r="BT7" s="39">
        <v>88.7</v>
      </c>
      <c r="BU7" s="39">
        <v>96.27</v>
      </c>
      <c r="BV7" s="39">
        <v>95.4</v>
      </c>
      <c r="BW7" s="39">
        <v>98.6</v>
      </c>
      <c r="BX7" s="39">
        <v>100.82</v>
      </c>
      <c r="BY7" s="39">
        <v>101.64</v>
      </c>
      <c r="BZ7" s="39">
        <v>105.59</v>
      </c>
      <c r="CA7" s="39">
        <v>370.82</v>
      </c>
      <c r="CB7" s="39">
        <v>365.52</v>
      </c>
      <c r="CC7" s="39">
        <v>344.21</v>
      </c>
      <c r="CD7" s="39">
        <v>350.83</v>
      </c>
      <c r="CE7" s="39">
        <v>355.09</v>
      </c>
      <c r="CF7" s="39">
        <v>186.94</v>
      </c>
      <c r="CG7" s="39">
        <v>186.15</v>
      </c>
      <c r="CH7" s="39">
        <v>181.67</v>
      </c>
      <c r="CI7" s="39">
        <v>179.55</v>
      </c>
      <c r="CJ7" s="39">
        <v>179.16</v>
      </c>
      <c r="CK7" s="39">
        <v>163.27000000000001</v>
      </c>
      <c r="CL7" s="39">
        <v>40.98</v>
      </c>
      <c r="CM7" s="39">
        <v>40.76</v>
      </c>
      <c r="CN7" s="39">
        <v>39.26</v>
      </c>
      <c r="CO7" s="39">
        <v>38.619999999999997</v>
      </c>
      <c r="CP7" s="39">
        <v>38.61</v>
      </c>
      <c r="CQ7" s="39">
        <v>54.51</v>
      </c>
      <c r="CR7" s="39">
        <v>54.47</v>
      </c>
      <c r="CS7" s="39">
        <v>53.61</v>
      </c>
      <c r="CT7" s="39">
        <v>53.52</v>
      </c>
      <c r="CU7" s="39">
        <v>54.24</v>
      </c>
      <c r="CV7" s="39">
        <v>59.94</v>
      </c>
      <c r="CW7" s="39">
        <v>87.28</v>
      </c>
      <c r="CX7" s="39">
        <v>86.64</v>
      </c>
      <c r="CY7" s="39">
        <v>86.12</v>
      </c>
      <c r="CZ7" s="39">
        <v>87.76</v>
      </c>
      <c r="DA7" s="39">
        <v>86.81</v>
      </c>
      <c r="DB7" s="39">
        <v>81.790000000000006</v>
      </c>
      <c r="DC7" s="39">
        <v>81.459999999999994</v>
      </c>
      <c r="DD7" s="39">
        <v>81.31</v>
      </c>
      <c r="DE7" s="39">
        <v>81.459999999999994</v>
      </c>
      <c r="DF7" s="39">
        <v>81.680000000000007</v>
      </c>
      <c r="DG7" s="39">
        <v>90.22</v>
      </c>
      <c r="DH7" s="39">
        <v>52.51</v>
      </c>
      <c r="DI7" s="39">
        <v>53.44</v>
      </c>
      <c r="DJ7" s="39">
        <v>54.61</v>
      </c>
      <c r="DK7" s="39">
        <v>54.46</v>
      </c>
      <c r="DL7" s="39">
        <v>54.6</v>
      </c>
      <c r="DM7" s="39">
        <v>37.799999999999997</v>
      </c>
      <c r="DN7" s="39">
        <v>38.520000000000003</v>
      </c>
      <c r="DO7" s="39">
        <v>46.67</v>
      </c>
      <c r="DP7" s="39">
        <v>47.7</v>
      </c>
      <c r="DQ7" s="39">
        <v>48.14</v>
      </c>
      <c r="DR7" s="39">
        <v>47.91</v>
      </c>
      <c r="DS7" s="39">
        <v>10.28</v>
      </c>
      <c r="DT7" s="39">
        <v>13.73</v>
      </c>
      <c r="DU7" s="39">
        <v>13.27</v>
      </c>
      <c r="DV7" s="39">
        <v>26.18</v>
      </c>
      <c r="DW7" s="39">
        <v>25.44</v>
      </c>
      <c r="DX7" s="39">
        <v>8.2200000000000006</v>
      </c>
      <c r="DY7" s="39">
        <v>9.43</v>
      </c>
      <c r="DZ7" s="39">
        <v>10.029999999999999</v>
      </c>
      <c r="EA7" s="39">
        <v>7.26</v>
      </c>
      <c r="EB7" s="39">
        <v>11.13</v>
      </c>
      <c r="EC7" s="39">
        <v>15</v>
      </c>
      <c r="ED7" s="39">
        <v>0.92</v>
      </c>
      <c r="EE7" s="39">
        <v>1.2</v>
      </c>
      <c r="EF7" s="39">
        <v>0.6</v>
      </c>
      <c r="EG7" s="39">
        <v>1.45</v>
      </c>
      <c r="EH7" s="39">
        <v>1.4</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suzucity</cp:lastModifiedBy>
  <cp:lastPrinted>2018-02-04T04:19:37Z</cp:lastPrinted>
  <dcterms:created xsi:type="dcterms:W3CDTF">2017-12-25T01:27:22Z</dcterms:created>
  <dcterms:modified xsi:type="dcterms:W3CDTF">2018-02-04T04:38:52Z</dcterms:modified>
  <cp:category/>
</cp:coreProperties>
</file>