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<sst xmlns="http://schemas.openxmlformats.org/spreadsheetml/2006/main" count="240" uniqueCount="126">
  <si>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</si>
  <si>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</si>
  <si>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</si>
  <si>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</si>
  <si>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</si>
  <si>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</si>
  <si>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</si>
  <si>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</si>
  <si>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</si>
  <si>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</si>
  <si>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</si>
  <si>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</si>
  <si>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</si>
  <si>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</si>
  <si>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</si>
  <si>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</si>
  <si>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</si>
  <si>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</si>
  <si>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</si>
  <si>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</si>
  <si>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</si>
  <si>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</si>
  <si>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</si>
  <si>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</si>
  <si>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</si>
  <si>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</si>
  <si>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</si>
  <si>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</si>
  <si>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</si>
  <si>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</si>
  <si>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</si>
  <si>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</si>
  <si>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</si>
  <si>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</si>
  <si>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</si>
  <si>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</si>
  <si>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</si>
  <si>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</si>
  <si>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</si>
  <si>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</si>
  <si>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</si>
  <si>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</si>
  <si>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</si>
  <si>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</si>
  <si>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</si>
  <si>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</si>
  <si>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</si>
  <si>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</si>
  <si>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</si>
  <si>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</si>
  <si>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</si>
  <si>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</si>
  <si>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</si>
  <si>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</si>
  <si>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</si>
  <si>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</si>
  <si>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</si>
  <si>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</si>
  <si>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</si>
  <si>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</si>
  <si>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</si>
  <si>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</si>
  <si>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</si>
  <si>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</si>
  <si>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</si>
  <si>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</si>
  <si>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</si>
  <si>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</si>
  <si>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</si>
  <si>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</si>
  <si>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</si>
  <si>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</si>
  <si>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</si>
  <si>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</si>
  <si>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</si>
  <si>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</si>
  <si>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</si>
  <si>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</si>
  <si>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</si>
  <si>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</si>
  <si>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</si>
  <si>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</si>
  <si>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</si>
  <si>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</si>
  <si>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</si>
  <si>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</si>
  <si>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</si>
  <si>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</si>
  <si>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</si>
  <si>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</si>
  <si>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</si>
  <si>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</si>
  <si>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</si>
  <si>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</si>
  <si>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</si>
  <si>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</si>
  <si>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</si>
  <si>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</si>
  <si>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</si>
  <si>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</si>
  <si>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</si>
  <si>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</si>
  <si>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</si>
  <si>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</si>
  <si>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</si>
  <si>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</si>
  <si>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</si>
  <si>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</si>
  <si>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</si>
  <si>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</si>
  <si>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輪島市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</si>
  <si>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</si>
  <si>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</si>
  <si>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</si>
  <si>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</si>
  <si>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</si>
  <si>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</si>
  <si>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</si>
  <si>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</si>
  <si>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</si>
  <si>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</si>
  <si>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</si>
  <si>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①設備投資に多額のコストを要した企業債の償還額が年々増加傾向にあることや法適化に向けた費用が新たに発生したことなどから収益的収支比率は低下していると考えられる。　　　　　　　　　　　　　　　　④新しい施設で供用開始から１２年しか経過していないことから企業債残高が多く、類似団体より高い数値を推移していると考えられる。　　　　　　　　　⑤⑧人口減少や高齢世帯が多いといった要因などにより接続率が低いため、経費回収率、水洗化率ともに低い数値を推移していると考えられる。　　　　　⑥人口減少や高齢世帯が多いといった要因などにより接続率が低いために有収水量が増えず類似団体より高い数値を推移していると考えられる。</t>
    <rPh sb="1" eb="3">
      <t>セツビ</t>
    </rPh>
    <rPh sb="3" eb="5">
      <t>トウシ</t>
    </rPh>
    <rPh sb="6" eb="8">
      <t>タガク</t>
    </rPh>
    <rPh sb="13" eb="14">
      <t>ヨウ</t>
    </rPh>
    <rPh sb="16" eb="18">
      <t>キギョウ</t>
    </rPh>
    <rPh sb="18" eb="19">
      <t>サイ</t>
    </rPh>
    <rPh sb="20" eb="22">
      <t>ショウカン</t>
    </rPh>
    <rPh sb="22" eb="23">
      <t>ガク</t>
    </rPh>
    <rPh sb="24" eb="26">
      <t>ネンネン</t>
    </rPh>
    <rPh sb="26" eb="28">
      <t>ゾウカ</t>
    </rPh>
    <rPh sb="28" eb="30">
      <t>ケイコウ</t>
    </rPh>
    <rPh sb="36" eb="37">
      <t>ホウ</t>
    </rPh>
    <rPh sb="37" eb="38">
      <t>テキ</t>
    </rPh>
    <rPh sb="38" eb="39">
      <t>カ</t>
    </rPh>
    <rPh sb="40" eb="41">
      <t>ム</t>
    </rPh>
    <rPh sb="43" eb="45">
      <t>ヒヨウ</t>
    </rPh>
    <rPh sb="46" eb="47">
      <t>アラ</t>
    </rPh>
    <rPh sb="49" eb="51">
      <t>ハッセイ</t>
    </rPh>
    <rPh sb="59" eb="62">
      <t>シュウエキテキ</t>
    </rPh>
    <rPh sb="62" eb="64">
      <t>シュウシ</t>
    </rPh>
    <rPh sb="64" eb="66">
      <t>ヒリツ</t>
    </rPh>
    <rPh sb="67" eb="69">
      <t>テイカ</t>
    </rPh>
    <rPh sb="74" eb="75">
      <t>カンガ</t>
    </rPh>
    <rPh sb="97" eb="98">
      <t>アタラ</t>
    </rPh>
    <rPh sb="100" eb="102">
      <t>シセツ</t>
    </rPh>
    <rPh sb="103" eb="105">
      <t>キョウヨウ</t>
    </rPh>
    <rPh sb="105" eb="107">
      <t>カイシ</t>
    </rPh>
    <rPh sb="111" eb="112">
      <t>ネン</t>
    </rPh>
    <rPh sb="114" eb="116">
      <t>ケイカ</t>
    </rPh>
    <rPh sb="125" eb="127">
      <t>キギョウ</t>
    </rPh>
    <rPh sb="127" eb="128">
      <t>サイ</t>
    </rPh>
    <rPh sb="128" eb="130">
      <t>ザンダカ</t>
    </rPh>
    <rPh sb="131" eb="132">
      <t>オオ</t>
    </rPh>
    <rPh sb="134" eb="136">
      <t>ルイジ</t>
    </rPh>
    <rPh sb="136" eb="138">
      <t>ダンタイ</t>
    </rPh>
    <rPh sb="140" eb="141">
      <t>タカ</t>
    </rPh>
    <rPh sb="142" eb="144">
      <t>スウチ</t>
    </rPh>
    <rPh sb="145" eb="147">
      <t>スイイ</t>
    </rPh>
    <rPh sb="152" eb="153">
      <t>カンガ</t>
    </rPh>
    <rPh sb="169" eb="171">
      <t>ジンコウ</t>
    </rPh>
    <rPh sb="171" eb="173">
      <t>ゲンショウ</t>
    </rPh>
    <rPh sb="174" eb="176">
      <t>コウレイ</t>
    </rPh>
    <rPh sb="176" eb="178">
      <t>セタイ</t>
    </rPh>
    <rPh sb="179" eb="180">
      <t>オオ</t>
    </rPh>
    <rPh sb="185" eb="187">
      <t>ヨウイン</t>
    </rPh>
    <rPh sb="192" eb="194">
      <t>セツゾク</t>
    </rPh>
    <rPh sb="194" eb="195">
      <t>リツ</t>
    </rPh>
    <rPh sb="196" eb="197">
      <t>ヒク</t>
    </rPh>
    <rPh sb="201" eb="203">
      <t>ケイヒ</t>
    </rPh>
    <rPh sb="203" eb="205">
      <t>カイシュウ</t>
    </rPh>
    <rPh sb="205" eb="206">
      <t>リツ</t>
    </rPh>
    <rPh sb="207" eb="210">
      <t>スイセンカ</t>
    </rPh>
    <rPh sb="210" eb="211">
      <t>リツ</t>
    </rPh>
    <rPh sb="214" eb="215">
      <t>ヒク</t>
    </rPh>
    <rPh sb="216" eb="218">
      <t>スウチ</t>
    </rPh>
    <rPh sb="219" eb="221">
      <t>スイイ</t>
    </rPh>
    <rPh sb="226" eb="227">
      <t>カンガ</t>
    </rPh>
    <rPh sb="238" eb="240">
      <t>ジンコウ</t>
    </rPh>
    <rPh sb="240" eb="242">
      <t>ゲンショウ</t>
    </rPh>
    <rPh sb="243" eb="245">
      <t>コウレイ</t>
    </rPh>
    <rPh sb="245" eb="247">
      <t>セタイ</t>
    </rPh>
    <rPh sb="248" eb="249">
      <t>オオ</t>
    </rPh>
    <rPh sb="254" eb="256">
      <t>ヨウイン</t>
    </rPh>
    <rPh sb="261" eb="263">
      <t>セツゾク</t>
    </rPh>
    <rPh sb="263" eb="264">
      <t>リツ</t>
    </rPh>
    <rPh sb="265" eb="266">
      <t>ヒク</t>
    </rPh>
    <rPh sb="270" eb="272">
      <t>ユウシュウ</t>
    </rPh>
    <rPh sb="272" eb="274">
      <t>スイリョウ</t>
    </rPh>
    <rPh sb="275" eb="276">
      <t>フ</t>
    </rPh>
    <rPh sb="278" eb="280">
      <t>ルイジ</t>
    </rPh>
    <rPh sb="280" eb="282">
      <t>ダンタイ</t>
    </rPh>
    <rPh sb="284" eb="285">
      <t>タカ</t>
    </rPh>
    <rPh sb="286" eb="288">
      <t>スウチ</t>
    </rPh>
    <rPh sb="289" eb="291">
      <t>スイイ</t>
    </rPh>
    <rPh sb="296" eb="297">
      <t>カンガ</t>
    </rPh>
    <phoneticPr fontId="4"/>
  </si>
  <si>
    <t>施設が新しく設備投資に要した企業債償還額の影響や、下水道接続率が低いことによる使用料収入が不足していることから、経費回収率の低推移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の抑制を図る必要がある。</t>
    <rPh sb="0" eb="2">
      <t>シセツ</t>
    </rPh>
    <rPh sb="3" eb="4">
      <t>アタラ</t>
    </rPh>
    <rPh sb="6" eb="8">
      <t>セツビ</t>
    </rPh>
    <rPh sb="8" eb="10">
      <t>トウシ</t>
    </rPh>
    <rPh sb="11" eb="12">
      <t>ヨウ</t>
    </rPh>
    <rPh sb="14" eb="16">
      <t>キギョウ</t>
    </rPh>
    <rPh sb="16" eb="17">
      <t>サイ</t>
    </rPh>
    <rPh sb="17" eb="19">
      <t>ショウカン</t>
    </rPh>
    <rPh sb="19" eb="20">
      <t>ガク</t>
    </rPh>
    <rPh sb="21" eb="23">
      <t>エイキョウ</t>
    </rPh>
    <rPh sb="25" eb="28">
      <t>ゲスイドウ</t>
    </rPh>
    <rPh sb="28" eb="30">
      <t>セツゾク</t>
    </rPh>
    <rPh sb="30" eb="31">
      <t>リツ</t>
    </rPh>
    <rPh sb="32" eb="33">
      <t>ヒク</t>
    </rPh>
    <rPh sb="39" eb="42">
      <t>シヨウリョウ</t>
    </rPh>
    <rPh sb="42" eb="44">
      <t>シュウニュウ</t>
    </rPh>
    <rPh sb="45" eb="47">
      <t>フソク</t>
    </rPh>
    <rPh sb="56" eb="58">
      <t>ケイヒ</t>
    </rPh>
    <rPh sb="58" eb="60">
      <t>カイシュウ</t>
    </rPh>
    <rPh sb="60" eb="61">
      <t>リツ</t>
    </rPh>
    <rPh sb="62" eb="63">
      <t>テイ</t>
    </rPh>
    <rPh sb="63" eb="65">
      <t>スイイ</t>
    </rPh>
    <rPh sb="66" eb="67">
      <t>カンガ</t>
    </rPh>
    <rPh sb="72" eb="74">
      <t>コンゴ</t>
    </rPh>
    <rPh sb="75" eb="77">
      <t>セツゾク</t>
    </rPh>
    <rPh sb="77" eb="78">
      <t>リツ</t>
    </rPh>
    <rPh sb="79" eb="80">
      <t>フ</t>
    </rPh>
    <rPh sb="85" eb="87">
      <t>ジュウライ</t>
    </rPh>
    <rPh sb="88" eb="90">
      <t>ジョセイ</t>
    </rPh>
    <rPh sb="90" eb="92">
      <t>セイド</t>
    </rPh>
    <rPh sb="95" eb="97">
      <t>カツヨウ</t>
    </rPh>
    <rPh sb="99" eb="101">
      <t>カニュウ</t>
    </rPh>
    <rPh sb="101" eb="104">
      <t>ソクシンサク</t>
    </rPh>
    <rPh sb="105" eb="106">
      <t>ハカ</t>
    </rPh>
    <rPh sb="111" eb="113">
      <t>ケイエイ</t>
    </rPh>
    <rPh sb="113" eb="115">
      <t>ジョウキョウ</t>
    </rPh>
    <rPh sb="116" eb="118">
      <t>コウリョ</t>
    </rPh>
    <rPh sb="122" eb="124">
      <t>リョウキン</t>
    </rPh>
    <rPh sb="125" eb="128">
      <t>テキセイカ</t>
    </rPh>
    <rPh sb="129" eb="130">
      <t>ム</t>
    </rPh>
    <rPh sb="132" eb="134">
      <t>ケントウ</t>
    </rPh>
    <rPh sb="135" eb="137">
      <t>ジッシ</t>
    </rPh>
    <rPh sb="139" eb="141">
      <t>アンテイ</t>
    </rPh>
    <rPh sb="143" eb="145">
      <t>シュウニュウ</t>
    </rPh>
    <rPh sb="146" eb="148">
      <t>カクホ</t>
    </rPh>
    <rPh sb="149" eb="150">
      <t>ト</t>
    </rPh>
    <rPh sb="151" eb="152">
      <t>ク</t>
    </rPh>
    <rPh sb="153" eb="155">
      <t>ヒツヨウ</t>
    </rPh>
    <rPh sb="162" eb="164">
      <t>キカイ</t>
    </rPh>
    <rPh sb="164" eb="165">
      <t>トウ</t>
    </rPh>
    <rPh sb="170" eb="172">
      <t>タイヨウ</t>
    </rPh>
    <rPh sb="172" eb="174">
      <t>ネンスウ</t>
    </rPh>
    <rPh sb="175" eb="176">
      <t>ムカ</t>
    </rPh>
    <rPh sb="182" eb="184">
      <t>シセツ</t>
    </rPh>
    <rPh sb="185" eb="186">
      <t>チョウ</t>
    </rPh>
    <rPh sb="186" eb="189">
      <t>ジュミョウカ</t>
    </rPh>
    <rPh sb="190" eb="191">
      <t>ト</t>
    </rPh>
    <rPh sb="192" eb="193">
      <t>ク</t>
    </rPh>
    <rPh sb="194" eb="197">
      <t>ダイキボ</t>
    </rPh>
    <rPh sb="198" eb="200">
      <t>カイシュウ</t>
    </rPh>
    <rPh sb="200" eb="202">
      <t>コウジ</t>
    </rPh>
    <rPh sb="202" eb="203">
      <t>ヒ</t>
    </rPh>
    <rPh sb="204" eb="206">
      <t>ヨクセイ</t>
    </rPh>
    <rPh sb="207" eb="208">
      <t>ハカ</t>
    </rPh>
    <rPh sb="209" eb="211">
      <t>ヒツヨウ</t>
    </rPh>
    <phoneticPr fontId="4"/>
  </si>
  <si>
    <t>非設置</t>
    <rPh sb="0" eb="1">
      <t>ヒ</t>
    </rPh>
    <rPh sb="1" eb="3">
      <t>セッチ</t>
    </rPh>
    <phoneticPr fontId="4"/>
  </si>
  <si>
    <t>門前処理区は供用開始から２２年経過、剱地処理区は供用開始から１２年経過しているが、管渠については法定耐用年数に達するまでにまだ期間がある。</t>
    <rPh sb="0" eb="2">
      <t>モンゼン</t>
    </rPh>
    <rPh sb="2" eb="4">
      <t>ショリ</t>
    </rPh>
    <rPh sb="4" eb="5">
      <t>ク</t>
    </rPh>
    <rPh sb="6" eb="8">
      <t>キョウヨウ</t>
    </rPh>
    <rPh sb="8" eb="10">
      <t>カイシ</t>
    </rPh>
    <rPh sb="14" eb="15">
      <t>ネン</t>
    </rPh>
    <rPh sb="15" eb="17">
      <t>ケイカ</t>
    </rPh>
    <rPh sb="18" eb="20">
      <t>ツルギジ</t>
    </rPh>
    <rPh sb="20" eb="22">
      <t>ショリ</t>
    </rPh>
    <rPh sb="22" eb="23">
      <t>ク</t>
    </rPh>
    <rPh sb="24" eb="26">
      <t>キョウヨウ</t>
    </rPh>
    <rPh sb="26" eb="28">
      <t>カイシ</t>
    </rPh>
    <rPh sb="32" eb="33">
      <t>ネン</t>
    </rPh>
    <rPh sb="33" eb="35">
      <t>ケイカ</t>
    </rPh>
    <rPh sb="41" eb="43">
      <t>カンキョ</t>
    </rPh>
    <rPh sb="48" eb="50">
      <t>ホウテイ</t>
    </rPh>
    <rPh sb="50" eb="52">
      <t>タイヨウ</t>
    </rPh>
    <rPh sb="52" eb="54">
      <t>ネンスウ</t>
    </rPh>
    <rPh sb="55" eb="56">
      <t>タッ</t>
    </rPh>
    <rPh sb="63" eb="65">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</si>
</sst>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75392"/>
        <c:axId val="908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9275392"/>
        <c:axId val="90895488"/>
      </c:lineChart>
      <c:dateAx>
        <c:axId val="89275392"/>
        <c:scaling>
          <c:orientation val="minMax"/>
        </c:scaling>
        <c:delete val="1"/>
        <c:axPos val="b"/>
        <c:numFmt formatCode="ge" sourceLinked="1"/>
        <c:majorTickMark val="none"/>
        <c:minorTickMark val="none"/>
        <c:tickLblPos val="none"/>
        <c:crossAx val="90895488"/>
        <c:crosses val="autoZero"/>
        <c:auto val="1"/>
        <c:lblOffset val="100"/>
        <c:baseTimeUnit val="years"/>
      </c:dateAx>
      <c:valAx>
        <c:axId val="90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48.26</c:v>
                </c:pt>
                <c:pt idx="1">
                  <c:v>60.87</c:v>
                </c:pt>
                <c:pt idx="2">
                  <c:v>60.92</c:v>
                </c:pt>
                <c:pt idx="3">
                  <c:v>61.38</c:v>
                </c:pt>
                <c:pt idx="4">
                  <c:v>38.299999999999997</c:v>
                </c:pt>
              </c:numCache>
            </c:numRef>
          </c:val>
        </c:ser>
        <c:dLbls>
          <c:showLegendKey val="0"/>
          <c:showVal val="0"/>
          <c:showCatName val="0"/>
          <c:showSerName val="0"/>
          <c:showPercent val="0"/>
          <c:showBubbleSize val="0"/>
        </c:dLbls>
        <c:gapWidth val="150"/>
        <c:axId val="104761984"/>
        <c:axId val="1047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4761984"/>
        <c:axId val="104768256"/>
      </c:lineChart>
      <c:dateAx>
        <c:axId val="104761984"/>
        <c:scaling>
          <c:orientation val="minMax"/>
        </c:scaling>
        <c:delete val="1"/>
        <c:axPos val="b"/>
        <c:numFmt formatCode="ge" sourceLinked="1"/>
        <c:majorTickMark val="none"/>
        <c:minorTickMark val="none"/>
        <c:tickLblPos val="none"/>
        <c:crossAx val="104768256"/>
        <c:crosses val="autoZero"/>
        <c:auto val="1"/>
        <c:lblOffset val="100"/>
        <c:baseTimeUnit val="years"/>
      </c:dateAx>
      <c:valAx>
        <c:axId val="1047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78.02</c:v>
                </c:pt>
                <c:pt idx="1">
                  <c:v>77.760000000000005</c:v>
                </c:pt>
                <c:pt idx="2">
                  <c:v>77.5</c:v>
                </c:pt>
                <c:pt idx="3">
                  <c:v>77.03</c:v>
                </c:pt>
                <c:pt idx="4">
                  <c:v>77.62</c:v>
                </c:pt>
              </c:numCache>
            </c:numRef>
          </c:val>
        </c:ser>
        <c:dLbls>
          <c:showLegendKey val="0"/>
          <c:showVal val="0"/>
          <c:showCatName val="0"/>
          <c:showSerName val="0"/>
          <c:showPercent val="0"/>
          <c:showBubbleSize val="0"/>
        </c:dLbls>
        <c:gapWidth val="150"/>
        <c:axId val="167061760"/>
        <c:axId val="167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67061760"/>
        <c:axId val="167068032"/>
      </c:lineChart>
      <c:dateAx>
        <c:axId val="167061760"/>
        <c:scaling>
          <c:orientation val="minMax"/>
        </c:scaling>
        <c:delete val="1"/>
        <c:axPos val="b"/>
        <c:numFmt formatCode="ge" sourceLinked="1"/>
        <c:majorTickMark val="none"/>
        <c:minorTickMark val="none"/>
        <c:tickLblPos val="none"/>
        <c:crossAx val="167068032"/>
        <c:crosses val="autoZero"/>
        <c:auto val="1"/>
        <c:lblOffset val="100"/>
        <c:baseTimeUnit val="years"/>
      </c:dateAx>
      <c:valAx>
        <c:axId val="1670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66.81</c:v>
                </c:pt>
                <c:pt idx="1">
                  <c:v>65.47</c:v>
                </c:pt>
                <c:pt idx="2">
                  <c:v>65.83</c:v>
                </c:pt>
                <c:pt idx="3">
                  <c:v>64.239999999999995</c:v>
                </c:pt>
                <c:pt idx="4">
                  <c:v>63.5</c:v>
                </c:pt>
              </c:numCache>
            </c:numRef>
          </c:val>
        </c:ser>
        <c:dLbls>
          <c:showLegendKey val="0"/>
          <c:showVal val="0"/>
          <c:showCatName val="0"/>
          <c:showSerName val="0"/>
          <c:showPercent val="0"/>
          <c:showBubbleSize val="0"/>
        </c:dLbls>
        <c:gapWidth val="150"/>
        <c:axId val="95917952"/>
        <c:axId val="959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17952"/>
        <c:axId val="95932416"/>
      </c:lineChart>
      <c:dateAx>
        <c:axId val="95917952"/>
        <c:scaling>
          <c:orientation val="minMax"/>
        </c:scaling>
        <c:delete val="1"/>
        <c:axPos val="b"/>
        <c:numFmt formatCode="ge" sourceLinked="1"/>
        <c:majorTickMark val="none"/>
        <c:minorTickMark val="none"/>
        <c:tickLblPos val="none"/>
        <c:crossAx val="95932416"/>
        <c:crosses val="autoZero"/>
        <c:auto val="1"/>
        <c:lblOffset val="100"/>
        <c:baseTimeUnit val="years"/>
      </c:dateAx>
      <c:valAx>
        <c:axId val="959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79008"/>
        <c:axId val="959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79008"/>
        <c:axId val="95980928"/>
      </c:lineChart>
      <c:dateAx>
        <c:axId val="95979008"/>
        <c:scaling>
          <c:orientation val="minMax"/>
        </c:scaling>
        <c:delete val="1"/>
        <c:axPos val="b"/>
        <c:numFmt formatCode="ge" sourceLinked="1"/>
        <c:majorTickMark val="none"/>
        <c:minorTickMark val="none"/>
        <c:tickLblPos val="none"/>
        <c:crossAx val="95980928"/>
        <c:crosses val="autoZero"/>
        <c:auto val="1"/>
        <c:lblOffset val="100"/>
        <c:baseTimeUnit val="years"/>
      </c:dateAx>
      <c:valAx>
        <c:axId val="95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52352"/>
        <c:axId val="960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52352"/>
        <c:axId val="96054272"/>
      </c:lineChart>
      <c:dateAx>
        <c:axId val="96052352"/>
        <c:scaling>
          <c:orientation val="minMax"/>
        </c:scaling>
        <c:delete val="1"/>
        <c:axPos val="b"/>
        <c:numFmt formatCode="ge" sourceLinked="1"/>
        <c:majorTickMark val="none"/>
        <c:minorTickMark val="none"/>
        <c:tickLblPos val="none"/>
        <c:crossAx val="96054272"/>
        <c:crosses val="autoZero"/>
        <c:auto val="1"/>
        <c:lblOffset val="100"/>
        <c:baseTimeUnit val="years"/>
      </c:dateAx>
      <c:valAx>
        <c:axId val="96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60992"/>
        <c:axId val="97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60992"/>
        <c:axId val="97462912"/>
      </c:lineChart>
      <c:dateAx>
        <c:axId val="97460992"/>
        <c:scaling>
          <c:orientation val="minMax"/>
        </c:scaling>
        <c:delete val="1"/>
        <c:axPos val="b"/>
        <c:numFmt formatCode="ge" sourceLinked="1"/>
        <c:majorTickMark val="none"/>
        <c:minorTickMark val="none"/>
        <c:tickLblPos val="none"/>
        <c:crossAx val="97462912"/>
        <c:crosses val="autoZero"/>
        <c:auto val="1"/>
        <c:lblOffset val="100"/>
        <c:baseTimeUnit val="years"/>
      </c:dateAx>
      <c:valAx>
        <c:axId val="97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63008"/>
        <c:axId val="97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3008"/>
        <c:axId val="97564928"/>
      </c:lineChart>
      <c:dateAx>
        <c:axId val="97563008"/>
        <c:scaling>
          <c:orientation val="minMax"/>
        </c:scaling>
        <c:delete val="1"/>
        <c:axPos val="b"/>
        <c:numFmt formatCode="ge" sourceLinked="1"/>
        <c:majorTickMark val="none"/>
        <c:minorTickMark val="none"/>
        <c:tickLblPos val="none"/>
        <c:crossAx val="97564928"/>
        <c:crosses val="autoZero"/>
        <c:auto val="1"/>
        <c:lblOffset val="100"/>
        <c:baseTimeUnit val="years"/>
      </c:dateAx>
      <c:valAx>
        <c:axId val="975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2441.25</c:v>
                </c:pt>
                <c:pt idx="1">
                  <c:v>2447.09</c:v>
                </c:pt>
                <c:pt idx="2">
                  <c:v>2968.14</c:v>
                </c:pt>
                <c:pt idx="3">
                  <c:v>2409.67</c:v>
                </c:pt>
                <c:pt idx="4">
                  <c:v>1731.09</c:v>
                </c:pt>
              </c:numCache>
            </c:numRef>
          </c:val>
        </c:ser>
        <c:dLbls>
          <c:showLegendKey val="0"/>
          <c:showVal val="0"/>
          <c:showCatName val="0"/>
          <c:showSerName val="0"/>
          <c:showPercent val="0"/>
          <c:showBubbleSize val="0"/>
        </c:dLbls>
        <c:gapWidth val="150"/>
        <c:axId val="98766848"/>
        <c:axId val="98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8766848"/>
        <c:axId val="98768768"/>
      </c:lineChart>
      <c:dateAx>
        <c:axId val="98766848"/>
        <c:scaling>
          <c:orientation val="minMax"/>
        </c:scaling>
        <c:delete val="1"/>
        <c:axPos val="b"/>
        <c:numFmt formatCode="ge" sourceLinked="1"/>
        <c:majorTickMark val="none"/>
        <c:minorTickMark val="none"/>
        <c:tickLblPos val="none"/>
        <c:crossAx val="98768768"/>
        <c:crosses val="autoZero"/>
        <c:auto val="1"/>
        <c:lblOffset val="100"/>
        <c:baseTimeUnit val="years"/>
      </c:dateAx>
      <c:valAx>
        <c:axId val="98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51.44</c:v>
                </c:pt>
                <c:pt idx="1">
                  <c:v>51.13</c:v>
                </c:pt>
                <c:pt idx="2">
                  <c:v>55.22</c:v>
                </c:pt>
                <c:pt idx="3">
                  <c:v>55.29</c:v>
                </c:pt>
                <c:pt idx="4">
                  <c:v>50.06</c:v>
                </c:pt>
              </c:numCache>
            </c:numRef>
          </c:val>
        </c:ser>
        <c:dLbls>
          <c:showLegendKey val="0"/>
          <c:showVal val="0"/>
          <c:showCatName val="0"/>
          <c:showSerName val="0"/>
          <c:showPercent val="0"/>
          <c:showBubbleSize val="0"/>
        </c:dLbls>
        <c:gapWidth val="150"/>
        <c:axId val="99155328"/>
        <c:axId val="1046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9155328"/>
        <c:axId val="104617472"/>
      </c:lineChart>
      <c:dateAx>
        <c:axId val="99155328"/>
        <c:scaling>
          <c:orientation val="minMax"/>
        </c:scaling>
        <c:delete val="1"/>
        <c:axPos val="b"/>
        <c:numFmt formatCode="ge" sourceLinked="1"/>
        <c:majorTickMark val="none"/>
        <c:minorTickMark val="none"/>
        <c:tickLblPos val="none"/>
        <c:crossAx val="104617472"/>
        <c:crosses val="autoZero"/>
        <c:auto val="1"/>
        <c:lblOffset val="100"/>
        <c:baseTimeUnit val="years"/>
      </c:dateAx>
      <c:valAx>
        <c:axId val="1046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371.5</c:v>
                </c:pt>
                <c:pt idx="1">
                  <c:v>376.49</c:v>
                </c:pt>
                <c:pt idx="2">
                  <c:v>342.56</c:v>
                </c:pt>
                <c:pt idx="3">
                  <c:v>342.79</c:v>
                </c:pt>
                <c:pt idx="4">
                  <c:v>379.37</c:v>
                </c:pt>
              </c:numCache>
            </c:numRef>
          </c:val>
        </c:ser>
        <c:dLbls>
          <c:showLegendKey val="0"/>
          <c:showVal val="0"/>
          <c:showCatName val="0"/>
          <c:showSerName val="0"/>
          <c:showPercent val="0"/>
          <c:showBubbleSize val="0"/>
        </c:dLbls>
        <c:gapWidth val="150"/>
        <c:axId val="104659968"/>
        <c:axId val="1046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4659968"/>
        <c:axId val="104694912"/>
      </c:lineChart>
      <c:dateAx>
        <c:axId val="104659968"/>
        <c:scaling>
          <c:orientation val="minMax"/>
        </c:scaling>
        <c:delete val="1"/>
        <c:axPos val="b"/>
        <c:numFmt formatCode="ge" sourceLinked="1"/>
        <c:majorTickMark val="none"/>
        <c:minorTickMark val="none"/>
        <c:tickLblPos val="none"/>
        <c:crossAx val="104694912"/>
        <c:crosses val="autoZero"/>
        <c:auto val="1"/>
        <c:lblOffset val="100"/>
        <c:baseTimeUnit val="years"/>
      </c:dateAx>
      <c:valAx>
        <c:axId val="104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0" zoomScaleNormal="100" workbookViewId="0">
      <selection activeCell="CD43" sqref="CD4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28273</v>
      </c>
      <c r="AM8" s="67"/>
      <c r="AN8" s="67"/>
      <c r="AO8" s="67"/>
      <c r="AP8" s="67"/>
      <c r="AQ8" s="67"/>
      <c r="AR8" s="67"/>
      <c r="AS8" s="67"/>
      <c r="AT8" s="66">
        <f>データ!T6</f>
        <v>426.32</v>
      </c>
      <c r="AU8" s="66"/>
      <c r="AV8" s="66"/>
      <c r="AW8" s="66"/>
      <c r="AX8" s="66"/>
      <c r="AY8" s="66"/>
      <c r="AZ8" s="66"/>
      <c r="BA8" s="66"/>
      <c r="BB8" s="66">
        <f>データ!U6</f>
        <v>66.319999999999993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12.23</v>
      </c>
      <c r="Q10" s="66"/>
      <c r="R10" s="66"/>
      <c r="S10" s="66"/>
      <c r="T10" s="66"/>
      <c r="U10" s="66"/>
      <c r="V10" s="66"/>
      <c r="W10" s="66">
        <f>データ!Q6</f>
        <v>98.42</v>
      </c>
      <c r="X10" s="66"/>
      <c r="Y10" s="66"/>
      <c r="Z10" s="66"/>
      <c r="AA10" s="66"/>
      <c r="AB10" s="66"/>
      <c r="AC10" s="66"/>
      <c r="AD10" s="67">
        <f>データ!R6</f>
        <v>3380</v>
      </c>
      <c r="AE10" s="67"/>
      <c r="AF10" s="67"/>
      <c r="AG10" s="67"/>
      <c r="AH10" s="67"/>
      <c r="AI10" s="67"/>
      <c r="AJ10" s="67"/>
      <c r="AK10" s="2"/>
      <c r="AL10" s="67">
        <f>データ!V6</f>
        <v>3405</v>
      </c>
      <c r="AM10" s="67"/>
      <c r="AN10" s="67"/>
      <c r="AO10" s="67"/>
      <c r="AP10" s="67"/>
      <c r="AQ10" s="67"/>
      <c r="AR10" s="67"/>
      <c r="AS10" s="67"/>
      <c r="AT10" s="66">
        <f>データ!W6</f>
        <v>1.76</v>
      </c>
      <c r="AU10" s="66"/>
      <c r="AV10" s="66"/>
      <c r="AW10" s="66"/>
      <c r="AX10" s="66"/>
      <c r="AY10" s="66"/>
      <c r="AZ10" s="66"/>
      <c r="BA10" s="66"/>
      <c r="BB10" s="66">
        <f>データ!X6</f>
        <v>1934.66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172049</v>
      </c>
      <c r="D6" s="33">
        <f t="shared" si="3"/>
        <v>47</v>
      </c>
      <c r="E6" s="33">
        <f t="shared" si="3"/>
        <v>17</v>
      </c>
      <c r="F6" s="33">
        <f t="shared" si="3"/>
        <v>4</v>
      </c>
      <c r="G6" s="33">
        <f t="shared" si="3"/>
        <v>0</v>
      </c>
      <c r="H6" s="33" t="str">
        <f t="shared" si="3"/>
        <v>石川県　輪島市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12.23</v>
      </c>
      <c r="Q6" s="34">
        <f t="shared" si="3"/>
        <v>98.42</v>
      </c>
      <c r="R6" s="34">
        <f t="shared" si="3"/>
        <v>3380</v>
      </c>
      <c r="S6" s="34">
        <f t="shared" si="3"/>
        <v>28273</v>
      </c>
      <c r="T6" s="34">
        <f t="shared" si="3"/>
        <v>426.32</v>
      </c>
      <c r="U6" s="34">
        <f t="shared" si="3"/>
        <v>66.319999999999993</v>
      </c>
      <c r="V6" s="34">
        <f t="shared" si="3"/>
        <v>3405</v>
      </c>
      <c r="W6" s="34">
        <f t="shared" si="3"/>
        <v>1.76</v>
      </c>
      <c r="X6" s="34">
        <f t="shared" si="3"/>
        <v>1934.66</v>
      </c>
      <c r="Y6" s="35">
        <f>IF(Y7="",NA(),Y7)</f>
        <v>66.81</v>
      </c>
      <c r="Z6" s="35">
        <f t="shared" ref="Z6:AH6" si="4">IF(Z7="",NA(),Z7)</f>
        <v>65.47</v>
      </c>
      <c r="AA6" s="35">
        <f t="shared" si="4"/>
        <v>65.83</v>
      </c>
      <c r="AB6" s="35">
        <f t="shared" si="4"/>
        <v>64.239999999999995</v>
      </c>
      <c r="AC6" s="35">
        <f t="shared" si="4"/>
        <v>63.5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2441.25</v>
      </c>
      <c r="BG6" s="35">
        <f t="shared" ref="BG6:BO6" si="7">IF(BG7="",NA(),BG7)</f>
        <v>2447.09</v>
      </c>
      <c r="BH6" s="35">
        <f t="shared" si="7"/>
        <v>2968.14</v>
      </c>
      <c r="BI6" s="35">
        <f t="shared" si="7"/>
        <v>2409.67</v>
      </c>
      <c r="BJ6" s="35">
        <f t="shared" si="7"/>
        <v>1731.09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51.44</v>
      </c>
      <c r="BR6" s="35">
        <f t="shared" ref="BR6:BZ6" si="8">IF(BR7="",NA(),BR7)</f>
        <v>51.13</v>
      </c>
      <c r="BS6" s="35">
        <f t="shared" si="8"/>
        <v>55.22</v>
      </c>
      <c r="BT6" s="35">
        <f t="shared" si="8"/>
        <v>55.29</v>
      </c>
      <c r="BU6" s="35">
        <f t="shared" si="8"/>
        <v>50.06</v>
      </c>
      <c r="BV6" s="35">
        <f t="shared" si="8"/>
        <v>62.83</v>
      </c>
      <c r="BW6" s="35">
        <f t="shared" si="8"/>
        <v>64.63</v>
      </c>
      <c r="BX6" s="35">
        <f t="shared" si="8"/>
        <v>66.56</v>
      </c>
      <c r="BY6" s="35">
        <f t="shared" si="8"/>
        <v>66.22</v>
      </c>
      <c r="BZ6" s="35">
        <f t="shared" si="8"/>
        <v>69.87</v>
      </c>
      <c r="CA6" s="34" t="str">
        <f>IF(CA7="","",IF(CA7="-","【-】","【"&amp;SUBSTITUTE(TEXT(CA7,"#,##0.00"),"-","△")&amp;"】"))</f>
        <v>【69.80】</v>
      </c>
      <c r="CB6" s="35">
        <f>IF(CB7="",NA(),CB7)</f>
        <v>371.5</v>
      </c>
      <c r="CC6" s="35">
        <f t="shared" ref="CC6:CK6" si="9">IF(CC7="",NA(),CC7)</f>
        <v>376.49</v>
      </c>
      <c r="CD6" s="35">
        <f t="shared" si="9"/>
        <v>342.56</v>
      </c>
      <c r="CE6" s="35">
        <f t="shared" si="9"/>
        <v>342.79</v>
      </c>
      <c r="CF6" s="35">
        <f t="shared" si="9"/>
        <v>379.37</v>
      </c>
      <c r="CG6" s="35">
        <f t="shared" si="9"/>
        <v>250.43</v>
      </c>
      <c r="CH6" s="35">
        <f t="shared" si="9"/>
        <v>245.75</v>
      </c>
      <c r="CI6" s="35">
        <f t="shared" si="9"/>
        <v>244.29</v>
      </c>
      <c r="CJ6" s="35">
        <f t="shared" si="9"/>
        <v>246.72</v>
      </c>
      <c r="CK6" s="35">
        <f t="shared" si="9"/>
        <v>234.96</v>
      </c>
      <c r="CL6" s="34" t="str">
        <f>IF(CL7="","",IF(CL7="-","【-】","【"&amp;SUBSTITUTE(TEXT(CL7,"#,##0.00"),"-","△")&amp;"】"))</f>
        <v>【232.54】</v>
      </c>
      <c r="CM6" s="35">
        <f>IF(CM7="",NA(),CM7)</f>
        <v>48.26</v>
      </c>
      <c r="CN6" s="35">
        <f t="shared" ref="CN6:CV6" si="10">IF(CN7="",NA(),CN7)</f>
        <v>60.87</v>
      </c>
      <c r="CO6" s="35">
        <f t="shared" si="10"/>
        <v>60.92</v>
      </c>
      <c r="CP6" s="35">
        <f t="shared" si="10"/>
        <v>61.38</v>
      </c>
      <c r="CQ6" s="35">
        <f t="shared" si="10"/>
        <v>38.299999999999997</v>
      </c>
      <c r="CR6" s="35">
        <f t="shared" si="10"/>
        <v>42.31</v>
      </c>
      <c r="CS6" s="35">
        <f t="shared" si="10"/>
        <v>43.65</v>
      </c>
      <c r="CT6" s="35">
        <f t="shared" si="10"/>
        <v>43.58</v>
      </c>
      <c r="CU6" s="35">
        <f t="shared" si="10"/>
        <v>41.35</v>
      </c>
      <c r="CV6" s="35">
        <f t="shared" si="10"/>
        <v>42.9</v>
      </c>
      <c r="CW6" s="34" t="str">
        <f>IF(CW7="","",IF(CW7="-","【-】","【"&amp;SUBSTITUTE(TEXT(CW7,"#,##0.00"),"-","△")&amp;"】"))</f>
        <v>【42.17】</v>
      </c>
      <c r="CX6" s="35">
        <f>IF(CX7="",NA(),CX7)</f>
        <v>78.02</v>
      </c>
      <c r="CY6" s="35">
        <f t="shared" ref="CY6:DG6" si="11">IF(CY7="",NA(),CY7)</f>
        <v>77.760000000000005</v>
      </c>
      <c r="CZ6" s="35">
        <f t="shared" si="11"/>
        <v>77.5</v>
      </c>
      <c r="DA6" s="35">
        <f t="shared" si="11"/>
        <v>77.03</v>
      </c>
      <c r="DB6" s="35">
        <f t="shared" si="11"/>
        <v>77.62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172049</v>
      </c>
      <c r="D7" s="37">
        <v>47</v>
      </c>
      <c r="E7" s="37">
        <v>17</v>
      </c>
      <c r="F7" s="37">
        <v>4</v>
      </c>
      <c r="G7" s="37">
        <v>0</v>
      </c>
      <c r="H7" s="37" t="s">
        <v>110</v>
      </c>
      <c r="I7" s="37" t="s">
        <v>111</v>
      </c>
      <c r="J7" s="37" t="s">
        <v>112</v>
      </c>
      <c r="K7" s="37" t="s">
        <v>113</v>
      </c>
      <c r="L7" s="37" t="s">
        <v>114</v>
      </c>
      <c r="M7" s="37"/>
      <c r="N7" s="38" t="s">
        <v>115</v>
      </c>
      <c r="O7" s="38" t="s">
        <v>116</v>
      </c>
      <c r="P7" s="38">
        <v>12.23</v>
      </c>
      <c r="Q7" s="38">
        <v>98.42</v>
      </c>
      <c r="R7" s="38">
        <v>3380</v>
      </c>
      <c r="S7" s="38">
        <v>28273</v>
      </c>
      <c r="T7" s="38">
        <v>426.32</v>
      </c>
      <c r="U7" s="38">
        <v>66.319999999999993</v>
      </c>
      <c r="V7" s="38">
        <v>3405</v>
      </c>
      <c r="W7" s="38">
        <v>1.76</v>
      </c>
      <c r="X7" s="38">
        <v>1934.66</v>
      </c>
      <c r="Y7" s="38">
        <v>66.81</v>
      </c>
      <c r="Z7" s="38">
        <v>65.47</v>
      </c>
      <c r="AA7" s="38">
        <v>65.83</v>
      </c>
      <c r="AB7" s="38">
        <v>64.239999999999995</v>
      </c>
      <c r="AC7" s="38">
        <v>63.5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2441.25</v>
      </c>
      <c r="BG7" s="38">
        <v>2447.09</v>
      </c>
      <c r="BH7" s="38">
        <v>2968.14</v>
      </c>
      <c r="BI7" s="38">
        <v>2409.67</v>
      </c>
      <c r="BJ7" s="38">
        <v>1731.09</v>
      </c>
      <c r="BK7" s="38">
        <v>1622.51</v>
      </c>
      <c r="BL7" s="38">
        <v>1569.13</v>
      </c>
      <c r="BM7" s="38">
        <v>1436</v>
      </c>
      <c r="BN7" s="38">
        <v>1434.89</v>
      </c>
      <c r="BO7" s="38">
        <v>1298.9100000000001</v>
      </c>
      <c r="BP7" s="38">
        <v>1348.09</v>
      </c>
      <c r="BQ7" s="38">
        <v>51.44</v>
      </c>
      <c r="BR7" s="38">
        <v>51.13</v>
      </c>
      <c r="BS7" s="38">
        <v>55.22</v>
      </c>
      <c r="BT7" s="38">
        <v>55.29</v>
      </c>
      <c r="BU7" s="38">
        <v>50.06</v>
      </c>
      <c r="BV7" s="38">
        <v>62.83</v>
      </c>
      <c r="BW7" s="38">
        <v>64.63</v>
      </c>
      <c r="BX7" s="38">
        <v>66.56</v>
      </c>
      <c r="BY7" s="38">
        <v>66.22</v>
      </c>
      <c r="BZ7" s="38">
        <v>69.87</v>
      </c>
      <c r="CA7" s="38">
        <v>69.8</v>
      </c>
      <c r="CB7" s="38">
        <v>371.5</v>
      </c>
      <c r="CC7" s="38">
        <v>376.49</v>
      </c>
      <c r="CD7" s="38">
        <v>342.56</v>
      </c>
      <c r="CE7" s="38">
        <v>342.79</v>
      </c>
      <c r="CF7" s="38">
        <v>379.37</v>
      </c>
      <c r="CG7" s="38">
        <v>250.43</v>
      </c>
      <c r="CH7" s="38">
        <v>245.75</v>
      </c>
      <c r="CI7" s="38">
        <v>244.29</v>
      </c>
      <c r="CJ7" s="38">
        <v>246.72</v>
      </c>
      <c r="CK7" s="38">
        <v>234.96</v>
      </c>
      <c r="CL7" s="38">
        <v>232.54</v>
      </c>
      <c r="CM7" s="38">
        <v>48.26</v>
      </c>
      <c r="CN7" s="38">
        <v>60.87</v>
      </c>
      <c r="CO7" s="38">
        <v>60.92</v>
      </c>
      <c r="CP7" s="38">
        <v>61.38</v>
      </c>
      <c r="CQ7" s="38">
        <v>38.299999999999997</v>
      </c>
      <c r="CR7" s="38">
        <v>42.31</v>
      </c>
      <c r="CS7" s="38">
        <v>43.65</v>
      </c>
      <c r="CT7" s="38">
        <v>43.58</v>
      </c>
      <c r="CU7" s="38">
        <v>41.35</v>
      </c>
      <c r="CV7" s="38">
        <v>42.9</v>
      </c>
      <c r="CW7" s="38">
        <v>42.17</v>
      </c>
      <c r="CX7" s="38">
        <v>78.02</v>
      </c>
      <c r="CY7" s="38">
        <v>77.760000000000005</v>
      </c>
      <c r="CZ7" s="38">
        <v>77.5</v>
      </c>
      <c r="DA7" s="38">
        <v>77.03</v>
      </c>
      <c r="DB7" s="38">
        <v>77.62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2018-02-13T01:32:37Z</cp:lastPrinted>
  <dcterms:created xsi:type="dcterms:W3CDTF">2017-12-25T02:18:48Z</dcterms:created>
  <dcterms:modified xsi:type="dcterms:W3CDTF">2018-02-13T02:39:54Z</dcterms:modified>
  <cp:category/>
</cp:coreProperties>
</file>