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<sst xmlns="http://schemas.openxmlformats.org/spreadsheetml/2006/main" count="240" uniqueCount="125">
  <si>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</si>
  <si>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</si>
  <si>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</si>
  <si>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</si>
  <si>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</si>
  <si>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</si>
  <si>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</si>
  <si>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</si>
  <si>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</si>
  <si>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</si>
  <si>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</si>
  <si>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</si>
  <si>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</si>
  <si>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</si>
  <si>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</si>
  <si>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</si>
  <si>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</si>
  <si>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</si>
  <si>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</si>
  <si>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</si>
  <si>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</si>
  <si>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</si>
  <si>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</si>
  <si>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</si>
  <si>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</si>
  <si>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</si>
  <si>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</si>
  <si>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</si>
  <si>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</si>
  <si>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</si>
  <si>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</si>
  <si>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</si>
  <si>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</si>
  <si>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</si>
  <si>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</si>
  <si>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</si>
  <si>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</si>
  <si>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</si>
  <si>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</si>
  <si>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</si>
  <si>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</si>
  <si>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</si>
  <si>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</si>
  <si>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</si>
  <si>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</si>
  <si>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</si>
  <si>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</si>
  <si>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</si>
  <si>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</si>
  <si>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</si>
  <si>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</si>
  <si>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</si>
  <si>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</si>
  <si>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</si>
  <si>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</si>
  <si>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</si>
  <si>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</si>
  <si>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</si>
  <si>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</si>
  <si>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</si>
  <si>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</si>
  <si>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</si>
  <si>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</si>
  <si>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</si>
  <si>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</si>
  <si>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</si>
  <si>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</si>
  <si>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</si>
  <si>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</si>
  <si>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</si>
  <si>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</si>
  <si>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</si>
  <si>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</si>
  <si>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</si>
  <si>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</si>
  <si>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</si>
  <si>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</si>
  <si>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</si>
  <si>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</si>
  <si>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</si>
  <si>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</si>
  <si>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</si>
  <si>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</si>
  <si>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</si>
  <si>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</si>
  <si>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</si>
  <si>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</si>
  <si>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</si>
  <si>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</si>
  <si>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</si>
  <si>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</si>
  <si>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</si>
  <si>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</si>
  <si>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</si>
  <si>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</si>
  <si>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</si>
  <si>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</si>
  <si>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</si>
  <si>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</si>
  <si>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</si>
  <si>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</si>
  <si>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</si>
  <si>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</si>
  <si>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</si>
  <si>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</si>
  <si>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</si>
  <si>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</si>
  <si>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</si>
  <si>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</si>
  <si>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</si>
  <si>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</si>
  <si>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</si>
  <si>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</si>
  <si>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</si>
  <si>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</si>
  <si>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</si>
  <si>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</si>
  <si>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</si>
  <si>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</si>
  <si>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</si>
  <si>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</si>
  <si>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</si>
  <si>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平成２８年度は分流式下水道等に要する経費の見直しを行ったことから収益的収入が増加し、①収益的収支比率の数値が改善された。
　④企業債残高対事業規模比率は、使用料収入に対し整備事業に要した地方債の残高が大きいことから類似団体と比較すると高い状況にあり、使用料収入の減少から今後増加していくと思われる。
　⑤経費回収率及び⑥汚水処理原価については、分流式下水道等に要する経費の見直しにより、①と同様に数値に改善が見られた。
　⑦施設利用率や⑧水洗化率は、類似団体と比べ同程度であるが、人口減少の著しい事業地域が多いことから、今後、有収水量の減少による影響が懸念される。</t>
    <rPh sb="1" eb="3">
      <t>ヘイセイ</t>
    </rPh>
    <rPh sb="5" eb="6">
      <t>ネン</t>
    </rPh>
    <rPh sb="6" eb="7">
      <t>ド</t>
    </rPh>
    <rPh sb="8" eb="10">
      <t>ブンリュウ</t>
    </rPh>
    <rPh sb="10" eb="11">
      <t>シキ</t>
    </rPh>
    <rPh sb="11" eb="14">
      <t>ゲスイドウ</t>
    </rPh>
    <rPh sb="14" eb="15">
      <t>トウ</t>
    </rPh>
    <rPh sb="16" eb="17">
      <t>ヨウ</t>
    </rPh>
    <rPh sb="19" eb="21">
      <t>ケイヒ</t>
    </rPh>
    <rPh sb="22" eb="24">
      <t>ミナオ</t>
    </rPh>
    <rPh sb="26" eb="27">
      <t>オコナ</t>
    </rPh>
    <rPh sb="33" eb="36">
      <t>シュウエキテキ</t>
    </rPh>
    <rPh sb="36" eb="38">
      <t>シュウニュウ</t>
    </rPh>
    <rPh sb="39" eb="41">
      <t>ゾウカ</t>
    </rPh>
    <rPh sb="52" eb="54">
      <t>スウチ</t>
    </rPh>
    <rPh sb="55" eb="57">
      <t>カイゼン</t>
    </rPh>
    <rPh sb="126" eb="129">
      <t>シヨウリョウ</t>
    </rPh>
    <rPh sb="129" eb="131">
      <t>シュウニュウ</t>
    </rPh>
    <rPh sb="132" eb="134">
      <t>ゲンショウ</t>
    </rPh>
    <rPh sb="136" eb="138">
      <t>コンゴ</t>
    </rPh>
    <rPh sb="138" eb="140">
      <t>ゾウカ</t>
    </rPh>
    <rPh sb="145" eb="146">
      <t>オモ</t>
    </rPh>
    <rPh sb="158" eb="159">
      <t>オヨ</t>
    </rPh>
    <rPh sb="161" eb="163">
      <t>オスイ</t>
    </rPh>
    <rPh sb="163" eb="165">
      <t>ショリ</t>
    </rPh>
    <rPh sb="165" eb="167">
      <t>ゲンカ</t>
    </rPh>
    <rPh sb="173" eb="175">
      <t>ブンリュウ</t>
    </rPh>
    <rPh sb="175" eb="176">
      <t>シキ</t>
    </rPh>
    <rPh sb="176" eb="179">
      <t>ゲスイドウ</t>
    </rPh>
    <rPh sb="179" eb="180">
      <t>トウ</t>
    </rPh>
    <rPh sb="181" eb="182">
      <t>ヨウ</t>
    </rPh>
    <rPh sb="184" eb="186">
      <t>ケイヒ</t>
    </rPh>
    <rPh sb="187" eb="189">
      <t>ミナオ</t>
    </rPh>
    <rPh sb="196" eb="198">
      <t>ドウヨウ</t>
    </rPh>
    <rPh sb="199" eb="201">
      <t>スウチ</t>
    </rPh>
    <rPh sb="202" eb="204">
      <t>カイゼン</t>
    </rPh>
    <rPh sb="205" eb="206">
      <t>ミ</t>
    </rPh>
    <rPh sb="233" eb="234">
      <t>ドウ</t>
    </rPh>
    <rPh sb="234" eb="236">
      <t>テイド</t>
    </rPh>
    <rPh sb="254" eb="255">
      <t>オオ</t>
    </rPh>
    <rPh sb="261" eb="263">
      <t>コンゴ</t>
    </rPh>
    <phoneticPr fontId="7"/>
  </si>
  <si>
    <t>　水洗化率の向上等により料金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t>
    <rPh sb="27" eb="29">
      <t>ノウギョウ</t>
    </rPh>
    <rPh sb="29" eb="31">
      <t>シュウラク</t>
    </rPh>
    <rPh sb="31" eb="33">
      <t>ハイスイ</t>
    </rPh>
    <rPh sb="33" eb="34">
      <t>トウ</t>
    </rPh>
    <rPh sb="35" eb="36">
      <t>タ</t>
    </rPh>
    <rPh sb="37" eb="39">
      <t>ジギョウ</t>
    </rPh>
    <rPh sb="41" eb="44">
      <t>イッタイテキ</t>
    </rPh>
    <rPh sb="45" eb="47">
      <t>イジ</t>
    </rPh>
    <rPh sb="47" eb="49">
      <t>カンリ</t>
    </rPh>
    <rPh sb="52" eb="54">
      <t>ヒヨウ</t>
    </rPh>
    <rPh sb="55" eb="57">
      <t>シュクゲン</t>
    </rPh>
    <rPh sb="58" eb="59">
      <t>ツト</t>
    </rPh>
    <rPh sb="61" eb="63">
      <t>ロウキュウ</t>
    </rPh>
    <phoneticPr fontId="7"/>
  </si>
  <si>
    <t>　供用開始から１０年あまり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47" eb="49">
      <t>イッポウ</t>
    </rPh>
    <rPh sb="94" eb="96">
      <t>シュウゼン</t>
    </rPh>
    <rPh sb="97" eb="99">
      <t>コウシン</t>
    </rPh>
    <rPh sb="100" eb="10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</si>
</sst>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475520"/>
        <c:axId val="908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90475520"/>
        <c:axId val="90834048"/>
      </c:lineChart>
      <c:dateAx>
        <c:axId val="90475520"/>
        <c:scaling>
          <c:orientation val="minMax"/>
        </c:scaling>
        <c:delete val="1"/>
        <c:axPos val="b"/>
        <c:numFmt formatCode="ge" sourceLinked="1"/>
        <c:majorTickMark val="none"/>
        <c:minorTickMark val="none"/>
        <c:tickLblPos val="none"/>
        <c:crossAx val="90834048"/>
        <c:crosses val="autoZero"/>
        <c:auto val="1"/>
        <c:lblOffset val="100"/>
        <c:baseTimeUnit val="years"/>
      </c:dateAx>
      <c:valAx>
        <c:axId val="908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33.21</c:v>
                </c:pt>
                <c:pt idx="1">
                  <c:v>39.11</c:v>
                </c:pt>
                <c:pt idx="2">
                  <c:v>38.049999999999997</c:v>
                </c:pt>
                <c:pt idx="3">
                  <c:v>37.97</c:v>
                </c:pt>
                <c:pt idx="4">
                  <c:v>37.369999999999997</c:v>
                </c:pt>
              </c:numCache>
            </c:numRef>
          </c:val>
        </c:ser>
        <c:dLbls>
          <c:showLegendKey val="0"/>
          <c:showVal val="0"/>
          <c:showCatName val="0"/>
          <c:showSerName val="0"/>
          <c:showPercent val="0"/>
          <c:showBubbleSize val="0"/>
        </c:dLbls>
        <c:gapWidth val="150"/>
        <c:axId val="92482944"/>
        <c:axId val="92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92482944"/>
        <c:axId val="92489216"/>
      </c:lineChart>
      <c:dateAx>
        <c:axId val="92482944"/>
        <c:scaling>
          <c:orientation val="minMax"/>
        </c:scaling>
        <c:delete val="1"/>
        <c:axPos val="b"/>
        <c:numFmt formatCode="ge" sourceLinked="1"/>
        <c:majorTickMark val="none"/>
        <c:minorTickMark val="none"/>
        <c:tickLblPos val="none"/>
        <c:crossAx val="92489216"/>
        <c:crosses val="autoZero"/>
        <c:auto val="1"/>
        <c:lblOffset val="100"/>
        <c:baseTimeUnit val="years"/>
      </c:dateAx>
      <c:valAx>
        <c:axId val="924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82.22</c:v>
                </c:pt>
                <c:pt idx="1">
                  <c:v>82.23</c:v>
                </c:pt>
                <c:pt idx="2">
                  <c:v>83.08</c:v>
                </c:pt>
                <c:pt idx="3">
                  <c:v>83.53</c:v>
                </c:pt>
                <c:pt idx="4">
                  <c:v>83.55</c:v>
                </c:pt>
              </c:numCache>
            </c:numRef>
          </c:val>
        </c:ser>
        <c:dLbls>
          <c:showLegendKey val="0"/>
          <c:showVal val="0"/>
          <c:showCatName val="0"/>
          <c:showSerName val="0"/>
          <c:showPercent val="0"/>
          <c:showBubbleSize val="0"/>
        </c:dLbls>
        <c:gapWidth val="150"/>
        <c:axId val="92498944"/>
        <c:axId val="92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92498944"/>
        <c:axId val="92513408"/>
      </c:lineChart>
      <c:dateAx>
        <c:axId val="92498944"/>
        <c:scaling>
          <c:orientation val="minMax"/>
        </c:scaling>
        <c:delete val="1"/>
        <c:axPos val="b"/>
        <c:numFmt formatCode="ge" sourceLinked="1"/>
        <c:majorTickMark val="none"/>
        <c:minorTickMark val="none"/>
        <c:tickLblPos val="none"/>
        <c:crossAx val="92513408"/>
        <c:crosses val="autoZero"/>
        <c:auto val="1"/>
        <c:lblOffset val="100"/>
        <c:baseTimeUnit val="years"/>
      </c:dateAx>
      <c:valAx>
        <c:axId val="92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9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45.52</c:v>
                </c:pt>
                <c:pt idx="1">
                  <c:v>42.33</c:v>
                </c:pt>
                <c:pt idx="2">
                  <c:v>39.950000000000003</c:v>
                </c:pt>
                <c:pt idx="3">
                  <c:v>39.25</c:v>
                </c:pt>
                <c:pt idx="4">
                  <c:v>68.06</c:v>
                </c:pt>
              </c:numCache>
            </c:numRef>
          </c:val>
        </c:ser>
        <c:dLbls>
          <c:showLegendKey val="0"/>
          <c:showVal val="0"/>
          <c:showCatName val="0"/>
          <c:showSerName val="0"/>
          <c:showPercent val="0"/>
          <c:showBubbleSize val="0"/>
        </c:dLbls>
        <c:gapWidth val="150"/>
        <c:axId val="90864256"/>
        <c:axId val="90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64256"/>
        <c:axId val="90874624"/>
      </c:lineChart>
      <c:dateAx>
        <c:axId val="90864256"/>
        <c:scaling>
          <c:orientation val="minMax"/>
        </c:scaling>
        <c:delete val="1"/>
        <c:axPos val="b"/>
        <c:numFmt formatCode="ge" sourceLinked="1"/>
        <c:majorTickMark val="none"/>
        <c:minorTickMark val="none"/>
        <c:tickLblPos val="none"/>
        <c:crossAx val="90874624"/>
        <c:crosses val="autoZero"/>
        <c:auto val="1"/>
        <c:lblOffset val="100"/>
        <c:baseTimeUnit val="years"/>
      </c:dateAx>
      <c:valAx>
        <c:axId val="90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50016"/>
        <c:axId val="92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50016"/>
        <c:axId val="92156288"/>
      </c:lineChart>
      <c:dateAx>
        <c:axId val="92150016"/>
        <c:scaling>
          <c:orientation val="minMax"/>
        </c:scaling>
        <c:delete val="1"/>
        <c:axPos val="b"/>
        <c:numFmt formatCode="ge" sourceLinked="1"/>
        <c:majorTickMark val="none"/>
        <c:minorTickMark val="none"/>
        <c:tickLblPos val="none"/>
        <c:crossAx val="92156288"/>
        <c:crosses val="autoZero"/>
        <c:auto val="1"/>
        <c:lblOffset val="100"/>
        <c:baseTimeUnit val="years"/>
      </c:dateAx>
      <c:valAx>
        <c:axId val="92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179840"/>
        <c:axId val="921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79840"/>
        <c:axId val="92186112"/>
      </c:lineChart>
      <c:dateAx>
        <c:axId val="92179840"/>
        <c:scaling>
          <c:orientation val="minMax"/>
        </c:scaling>
        <c:delete val="1"/>
        <c:axPos val="b"/>
        <c:numFmt formatCode="ge" sourceLinked="1"/>
        <c:majorTickMark val="none"/>
        <c:minorTickMark val="none"/>
        <c:tickLblPos val="none"/>
        <c:crossAx val="92186112"/>
        <c:crosses val="autoZero"/>
        <c:auto val="1"/>
        <c:lblOffset val="100"/>
        <c:baseTimeUnit val="years"/>
      </c:dateAx>
      <c:valAx>
        <c:axId val="921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37824"/>
        <c:axId val="922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37824"/>
        <c:axId val="92239744"/>
      </c:lineChart>
      <c:dateAx>
        <c:axId val="92237824"/>
        <c:scaling>
          <c:orientation val="minMax"/>
        </c:scaling>
        <c:delete val="1"/>
        <c:axPos val="b"/>
        <c:numFmt formatCode="ge" sourceLinked="1"/>
        <c:majorTickMark val="none"/>
        <c:minorTickMark val="none"/>
        <c:tickLblPos val="none"/>
        <c:crossAx val="92239744"/>
        <c:crosses val="autoZero"/>
        <c:auto val="1"/>
        <c:lblOffset val="100"/>
        <c:baseTimeUnit val="years"/>
      </c:dateAx>
      <c:valAx>
        <c:axId val="922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4320"/>
        <c:axId val="92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4320"/>
        <c:axId val="92266496"/>
      </c:lineChart>
      <c:dateAx>
        <c:axId val="92264320"/>
        <c:scaling>
          <c:orientation val="minMax"/>
        </c:scaling>
        <c:delete val="1"/>
        <c:axPos val="b"/>
        <c:numFmt formatCode="ge" sourceLinked="1"/>
        <c:majorTickMark val="none"/>
        <c:minorTickMark val="none"/>
        <c:tickLblPos val="none"/>
        <c:crossAx val="92266496"/>
        <c:crosses val="autoZero"/>
        <c:auto val="1"/>
        <c:lblOffset val="100"/>
        <c:baseTimeUnit val="years"/>
      </c:dateAx>
      <c:valAx>
        <c:axId val="92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5589.99</c:v>
                </c:pt>
                <c:pt idx="1">
                  <c:v>5322.74</c:v>
                </c:pt>
                <c:pt idx="2">
                  <c:v>5455.93</c:v>
                </c:pt>
                <c:pt idx="3">
                  <c:v>5409.41</c:v>
                </c:pt>
                <c:pt idx="4">
                  <c:v>5643.14</c:v>
                </c:pt>
              </c:numCache>
            </c:numRef>
          </c:val>
        </c:ser>
        <c:dLbls>
          <c:showLegendKey val="0"/>
          <c:showVal val="0"/>
          <c:showCatName val="0"/>
          <c:showSerName val="0"/>
          <c:showPercent val="0"/>
          <c:showBubbleSize val="0"/>
        </c:dLbls>
        <c:gapWidth val="150"/>
        <c:axId val="92296704"/>
        <c:axId val="922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92296704"/>
        <c:axId val="92298624"/>
      </c:lineChart>
      <c:dateAx>
        <c:axId val="92296704"/>
        <c:scaling>
          <c:orientation val="minMax"/>
        </c:scaling>
        <c:delete val="1"/>
        <c:axPos val="b"/>
        <c:numFmt formatCode="ge" sourceLinked="1"/>
        <c:majorTickMark val="none"/>
        <c:minorTickMark val="none"/>
        <c:tickLblPos val="none"/>
        <c:crossAx val="92298624"/>
        <c:crosses val="autoZero"/>
        <c:auto val="1"/>
        <c:lblOffset val="100"/>
        <c:baseTimeUnit val="years"/>
      </c:dateAx>
      <c:valAx>
        <c:axId val="922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27.22</c:v>
                </c:pt>
                <c:pt idx="1">
                  <c:v>31.82</c:v>
                </c:pt>
                <c:pt idx="2">
                  <c:v>30.11</c:v>
                </c:pt>
                <c:pt idx="3">
                  <c:v>29.56</c:v>
                </c:pt>
                <c:pt idx="4">
                  <c:v>88.77</c:v>
                </c:pt>
              </c:numCache>
            </c:numRef>
          </c:val>
        </c:ser>
        <c:dLbls>
          <c:showLegendKey val="0"/>
          <c:showVal val="0"/>
          <c:showCatName val="0"/>
          <c:showSerName val="0"/>
          <c:showPercent val="0"/>
          <c:showBubbleSize val="0"/>
        </c:dLbls>
        <c:gapWidth val="150"/>
        <c:axId val="92328704"/>
        <c:axId val="92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92328704"/>
        <c:axId val="92330624"/>
      </c:lineChart>
      <c:dateAx>
        <c:axId val="92328704"/>
        <c:scaling>
          <c:orientation val="minMax"/>
        </c:scaling>
        <c:delete val="1"/>
        <c:axPos val="b"/>
        <c:numFmt formatCode="ge" sourceLinked="1"/>
        <c:majorTickMark val="none"/>
        <c:minorTickMark val="none"/>
        <c:tickLblPos val="none"/>
        <c:crossAx val="92330624"/>
        <c:crosses val="autoZero"/>
        <c:auto val="1"/>
        <c:lblOffset val="100"/>
        <c:baseTimeUnit val="years"/>
      </c:dateAx>
      <c:valAx>
        <c:axId val="92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616.14</c:v>
                </c:pt>
                <c:pt idx="1">
                  <c:v>533.49</c:v>
                </c:pt>
                <c:pt idx="2">
                  <c:v>576.79</c:v>
                </c:pt>
                <c:pt idx="3">
                  <c:v>591.08000000000004</c:v>
                </c:pt>
                <c:pt idx="4">
                  <c:v>196.71</c:v>
                </c:pt>
              </c:numCache>
            </c:numRef>
          </c:val>
        </c:ser>
        <c:dLbls>
          <c:showLegendKey val="0"/>
          <c:showVal val="0"/>
          <c:showCatName val="0"/>
          <c:showSerName val="0"/>
          <c:showPercent val="0"/>
          <c:showBubbleSize val="0"/>
        </c:dLbls>
        <c:gapWidth val="150"/>
        <c:axId val="92438528"/>
        <c:axId val="92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92438528"/>
        <c:axId val="92440448"/>
      </c:lineChart>
      <c:dateAx>
        <c:axId val="92438528"/>
        <c:scaling>
          <c:orientation val="minMax"/>
        </c:scaling>
        <c:delete val="1"/>
        <c:axPos val="b"/>
        <c:numFmt formatCode="ge" sourceLinked="1"/>
        <c:majorTickMark val="none"/>
        <c:minorTickMark val="none"/>
        <c:tickLblPos val="none"/>
        <c:crossAx val="92440448"/>
        <c:crosses val="autoZero"/>
        <c:auto val="1"/>
        <c:lblOffset val="100"/>
        <c:baseTimeUnit val="years"/>
      </c:dateAx>
      <c:valAx>
        <c:axId val="924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I58" sqref="BI5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石川県　七尾市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121</v>
      </c>
      <c r="AE8" s="49"/>
      <c r="AF8" s="49"/>
      <c r="AG8" s="49"/>
      <c r="AH8" s="49"/>
      <c r="AI8" s="49"/>
      <c r="AJ8" s="49"/>
      <c r="AK8" s="4"/>
      <c r="AL8" s="50">
        <f>データ!S6</f>
        <v>54561</v>
      </c>
      <c r="AM8" s="50"/>
      <c r="AN8" s="50"/>
      <c r="AO8" s="50"/>
      <c r="AP8" s="50"/>
      <c r="AQ8" s="50"/>
      <c r="AR8" s="50"/>
      <c r="AS8" s="50"/>
      <c r="AT8" s="45">
        <f>データ!T6</f>
        <v>318.32</v>
      </c>
      <c r="AU8" s="45"/>
      <c r="AV8" s="45"/>
      <c r="AW8" s="45"/>
      <c r="AX8" s="45"/>
      <c r="AY8" s="45"/>
      <c r="AZ8" s="45"/>
      <c r="BA8" s="45"/>
      <c r="BB8" s="45">
        <f>データ!U6</f>
        <v>171.4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4.04</v>
      </c>
      <c r="Q10" s="45"/>
      <c r="R10" s="45"/>
      <c r="S10" s="45"/>
      <c r="T10" s="45"/>
      <c r="U10" s="45"/>
      <c r="V10" s="45"/>
      <c r="W10" s="45">
        <f>データ!Q6</f>
        <v>95.36</v>
      </c>
      <c r="X10" s="45"/>
      <c r="Y10" s="45"/>
      <c r="Z10" s="45"/>
      <c r="AA10" s="45"/>
      <c r="AB10" s="45"/>
      <c r="AC10" s="45"/>
      <c r="AD10" s="50">
        <f>データ!R6</f>
        <v>3348</v>
      </c>
      <c r="AE10" s="50"/>
      <c r="AF10" s="50"/>
      <c r="AG10" s="50"/>
      <c r="AH10" s="50"/>
      <c r="AI10" s="50"/>
      <c r="AJ10" s="50"/>
      <c r="AK10" s="2"/>
      <c r="AL10" s="50">
        <f>データ!V6</f>
        <v>2188</v>
      </c>
      <c r="AM10" s="50"/>
      <c r="AN10" s="50"/>
      <c r="AO10" s="50"/>
      <c r="AP10" s="50"/>
      <c r="AQ10" s="50"/>
      <c r="AR10" s="50"/>
      <c r="AS10" s="50"/>
      <c r="AT10" s="45">
        <f>データ!W6</f>
        <v>1.66</v>
      </c>
      <c r="AU10" s="45"/>
      <c r="AV10" s="45"/>
      <c r="AW10" s="45"/>
      <c r="AX10" s="45"/>
      <c r="AY10" s="45"/>
      <c r="AZ10" s="45"/>
      <c r="BA10" s="45"/>
      <c r="BB10" s="45">
        <f>データ!X6</f>
        <v>1318.07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8"/>
      <c r="BM34" s="79"/>
      <c r="BN34" s="79"/>
      <c r="BO34" s="79"/>
      <c r="BP34" s="79"/>
      <c r="BQ34" s="79"/>
      <c r="BR34" s="79"/>
      <c r="BS34" s="79"/>
      <c r="BT34" s="79"/>
      <c r="BU34" s="79"/>
      <c r="BV34" s="79"/>
      <c r="BW34" s="79"/>
      <c r="BX34" s="79"/>
      <c r="BY34" s="79"/>
      <c r="BZ34" s="80"/>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124</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8"/>
      <c r="BM56" s="79"/>
      <c r="BN56" s="79"/>
      <c r="BO56" s="79"/>
      <c r="BP56" s="79"/>
      <c r="BQ56" s="79"/>
      <c r="BR56" s="79"/>
      <c r="BS56" s="79"/>
      <c r="BT56" s="79"/>
      <c r="BU56" s="79"/>
      <c r="BV56" s="79"/>
      <c r="BW56" s="79"/>
      <c r="BX56" s="79"/>
      <c r="BY56" s="79"/>
      <c r="BZ56" s="80"/>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8"/>
      <c r="BM60" s="79"/>
      <c r="BN60" s="79"/>
      <c r="BO60" s="79"/>
      <c r="BP60" s="79"/>
      <c r="BQ60" s="79"/>
      <c r="BR60" s="79"/>
      <c r="BS60" s="79"/>
      <c r="BT60" s="79"/>
      <c r="BU60" s="79"/>
      <c r="BV60" s="79"/>
      <c r="BW60" s="79"/>
      <c r="BX60" s="79"/>
      <c r="BY60" s="79"/>
      <c r="BZ60" s="80"/>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123</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1" t="s">
        <v>65</v>
      </c>
      <c r="I3" s="72"/>
      <c r="J3" s="72"/>
      <c r="K3" s="72"/>
      <c r="L3" s="72"/>
      <c r="M3" s="72"/>
      <c r="N3" s="72"/>
      <c r="O3" s="72"/>
      <c r="P3" s="72"/>
      <c r="Q3" s="72"/>
      <c r="R3" s="72"/>
      <c r="S3" s="72"/>
      <c r="T3" s="72"/>
      <c r="U3" s="72"/>
      <c r="V3" s="72"/>
      <c r="W3" s="72"/>
      <c r="X3" s="73"/>
      <c r="Y3" s="77" t="s">
        <v>66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68</v>
      </c>
      <c r="B4" s="30"/>
      <c r="C4" s="30"/>
      <c r="D4" s="30"/>
      <c r="E4" s="30"/>
      <c r="F4" s="30"/>
      <c r="G4" s="30"/>
      <c r="H4" s="74"/>
      <c r="I4" s="75"/>
      <c r="J4" s="75"/>
      <c r="K4" s="75"/>
      <c r="L4" s="75"/>
      <c r="M4" s="75"/>
      <c r="N4" s="75"/>
      <c r="O4" s="75"/>
      <c r="P4" s="75"/>
      <c r="Q4" s="75"/>
      <c r="R4" s="75"/>
      <c r="S4" s="75"/>
      <c r="T4" s="75"/>
      <c r="U4" s="75"/>
      <c r="V4" s="75"/>
      <c r="W4" s="75"/>
      <c r="X4" s="76"/>
      <c r="Y4" s="70" t="s">
        <v>69</v>
      </c>
      <c r="Z4" s="70"/>
      <c r="AA4" s="70"/>
      <c r="AB4" s="70"/>
      <c r="AC4" s="70"/>
      <c r="AD4" s="70"/>
      <c r="AE4" s="70"/>
      <c r="AF4" s="70"/>
      <c r="AG4" s="70"/>
      <c r="AH4" s="70"/>
      <c r="AI4" s="70"/>
      <c r="AJ4" s="70" t="s">
        <v>70</v>
      </c>
      <c r="AK4" s="70"/>
      <c r="AL4" s="70"/>
      <c r="AM4" s="70"/>
      <c r="AN4" s="70"/>
      <c r="AO4" s="70"/>
      <c r="AP4" s="70"/>
      <c r="AQ4" s="70"/>
      <c r="AR4" s="70"/>
      <c r="AS4" s="70"/>
      <c r="AT4" s="70"/>
      <c r="AU4" s="70" t="s">
        <v>71</v>
      </c>
      <c r="AV4" s="70"/>
      <c r="AW4" s="70"/>
      <c r="AX4" s="70"/>
      <c r="AY4" s="70"/>
      <c r="AZ4" s="70"/>
      <c r="BA4" s="70"/>
      <c r="BB4" s="70"/>
      <c r="BC4" s="70"/>
      <c r="BD4" s="70"/>
      <c r="BE4" s="70"/>
      <c r="BF4" s="70" t="s">
        <v>72</v>
      </c>
      <c r="BG4" s="70"/>
      <c r="BH4" s="70"/>
      <c r="BI4" s="70"/>
      <c r="BJ4" s="70"/>
      <c r="BK4" s="70"/>
      <c r="BL4" s="70"/>
      <c r="BM4" s="70"/>
      <c r="BN4" s="70"/>
      <c r="BO4" s="70"/>
      <c r="BP4" s="70"/>
      <c r="BQ4" s="70" t="s">
        <v>73</v>
      </c>
      <c r="BR4" s="70"/>
      <c r="BS4" s="70"/>
      <c r="BT4" s="70"/>
      <c r="BU4" s="70"/>
      <c r="BV4" s="70"/>
      <c r="BW4" s="70"/>
      <c r="BX4" s="70"/>
      <c r="BY4" s="70"/>
      <c r="BZ4" s="70"/>
      <c r="CA4" s="70"/>
      <c r="CB4" s="70" t="s">
        <v>74</v>
      </c>
      <c r="CC4" s="70"/>
      <c r="CD4" s="70"/>
      <c r="CE4" s="70"/>
      <c r="CF4" s="70"/>
      <c r="CG4" s="70"/>
      <c r="CH4" s="70"/>
      <c r="CI4" s="70"/>
      <c r="CJ4" s="70"/>
      <c r="CK4" s="70"/>
      <c r="CL4" s="70"/>
      <c r="CM4" s="70" t="s">
        <v>75</v>
      </c>
      <c r="CN4" s="70"/>
      <c r="CO4" s="70"/>
      <c r="CP4" s="70"/>
      <c r="CQ4" s="70"/>
      <c r="CR4" s="70"/>
      <c r="CS4" s="70"/>
      <c r="CT4" s="70"/>
      <c r="CU4" s="70"/>
      <c r="CV4" s="70"/>
      <c r="CW4" s="70"/>
      <c r="CX4" s="70" t="s">
        <v>76</v>
      </c>
      <c r="CY4" s="70"/>
      <c r="CZ4" s="70"/>
      <c r="DA4" s="70"/>
      <c r="DB4" s="70"/>
      <c r="DC4" s="70"/>
      <c r="DD4" s="70"/>
      <c r="DE4" s="70"/>
      <c r="DF4" s="70"/>
      <c r="DG4" s="70"/>
      <c r="DH4" s="70"/>
      <c r="DI4" s="70" t="s">
        <v>77</v>
      </c>
      <c r="DJ4" s="70"/>
      <c r="DK4" s="70"/>
      <c r="DL4" s="70"/>
      <c r="DM4" s="70"/>
      <c r="DN4" s="70"/>
      <c r="DO4" s="70"/>
      <c r="DP4" s="70"/>
      <c r="DQ4" s="70"/>
      <c r="DR4" s="70"/>
      <c r="DS4" s="70"/>
      <c r="DT4" s="70" t="s">
        <v>78</v>
      </c>
      <c r="DU4" s="70"/>
      <c r="DV4" s="70"/>
      <c r="DW4" s="70"/>
      <c r="DX4" s="70"/>
      <c r="DY4" s="70"/>
      <c r="DZ4" s="70"/>
      <c r="EA4" s="70"/>
      <c r="EB4" s="70"/>
      <c r="EC4" s="70"/>
      <c r="ED4" s="70"/>
      <c r="EE4" s="70" t="s">
        <v>79</v>
      </c>
      <c r="EF4" s="70"/>
      <c r="EG4" s="70"/>
      <c r="EH4" s="70"/>
      <c r="EI4" s="70"/>
      <c r="EJ4" s="70"/>
      <c r="EK4" s="70"/>
      <c r="EL4" s="70"/>
      <c r="EM4" s="70"/>
      <c r="EN4" s="70"/>
      <c r="EO4" s="70"/>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172022</v>
      </c>
      <c r="D6" s="33">
        <f t="shared" si="3"/>
        <v>47</v>
      </c>
      <c r="E6" s="33">
        <f t="shared" si="3"/>
        <v>17</v>
      </c>
      <c r="F6" s="33">
        <f t="shared" si="3"/>
        <v>6</v>
      </c>
      <c r="G6" s="33">
        <f t="shared" si="3"/>
        <v>0</v>
      </c>
      <c r="H6" s="33" t="str">
        <f t="shared" si="3"/>
        <v>石川県　七尾市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4.04</v>
      </c>
      <c r="Q6" s="34">
        <f t="shared" si="3"/>
        <v>95.36</v>
      </c>
      <c r="R6" s="34">
        <f t="shared" si="3"/>
        <v>3348</v>
      </c>
      <c r="S6" s="34">
        <f t="shared" si="3"/>
        <v>54561</v>
      </c>
      <c r="T6" s="34">
        <f t="shared" si="3"/>
        <v>318.32</v>
      </c>
      <c r="U6" s="34">
        <f t="shared" si="3"/>
        <v>171.4</v>
      </c>
      <c r="V6" s="34">
        <f t="shared" si="3"/>
        <v>2188</v>
      </c>
      <c r="W6" s="34">
        <f t="shared" si="3"/>
        <v>1.66</v>
      </c>
      <c r="X6" s="34">
        <f t="shared" si="3"/>
        <v>1318.07</v>
      </c>
      <c r="Y6" s="35">
        <f>IF(Y7="",NA(),Y7)</f>
        <v>45.52</v>
      </c>
      <c r="Z6" s="35">
        <f t="shared" ref="Z6:AH6" si="4">IF(Z7="",NA(),Z7)</f>
        <v>42.33</v>
      </c>
      <c r="AA6" s="35">
        <f t="shared" si="4"/>
        <v>39.950000000000003</v>
      </c>
      <c r="AB6" s="35">
        <f t="shared" si="4"/>
        <v>39.25</v>
      </c>
      <c r="AC6" s="35">
        <f t="shared" si="4"/>
        <v>68.06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5589.99</v>
      </c>
      <c r="BG6" s="35">
        <f t="shared" ref="BG6:BO6" si="7">IF(BG7="",NA(),BG7)</f>
        <v>5322.74</v>
      </c>
      <c r="BH6" s="35">
        <f t="shared" si="7"/>
        <v>5455.93</v>
      </c>
      <c r="BI6" s="35">
        <f t="shared" si="7"/>
        <v>5409.41</v>
      </c>
      <c r="BJ6" s="35">
        <f t="shared" si="7"/>
        <v>5643.14</v>
      </c>
      <c r="BK6" s="35">
        <f t="shared" si="7"/>
        <v>1665.33</v>
      </c>
      <c r="BL6" s="35">
        <f t="shared" si="7"/>
        <v>1716.47</v>
      </c>
      <c r="BM6" s="35">
        <f t="shared" si="7"/>
        <v>1741.94</v>
      </c>
      <c r="BN6" s="35">
        <f t="shared" si="7"/>
        <v>1029.24</v>
      </c>
      <c r="BO6" s="35">
        <f t="shared" si="7"/>
        <v>1063.93</v>
      </c>
      <c r="BP6" s="34" t="str">
        <f>IF(BP7="","",IF(BP7="-","【-】","【"&amp;SUBSTITUTE(TEXT(BP7,"#,##0.00"),"-","△")&amp;"】"))</f>
        <v>【985.48】</v>
      </c>
      <c r="BQ6" s="35">
        <f>IF(BQ7="",NA(),BQ7)</f>
        <v>27.22</v>
      </c>
      <c r="BR6" s="35">
        <f t="shared" ref="BR6:BZ6" si="8">IF(BR7="",NA(),BR7)</f>
        <v>31.82</v>
      </c>
      <c r="BS6" s="35">
        <f t="shared" si="8"/>
        <v>30.11</v>
      </c>
      <c r="BT6" s="35">
        <f t="shared" si="8"/>
        <v>29.56</v>
      </c>
      <c r="BU6" s="35">
        <f t="shared" si="8"/>
        <v>88.77</v>
      </c>
      <c r="BV6" s="35">
        <f t="shared" si="8"/>
        <v>37.92</v>
      </c>
      <c r="BW6" s="35">
        <f t="shared" si="8"/>
        <v>35.049999999999997</v>
      </c>
      <c r="BX6" s="35">
        <f t="shared" si="8"/>
        <v>33.86</v>
      </c>
      <c r="BY6" s="35">
        <f t="shared" si="8"/>
        <v>43.13</v>
      </c>
      <c r="BZ6" s="35">
        <f t="shared" si="8"/>
        <v>46.26</v>
      </c>
      <c r="CA6" s="34" t="str">
        <f>IF(CA7="","",IF(CA7="-","【-】","【"&amp;SUBSTITUTE(TEXT(CA7,"#,##0.00"),"-","△")&amp;"】"))</f>
        <v>【45.38】</v>
      </c>
      <c r="CB6" s="35">
        <f>IF(CB7="",NA(),CB7)</f>
        <v>616.14</v>
      </c>
      <c r="CC6" s="35">
        <f t="shared" ref="CC6:CK6" si="9">IF(CC7="",NA(),CC7)</f>
        <v>533.49</v>
      </c>
      <c r="CD6" s="35">
        <f t="shared" si="9"/>
        <v>576.79</v>
      </c>
      <c r="CE6" s="35">
        <f t="shared" si="9"/>
        <v>591.08000000000004</v>
      </c>
      <c r="CF6" s="35">
        <f t="shared" si="9"/>
        <v>196.71</v>
      </c>
      <c r="CG6" s="35">
        <f t="shared" si="9"/>
        <v>438.71</v>
      </c>
      <c r="CH6" s="35">
        <f t="shared" si="9"/>
        <v>463.38</v>
      </c>
      <c r="CI6" s="35">
        <f t="shared" si="9"/>
        <v>510.15</v>
      </c>
      <c r="CJ6" s="35">
        <f t="shared" si="9"/>
        <v>392.03</v>
      </c>
      <c r="CK6" s="35">
        <f t="shared" si="9"/>
        <v>376.4</v>
      </c>
      <c r="CL6" s="34" t="str">
        <f>IF(CL7="","",IF(CL7="-","【-】","【"&amp;SUBSTITUTE(TEXT(CL7,"#,##0.00"),"-","△")&amp;"】"))</f>
        <v>【377.04】</v>
      </c>
      <c r="CM6" s="35">
        <f>IF(CM7="",NA(),CM7)</f>
        <v>33.21</v>
      </c>
      <c r="CN6" s="35">
        <f t="shared" ref="CN6:CV6" si="10">IF(CN7="",NA(),CN7)</f>
        <v>39.11</v>
      </c>
      <c r="CO6" s="35">
        <f t="shared" si="10"/>
        <v>38.049999999999997</v>
      </c>
      <c r="CP6" s="35">
        <f t="shared" si="10"/>
        <v>37.97</v>
      </c>
      <c r="CQ6" s="35">
        <f t="shared" si="10"/>
        <v>37.369999999999997</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82.22</v>
      </c>
      <c r="CY6" s="35">
        <f t="shared" ref="CY6:DG6" si="11">IF(CY7="",NA(),CY7)</f>
        <v>82.23</v>
      </c>
      <c r="CZ6" s="35">
        <f t="shared" si="11"/>
        <v>83.08</v>
      </c>
      <c r="DA6" s="35">
        <f t="shared" si="11"/>
        <v>83.53</v>
      </c>
      <c r="DB6" s="35">
        <f t="shared" si="11"/>
        <v>83.55</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172022</v>
      </c>
      <c r="D7" s="37">
        <v>47</v>
      </c>
      <c r="E7" s="37">
        <v>17</v>
      </c>
      <c r="F7" s="37">
        <v>6</v>
      </c>
      <c r="G7" s="37">
        <v>0</v>
      </c>
      <c r="H7" s="37" t="s">
        <v>109</v>
      </c>
      <c r="I7" s="37" t="s">
        <v>110</v>
      </c>
      <c r="J7" s="37" t="s">
        <v>111</v>
      </c>
      <c r="K7" s="37" t="s">
        <v>112</v>
      </c>
      <c r="L7" s="37" t="s">
        <v>113</v>
      </c>
      <c r="M7" s="37"/>
      <c r="N7" s="38" t="s">
        <v>114</v>
      </c>
      <c r="O7" s="38" t="s">
        <v>115</v>
      </c>
      <c r="P7" s="38">
        <v>4.04</v>
      </c>
      <c r="Q7" s="38">
        <v>95.36</v>
      </c>
      <c r="R7" s="38">
        <v>3348</v>
      </c>
      <c r="S7" s="38">
        <v>54561</v>
      </c>
      <c r="T7" s="38">
        <v>318.32</v>
      </c>
      <c r="U7" s="38">
        <v>171.4</v>
      </c>
      <c r="V7" s="38">
        <v>2188</v>
      </c>
      <c r="W7" s="38">
        <v>1.66</v>
      </c>
      <c r="X7" s="38">
        <v>1318.07</v>
      </c>
      <c r="Y7" s="38">
        <v>45.52</v>
      </c>
      <c r="Z7" s="38">
        <v>42.33</v>
      </c>
      <c r="AA7" s="38">
        <v>39.950000000000003</v>
      </c>
      <c r="AB7" s="38">
        <v>39.25</v>
      </c>
      <c r="AC7" s="38">
        <v>68.06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5589.99</v>
      </c>
      <c r="BG7" s="38">
        <v>5322.74</v>
      </c>
      <c r="BH7" s="38">
        <v>5455.93</v>
      </c>
      <c r="BI7" s="38">
        <v>5409.41</v>
      </c>
      <c r="BJ7" s="38">
        <v>5643.14</v>
      </c>
      <c r="BK7" s="38">
        <v>1665.33</v>
      </c>
      <c r="BL7" s="38">
        <v>1716.47</v>
      </c>
      <c r="BM7" s="38">
        <v>1741.94</v>
      </c>
      <c r="BN7" s="38">
        <v>1029.24</v>
      </c>
      <c r="BO7" s="38">
        <v>1063.93</v>
      </c>
      <c r="BP7" s="38">
        <v>985.48</v>
      </c>
      <c r="BQ7" s="38">
        <v>27.22</v>
      </c>
      <c r="BR7" s="38">
        <v>31.82</v>
      </c>
      <c r="BS7" s="38">
        <v>30.11</v>
      </c>
      <c r="BT7" s="38">
        <v>29.56</v>
      </c>
      <c r="BU7" s="38">
        <v>88.77</v>
      </c>
      <c r="BV7" s="38">
        <v>37.92</v>
      </c>
      <c r="BW7" s="38">
        <v>35.049999999999997</v>
      </c>
      <c r="BX7" s="38">
        <v>33.86</v>
      </c>
      <c r="BY7" s="38">
        <v>43.13</v>
      </c>
      <c r="BZ7" s="38">
        <v>46.26</v>
      </c>
      <c r="CA7" s="38">
        <v>45.38</v>
      </c>
      <c r="CB7" s="38">
        <v>616.14</v>
      </c>
      <c r="CC7" s="38">
        <v>533.49</v>
      </c>
      <c r="CD7" s="38">
        <v>576.79</v>
      </c>
      <c r="CE7" s="38">
        <v>591.08000000000004</v>
      </c>
      <c r="CF7" s="38">
        <v>196.71</v>
      </c>
      <c r="CG7" s="38">
        <v>438.71</v>
      </c>
      <c r="CH7" s="38">
        <v>463.38</v>
      </c>
      <c r="CI7" s="38">
        <v>510.15</v>
      </c>
      <c r="CJ7" s="38">
        <v>392.03</v>
      </c>
      <c r="CK7" s="38">
        <v>376.4</v>
      </c>
      <c r="CL7" s="38">
        <v>377.04</v>
      </c>
      <c r="CM7" s="38">
        <v>33.21</v>
      </c>
      <c r="CN7" s="38">
        <v>39.11</v>
      </c>
      <c r="CO7" s="38">
        <v>38.049999999999997</v>
      </c>
      <c r="CP7" s="38">
        <v>37.97</v>
      </c>
      <c r="CQ7" s="38">
        <v>37.369999999999997</v>
      </c>
      <c r="CR7" s="38">
        <v>33.81</v>
      </c>
      <c r="CS7" s="38">
        <v>31.37</v>
      </c>
      <c r="CT7" s="38">
        <v>29.86</v>
      </c>
      <c r="CU7" s="38">
        <v>35.64</v>
      </c>
      <c r="CV7" s="38">
        <v>33.729999999999997</v>
      </c>
      <c r="CW7" s="38">
        <v>34.15</v>
      </c>
      <c r="CX7" s="38">
        <v>82.22</v>
      </c>
      <c r="CY7" s="38">
        <v>82.23</v>
      </c>
      <c r="CZ7" s="38">
        <v>83.08</v>
      </c>
      <c r="DA7" s="38">
        <v>83.53</v>
      </c>
      <c r="DB7" s="38">
        <v>83.55</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2017-12-25T02:35:36Z</dcterms:created>
  <dcterms:modified xsi:type="dcterms:W3CDTF">2018-02-13T04:47:18Z</dcterms:modified>
  <cp:category/>
</cp:coreProperties>
</file>