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BB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<sst xmlns="http://schemas.openxmlformats.org/spreadsheetml/2006/main" count="235" uniqueCount="123">
  <si>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</si>
  <si>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</si>
  <si>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</si>
  <si>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</si>
  <si>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</si>
  <si>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</si>
  <si>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</si>
  <si>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</si>
  <si>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</si>
  <si>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</si>
  <si>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</si>
  <si>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</si>
  <si>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</si>
  <si>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</si>
  <si>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</si>
  <si>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</si>
  <si>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</si>
  <si>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</si>
  <si>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</si>
  <si>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</si>
  <si>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</si>
  <si>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</si>
  <si>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</si>
  <si>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</si>
  <si>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</si>
  <si>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</si>
  <si>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</si>
  <si>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</si>
  <si>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</si>
  <si>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</si>
  <si>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</si>
  <si>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</si>
  <si>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</si>
  <si>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</si>
  <si>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</si>
  <si>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</si>
  <si>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</si>
  <si>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</si>
  <si>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</si>
  <si>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</si>
  <si>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</si>
  <si>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</si>
  <si>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</si>
  <si>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</si>
  <si>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</si>
  <si>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</si>
  <si>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</si>
  <si>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</si>
  <si>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</si>
  <si>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</si>
  <si>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</si>
  <si>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</si>
  <si>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</si>
  <si>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</si>
  <si>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</si>
  <si>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</si>
  <si>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</si>
  <si>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</si>
  <si>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</si>
  <si>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</si>
  <si>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</si>
  <si>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</si>
  <si>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</si>
  <si>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</si>
  <si>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</si>
  <si>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</si>
  <si>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</si>
  <si>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</si>
  <si>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</si>
  <si>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</si>
  <si>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</si>
  <si>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</si>
  <si>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</si>
  <si>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</si>
  <si>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</si>
  <si>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</si>
  <si>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</si>
  <si>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</si>
  <si>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</si>
  <si>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</si>
  <si>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</si>
  <si>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</si>
  <si>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</si>
  <si>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</si>
  <si>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</si>
  <si>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</si>
  <si>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</si>
  <si>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</si>
  <si>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</si>
  <si>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</si>
  <si>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</si>
  <si>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</si>
  <si>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</si>
  <si>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</si>
  <si>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</si>
  <si>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</si>
  <si>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</si>
  <si>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</si>
  <si>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</si>
  <si>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</si>
  <si>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</si>
  <si>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</si>
  <si>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</si>
  <si>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</si>
  <si>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</si>
  <si>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</si>
  <si>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</si>
  <si>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</si>
  <si>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金沢市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</si>
  <si>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</si>
  <si>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</si>
  <si>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</si>
  <si>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</si>
  <si>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</si>
  <si>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</si>
  <si>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</si>
  <si>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</si>
  <si>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</si>
  <si>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</si>
  <si>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については、21年度に料金改定を行って以降、黒字を示す100％以上を維持しており、類似団体平均と同様に逓増傾向となっています。この結果、20年度末には21億円余の累積欠損金を計上していましたが、26年度末をもって解消しました。
　また、費用の効率性を表す汚水処理原価については逓減傾向にあり、類似団体平均を下回っているほか、経費回収率については逓増傾向にあることから、いずれの指標も改善していることを示しています。
　このほか、平均的な施設の効率性を表す施設利用率は、類似団体平均を大きく下回っていますが、最大稼働率では90％近い数値を示す年もあり、施設規模に余剰があるとは言えません。
　一方、本市の下水道事業は、短期間で集中的な整備を行ってきた結果、普及率は高い反面、企業債残高が類似団体平均を大きく上回っています。しかし、国の制度を利用した繰上償還の実施などによって着実に残高は減少しており、建設投資の厳選と合わせ、今後も縮減を進めていく予定です。</t>
    <phoneticPr fontId="4"/>
  </si>
  <si>
    <t>　施設の減価償却については、法定耐用年数の短い機械・電気設備を中心に、類似団体平均を上回る数値となっています。一方、管渠については、整備開始時期が比較的最近のため、耐用年数を超えたものはそれほど多くはありません。
　水道事業と同じく、水需要の減少から使用料収入が減少する中、施設の老朽化はますます進んでいくことから、29年度に策定するストックマネジメント計画に基づき、施設の効率的な改築更新を推進し、ライフサイクルコストの低減に努めていきます。</t>
    <rPh sb="148" eb="149">
      <t>スス</t>
    </rPh>
    <rPh sb="160" eb="162">
      <t>ネンド</t>
    </rPh>
    <rPh sb="163" eb="165">
      <t>サクテイ</t>
    </rPh>
    <rPh sb="177" eb="179">
      <t>ケイカク</t>
    </rPh>
    <rPh sb="180" eb="181">
      <t>モト</t>
    </rPh>
    <rPh sb="184" eb="186">
      <t>シセツ</t>
    </rPh>
    <rPh sb="187" eb="190">
      <t>コウリツテキ</t>
    </rPh>
    <rPh sb="191" eb="193">
      <t>カイチク</t>
    </rPh>
    <rPh sb="193" eb="195">
      <t>コウシン</t>
    </rPh>
    <rPh sb="196" eb="198">
      <t>スイシン</t>
    </rPh>
    <phoneticPr fontId="4"/>
  </si>
  <si>
    <t>　本市下水道事業は、27年度をもって計画的な面整備を完了し、今後は本格的な維持管理の時代を迎えることとなります。26年度末をもって累積欠損金を解消するなど、経営状況は概ね健全な状況にあると言えますが、多額の企業債残高を有するほか、施設の老朽化が進み、更新投資のための資金需要が増加することが予想されます。
　汚水処理施設の包括委託化など、経営の効率化を進めていますが、今後は、処理区域の見直しや施設のダウンサイジングなどを含め、一層の効率化に取り組む必要があると考えています。</t>
    <rPh sb="188" eb="190">
      <t>ショリ</t>
    </rPh>
    <rPh sb="190" eb="192">
      <t>クイキ</t>
    </rPh>
    <rPh sb="193" eb="195">
      <t>ミナオ</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</si>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</sst>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0.04</c:v>
                </c:pt>
                <c:pt idx="2">
                  <c:v>7.0000000000000007E-2</c:v>
                </c:pt>
                <c:pt idx="3">
                  <c:v>0.03</c:v>
                </c:pt>
                <c:pt idx="4">
                  <c:v>0.03</c:v>
                </c:pt>
              </c:numCache>
            </c:numRef>
          </c:val>
        </c:ser>
        <c:dLbls>
          <c:showLegendKey val="0"/>
          <c:showVal val="0"/>
          <c:showCatName val="0"/>
          <c:showSerName val="0"/>
          <c:showPercent val="0"/>
          <c:showBubbleSize val="0"/>
        </c:dLbls>
        <c:gapWidth val="150"/>
        <c:axId val="78780288"/>
        <c:axId val="787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ser>
        <c:dLbls>
          <c:showLegendKey val="0"/>
          <c:showVal val="0"/>
          <c:showCatName val="0"/>
          <c:showSerName val="0"/>
          <c:showPercent val="0"/>
          <c:showBubbleSize val="0"/>
        </c:dLbls>
        <c:marker val="1"/>
        <c:smooth val="0"/>
        <c:axId val="78780288"/>
        <c:axId val="78798848"/>
      </c:lineChart>
      <c:dateAx>
        <c:axId val="78780288"/>
        <c:scaling>
          <c:orientation val="minMax"/>
        </c:scaling>
        <c:delete val="1"/>
        <c:axPos val="b"/>
        <c:numFmt formatCode="ge" sourceLinked="1"/>
        <c:majorTickMark val="none"/>
        <c:minorTickMark val="none"/>
        <c:tickLblPos val="none"/>
        <c:crossAx val="78798848"/>
        <c:crosses val="autoZero"/>
        <c:auto val="1"/>
        <c:lblOffset val="100"/>
        <c:baseTimeUnit val="years"/>
      </c:dateAx>
      <c:valAx>
        <c:axId val="787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54.81</c:v>
                </c:pt>
                <c:pt idx="1">
                  <c:v>54.68</c:v>
                </c:pt>
                <c:pt idx="2">
                  <c:v>54.38</c:v>
                </c:pt>
                <c:pt idx="3">
                  <c:v>54.45</c:v>
                </c:pt>
                <c:pt idx="4">
                  <c:v>58.88</c:v>
                </c:pt>
              </c:numCache>
            </c:numRef>
          </c:val>
        </c:ser>
        <c:dLbls>
          <c:showLegendKey val="0"/>
          <c:showVal val="0"/>
          <c:showCatName val="0"/>
          <c:showSerName val="0"/>
          <c:showPercent val="0"/>
          <c:showBubbleSize val="0"/>
        </c:dLbls>
        <c:gapWidth val="150"/>
        <c:axId val="88652032"/>
        <c:axId val="886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ser>
        <c:dLbls>
          <c:showLegendKey val="0"/>
          <c:showVal val="0"/>
          <c:showCatName val="0"/>
          <c:showSerName val="0"/>
          <c:showPercent val="0"/>
          <c:showBubbleSize val="0"/>
        </c:dLbls>
        <c:marker val="1"/>
        <c:smooth val="0"/>
        <c:axId val="88652032"/>
        <c:axId val="88674688"/>
      </c:lineChart>
      <c:dateAx>
        <c:axId val="88652032"/>
        <c:scaling>
          <c:orientation val="minMax"/>
        </c:scaling>
        <c:delete val="1"/>
        <c:axPos val="b"/>
        <c:numFmt formatCode="ge" sourceLinked="1"/>
        <c:majorTickMark val="none"/>
        <c:minorTickMark val="none"/>
        <c:tickLblPos val="none"/>
        <c:crossAx val="88674688"/>
        <c:crosses val="autoZero"/>
        <c:auto val="1"/>
        <c:lblOffset val="100"/>
        <c:baseTimeUnit val="years"/>
      </c:dateAx>
      <c:valAx>
        <c:axId val="886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93.3</c:v>
                </c:pt>
                <c:pt idx="1">
                  <c:v>96.09</c:v>
                </c:pt>
                <c:pt idx="2">
                  <c:v>96.25</c:v>
                </c:pt>
                <c:pt idx="3">
                  <c:v>96.26</c:v>
                </c:pt>
                <c:pt idx="4">
                  <c:v>96.57</c:v>
                </c:pt>
              </c:numCache>
            </c:numRef>
          </c:val>
        </c:ser>
        <c:dLbls>
          <c:showLegendKey val="0"/>
          <c:showVal val="0"/>
          <c:showCatName val="0"/>
          <c:showSerName val="0"/>
          <c:showPercent val="0"/>
          <c:showBubbleSize val="0"/>
        </c:dLbls>
        <c:gapWidth val="150"/>
        <c:axId val="88717184"/>
        <c:axId val="887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ser>
        <c:dLbls>
          <c:showLegendKey val="0"/>
          <c:showVal val="0"/>
          <c:showCatName val="0"/>
          <c:showSerName val="0"/>
          <c:showPercent val="0"/>
          <c:showBubbleSize val="0"/>
        </c:dLbls>
        <c:marker val="1"/>
        <c:smooth val="0"/>
        <c:axId val="88717184"/>
        <c:axId val="88723456"/>
      </c:lineChart>
      <c:dateAx>
        <c:axId val="88717184"/>
        <c:scaling>
          <c:orientation val="minMax"/>
        </c:scaling>
        <c:delete val="1"/>
        <c:axPos val="b"/>
        <c:numFmt formatCode="ge" sourceLinked="1"/>
        <c:majorTickMark val="none"/>
        <c:minorTickMark val="none"/>
        <c:tickLblPos val="none"/>
        <c:crossAx val="88723456"/>
        <c:crosses val="autoZero"/>
        <c:auto val="1"/>
        <c:lblOffset val="100"/>
        <c:baseTimeUnit val="years"/>
      </c:dateAx>
      <c:valAx>
        <c:axId val="887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104.88</c:v>
                </c:pt>
                <c:pt idx="1">
                  <c:v>103.64</c:v>
                </c:pt>
                <c:pt idx="2">
                  <c:v>104.38</c:v>
                </c:pt>
                <c:pt idx="3">
                  <c:v>105.59</c:v>
                </c:pt>
                <c:pt idx="4">
                  <c:v>107.37</c:v>
                </c:pt>
              </c:numCache>
            </c:numRef>
          </c:val>
        </c:ser>
        <c:dLbls>
          <c:showLegendKey val="0"/>
          <c:showVal val="0"/>
          <c:showCatName val="0"/>
          <c:showSerName val="0"/>
          <c:showPercent val="0"/>
          <c:showBubbleSize val="0"/>
        </c:dLbls>
        <c:gapWidth val="150"/>
        <c:axId val="78820864"/>
        <c:axId val="788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ser>
        <c:dLbls>
          <c:showLegendKey val="0"/>
          <c:showVal val="0"/>
          <c:showCatName val="0"/>
          <c:showSerName val="0"/>
          <c:showPercent val="0"/>
          <c:showBubbleSize val="0"/>
        </c:dLbls>
        <c:marker val="1"/>
        <c:smooth val="0"/>
        <c:axId val="78820864"/>
        <c:axId val="78822784"/>
      </c:lineChart>
      <c:dateAx>
        <c:axId val="78820864"/>
        <c:scaling>
          <c:orientation val="minMax"/>
        </c:scaling>
        <c:delete val="1"/>
        <c:axPos val="b"/>
        <c:numFmt formatCode="ge" sourceLinked="1"/>
        <c:majorTickMark val="none"/>
        <c:minorTickMark val="none"/>
        <c:tickLblPos val="none"/>
        <c:crossAx val="78822784"/>
        <c:crosses val="autoZero"/>
        <c:auto val="1"/>
        <c:lblOffset val="100"/>
        <c:baseTimeUnit val="years"/>
      </c:dateAx>
      <c:valAx>
        <c:axId val="788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22.39</c:v>
                </c:pt>
                <c:pt idx="1">
                  <c:v>23.37</c:v>
                </c:pt>
                <c:pt idx="2">
                  <c:v>40.83</c:v>
                </c:pt>
                <c:pt idx="3">
                  <c:v>42.6</c:v>
                </c:pt>
                <c:pt idx="4">
                  <c:v>44.29</c:v>
                </c:pt>
              </c:numCache>
            </c:numRef>
          </c:val>
        </c:ser>
        <c:dLbls>
          <c:showLegendKey val="0"/>
          <c:showVal val="0"/>
          <c:showCatName val="0"/>
          <c:showSerName val="0"/>
          <c:showPercent val="0"/>
          <c:showBubbleSize val="0"/>
        </c:dLbls>
        <c:gapWidth val="150"/>
        <c:axId val="79099008"/>
        <c:axId val="791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ser>
        <c:dLbls>
          <c:showLegendKey val="0"/>
          <c:showVal val="0"/>
          <c:showCatName val="0"/>
          <c:showSerName val="0"/>
          <c:showPercent val="0"/>
          <c:showBubbleSize val="0"/>
        </c:dLbls>
        <c:marker val="1"/>
        <c:smooth val="0"/>
        <c:axId val="79099008"/>
        <c:axId val="79100928"/>
      </c:lineChart>
      <c:dateAx>
        <c:axId val="79099008"/>
        <c:scaling>
          <c:orientation val="minMax"/>
        </c:scaling>
        <c:delete val="1"/>
        <c:axPos val="b"/>
        <c:numFmt formatCode="ge" sourceLinked="1"/>
        <c:majorTickMark val="none"/>
        <c:minorTickMark val="none"/>
        <c:tickLblPos val="none"/>
        <c:crossAx val="79100928"/>
        <c:crosses val="autoZero"/>
        <c:auto val="1"/>
        <c:lblOffset val="100"/>
        <c:baseTimeUnit val="years"/>
      </c:dateAx>
      <c:valAx>
        <c:axId val="791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0.05</c:v>
                </c:pt>
                <c:pt idx="1">
                  <c:v>0.09</c:v>
                </c:pt>
                <c:pt idx="2">
                  <c:v>0.16</c:v>
                </c:pt>
                <c:pt idx="3">
                  <c:v>0.19</c:v>
                </c:pt>
                <c:pt idx="4">
                  <c:v>0.22</c:v>
                </c:pt>
              </c:numCache>
            </c:numRef>
          </c:val>
        </c:ser>
        <c:dLbls>
          <c:showLegendKey val="0"/>
          <c:showVal val="0"/>
          <c:showCatName val="0"/>
          <c:showSerName val="0"/>
          <c:showPercent val="0"/>
          <c:showBubbleSize val="0"/>
        </c:dLbls>
        <c:gapWidth val="150"/>
        <c:axId val="88318720"/>
        <c:axId val="883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ser>
        <c:dLbls>
          <c:showLegendKey val="0"/>
          <c:showVal val="0"/>
          <c:showCatName val="0"/>
          <c:showSerName val="0"/>
          <c:showPercent val="0"/>
          <c:showBubbleSize val="0"/>
        </c:dLbls>
        <c:marker val="1"/>
        <c:smooth val="0"/>
        <c:axId val="88318720"/>
        <c:axId val="88320640"/>
      </c:lineChart>
      <c:dateAx>
        <c:axId val="88318720"/>
        <c:scaling>
          <c:orientation val="minMax"/>
        </c:scaling>
        <c:delete val="1"/>
        <c:axPos val="b"/>
        <c:numFmt formatCode="ge" sourceLinked="1"/>
        <c:majorTickMark val="none"/>
        <c:minorTickMark val="none"/>
        <c:tickLblPos val="none"/>
        <c:crossAx val="88320640"/>
        <c:crosses val="autoZero"/>
        <c:auto val="1"/>
        <c:lblOffset val="100"/>
        <c:baseTimeUnit val="years"/>
      </c:dateAx>
      <c:valAx>
        <c:axId val="883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7.66</c:v>
                </c:pt>
                <c:pt idx="1">
                  <c:v>3.06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8426752"/>
        <c:axId val="884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ser>
        <c:dLbls>
          <c:showLegendKey val="0"/>
          <c:showVal val="0"/>
          <c:showCatName val="0"/>
          <c:showSerName val="0"/>
          <c:showPercent val="0"/>
          <c:showBubbleSize val="0"/>
        </c:dLbls>
        <c:marker val="1"/>
        <c:smooth val="0"/>
        <c:axId val="88426752"/>
        <c:axId val="88433024"/>
      </c:lineChart>
      <c:dateAx>
        <c:axId val="88426752"/>
        <c:scaling>
          <c:orientation val="minMax"/>
        </c:scaling>
        <c:delete val="1"/>
        <c:axPos val="b"/>
        <c:numFmt formatCode="ge" sourceLinked="1"/>
        <c:majorTickMark val="none"/>
        <c:minorTickMark val="none"/>
        <c:tickLblPos val="none"/>
        <c:crossAx val="88433024"/>
        <c:crosses val="autoZero"/>
        <c:auto val="1"/>
        <c:lblOffset val="100"/>
        <c:baseTimeUnit val="years"/>
      </c:dateAx>
      <c:valAx>
        <c:axId val="884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210.49</c:v>
                </c:pt>
                <c:pt idx="1">
                  <c:v>252.75</c:v>
                </c:pt>
                <c:pt idx="2">
                  <c:v>48.3</c:v>
                </c:pt>
                <c:pt idx="3">
                  <c:v>42.6</c:v>
                </c:pt>
                <c:pt idx="4">
                  <c:v>41.71</c:v>
                </c:pt>
              </c:numCache>
            </c:numRef>
          </c:val>
        </c:ser>
        <c:dLbls>
          <c:showLegendKey val="0"/>
          <c:showVal val="0"/>
          <c:showCatName val="0"/>
          <c:showSerName val="0"/>
          <c:showPercent val="0"/>
          <c:showBubbleSize val="0"/>
        </c:dLbls>
        <c:gapWidth val="150"/>
        <c:axId val="88459520"/>
        <c:axId val="884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ser>
        <c:dLbls>
          <c:showLegendKey val="0"/>
          <c:showVal val="0"/>
          <c:showCatName val="0"/>
          <c:showSerName val="0"/>
          <c:showPercent val="0"/>
          <c:showBubbleSize val="0"/>
        </c:dLbls>
        <c:marker val="1"/>
        <c:smooth val="0"/>
        <c:axId val="88459520"/>
        <c:axId val="88469888"/>
      </c:lineChart>
      <c:dateAx>
        <c:axId val="88459520"/>
        <c:scaling>
          <c:orientation val="minMax"/>
        </c:scaling>
        <c:delete val="1"/>
        <c:axPos val="b"/>
        <c:numFmt formatCode="ge" sourceLinked="1"/>
        <c:majorTickMark val="none"/>
        <c:minorTickMark val="none"/>
        <c:tickLblPos val="none"/>
        <c:crossAx val="88469888"/>
        <c:crosses val="autoZero"/>
        <c:auto val="1"/>
        <c:lblOffset val="100"/>
        <c:baseTimeUnit val="years"/>
      </c:dateAx>
      <c:valAx>
        <c:axId val="884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1057.57</c:v>
                </c:pt>
                <c:pt idx="1">
                  <c:v>1041.4000000000001</c:v>
                </c:pt>
                <c:pt idx="2">
                  <c:v>1019.8</c:v>
                </c:pt>
                <c:pt idx="3">
                  <c:v>975.88</c:v>
                </c:pt>
                <c:pt idx="4">
                  <c:v>946.69</c:v>
                </c:pt>
              </c:numCache>
            </c:numRef>
          </c:val>
        </c:ser>
        <c:dLbls>
          <c:showLegendKey val="0"/>
          <c:showVal val="0"/>
          <c:showCatName val="0"/>
          <c:showSerName val="0"/>
          <c:showPercent val="0"/>
          <c:showBubbleSize val="0"/>
        </c:dLbls>
        <c:gapWidth val="150"/>
        <c:axId val="88500096"/>
        <c:axId val="885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ser>
        <c:dLbls>
          <c:showLegendKey val="0"/>
          <c:showVal val="0"/>
          <c:showCatName val="0"/>
          <c:showSerName val="0"/>
          <c:showPercent val="0"/>
          <c:showBubbleSize val="0"/>
        </c:dLbls>
        <c:marker val="1"/>
        <c:smooth val="0"/>
        <c:axId val="88500096"/>
        <c:axId val="88510464"/>
      </c:lineChart>
      <c:dateAx>
        <c:axId val="88500096"/>
        <c:scaling>
          <c:orientation val="minMax"/>
        </c:scaling>
        <c:delete val="1"/>
        <c:axPos val="b"/>
        <c:numFmt formatCode="ge" sourceLinked="1"/>
        <c:majorTickMark val="none"/>
        <c:minorTickMark val="none"/>
        <c:tickLblPos val="none"/>
        <c:crossAx val="88510464"/>
        <c:crosses val="autoZero"/>
        <c:auto val="1"/>
        <c:lblOffset val="100"/>
        <c:baseTimeUnit val="years"/>
      </c:dateAx>
      <c:valAx>
        <c:axId val="885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90.92</c:v>
                </c:pt>
                <c:pt idx="1">
                  <c:v>89.68</c:v>
                </c:pt>
                <c:pt idx="2">
                  <c:v>93.45</c:v>
                </c:pt>
                <c:pt idx="3">
                  <c:v>95.73</c:v>
                </c:pt>
                <c:pt idx="4">
                  <c:v>99</c:v>
                </c:pt>
              </c:numCache>
            </c:numRef>
          </c:val>
        </c:ser>
        <c:dLbls>
          <c:showLegendKey val="0"/>
          <c:showVal val="0"/>
          <c:showCatName val="0"/>
          <c:showSerName val="0"/>
          <c:showPercent val="0"/>
          <c:showBubbleSize val="0"/>
        </c:dLbls>
        <c:gapWidth val="150"/>
        <c:axId val="88518016"/>
        <c:axId val="886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ser>
        <c:dLbls>
          <c:showLegendKey val="0"/>
          <c:showVal val="0"/>
          <c:showCatName val="0"/>
          <c:showSerName val="0"/>
          <c:showPercent val="0"/>
          <c:showBubbleSize val="0"/>
        </c:dLbls>
        <c:marker val="1"/>
        <c:smooth val="0"/>
        <c:axId val="88518016"/>
        <c:axId val="88606208"/>
      </c:lineChart>
      <c:dateAx>
        <c:axId val="88518016"/>
        <c:scaling>
          <c:orientation val="minMax"/>
        </c:scaling>
        <c:delete val="1"/>
        <c:axPos val="b"/>
        <c:numFmt formatCode="ge" sourceLinked="1"/>
        <c:majorTickMark val="none"/>
        <c:minorTickMark val="none"/>
        <c:tickLblPos val="none"/>
        <c:crossAx val="88606208"/>
        <c:crosses val="autoZero"/>
        <c:auto val="1"/>
        <c:lblOffset val="100"/>
        <c:baseTimeUnit val="years"/>
      </c:dateAx>
      <c:valAx>
        <c:axId val="886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148.01</c:v>
                </c:pt>
                <c:pt idx="1">
                  <c:v>150.12</c:v>
                </c:pt>
                <c:pt idx="2">
                  <c:v>144.44</c:v>
                </c:pt>
                <c:pt idx="3">
                  <c:v>141.33000000000001</c:v>
                </c:pt>
                <c:pt idx="4">
                  <c:v>136.68</c:v>
                </c:pt>
              </c:numCache>
            </c:numRef>
          </c:val>
        </c:ser>
        <c:dLbls>
          <c:showLegendKey val="0"/>
          <c:showVal val="0"/>
          <c:showCatName val="0"/>
          <c:showSerName val="0"/>
          <c:showPercent val="0"/>
          <c:showBubbleSize val="0"/>
        </c:dLbls>
        <c:gapWidth val="150"/>
        <c:axId val="88636032"/>
        <c:axId val="886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88636032"/>
        <c:axId val="88638208"/>
      </c:lineChart>
      <c:dateAx>
        <c:axId val="88636032"/>
        <c:scaling>
          <c:orientation val="minMax"/>
        </c:scaling>
        <c:delete val="1"/>
        <c:axPos val="b"/>
        <c:numFmt formatCode="ge" sourceLinked="1"/>
        <c:majorTickMark val="none"/>
        <c:minorTickMark val="none"/>
        <c:tickLblPos val="none"/>
        <c:crossAx val="88638208"/>
        <c:crosses val="autoZero"/>
        <c:auto val="1"/>
        <c:lblOffset val="100"/>
        <c:baseTimeUnit val="years"/>
      </c:dateAx>
      <c:valAx>
        <c:axId val="886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金沢市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
        <v>122</v>
      </c>
      <c r="AE8" s="50"/>
      <c r="AF8" s="50"/>
      <c r="AG8" s="50"/>
      <c r="AH8" s="50"/>
      <c r="AI8" s="50"/>
      <c r="AJ8" s="50"/>
      <c r="AK8" s="4"/>
      <c r="AL8" s="51">
        <f>データ!S6</f>
        <v>454497</v>
      </c>
      <c r="AM8" s="51"/>
      <c r="AN8" s="51"/>
      <c r="AO8" s="51"/>
      <c r="AP8" s="51"/>
      <c r="AQ8" s="51"/>
      <c r="AR8" s="51"/>
      <c r="AS8" s="51"/>
      <c r="AT8" s="46">
        <f>データ!T6</f>
        <v>468.64</v>
      </c>
      <c r="AU8" s="46"/>
      <c r="AV8" s="46"/>
      <c r="AW8" s="46"/>
      <c r="AX8" s="46"/>
      <c r="AY8" s="46"/>
      <c r="AZ8" s="46"/>
      <c r="BA8" s="46"/>
      <c r="BB8" s="46">
        <f>データ!U6</f>
        <v>969.82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46.01</v>
      </c>
      <c r="J10" s="46"/>
      <c r="K10" s="46"/>
      <c r="L10" s="46"/>
      <c r="M10" s="46"/>
      <c r="N10" s="46"/>
      <c r="O10" s="46"/>
      <c r="P10" s="46">
        <f>データ!P6</f>
        <v>97.73</v>
      </c>
      <c r="Q10" s="46"/>
      <c r="R10" s="46"/>
      <c r="S10" s="46"/>
      <c r="T10" s="46"/>
      <c r="U10" s="46"/>
      <c r="V10" s="46"/>
      <c r="W10" s="46">
        <f>データ!Q6</f>
        <v>83.31</v>
      </c>
      <c r="X10" s="46"/>
      <c r="Y10" s="46"/>
      <c r="Z10" s="46"/>
      <c r="AA10" s="46"/>
      <c r="AB10" s="46"/>
      <c r="AC10" s="46"/>
      <c r="AD10" s="51">
        <f>データ!R6</f>
        <v>2602</v>
      </c>
      <c r="AE10" s="51"/>
      <c r="AF10" s="51"/>
      <c r="AG10" s="51"/>
      <c r="AH10" s="51"/>
      <c r="AI10" s="51"/>
      <c r="AJ10" s="51"/>
      <c r="AK10" s="2"/>
      <c r="AL10" s="51">
        <f>データ!V6</f>
        <v>443285</v>
      </c>
      <c r="AM10" s="51"/>
      <c r="AN10" s="51"/>
      <c r="AO10" s="51"/>
      <c r="AP10" s="51"/>
      <c r="AQ10" s="51"/>
      <c r="AR10" s="51"/>
      <c r="AS10" s="51"/>
      <c r="AT10" s="46">
        <f>データ!W6</f>
        <v>83.5</v>
      </c>
      <c r="AU10" s="46"/>
      <c r="AV10" s="46"/>
      <c r="AW10" s="46"/>
      <c r="AX10" s="46"/>
      <c r="AY10" s="46"/>
      <c r="AZ10" s="46"/>
      <c r="BA10" s="46"/>
      <c r="BB10" s="46">
        <f>データ!X6</f>
        <v>5308.8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172014</v>
      </c>
      <c r="D6" s="34">
        <f t="shared" si="3"/>
        <v>46</v>
      </c>
      <c r="E6" s="34">
        <f t="shared" si="3"/>
        <v>17</v>
      </c>
      <c r="F6" s="34">
        <f t="shared" si="3"/>
        <v>1</v>
      </c>
      <c r="G6" s="34">
        <f t="shared" si="3"/>
        <v>0</v>
      </c>
      <c r="H6" s="34" t="str">
        <f t="shared" si="3"/>
        <v>石川県　金沢市</v>
      </c>
      <c r="I6" s="34" t="str">
        <f t="shared" si="3"/>
        <v>法適用</v>
      </c>
      <c r="J6" s="34" t="str">
        <f t="shared" si="3"/>
        <v>下水道事業</v>
      </c>
      <c r="K6" s="34" t="str">
        <f t="shared" si="3"/>
        <v>公共下水道</v>
      </c>
      <c r="L6" s="34" t="str">
        <f t="shared" si="3"/>
        <v>Ac1</v>
      </c>
      <c r="M6" s="34">
        <f t="shared" si="3"/>
        <v>0</v>
      </c>
      <c r="N6" s="35" t="str">
        <f t="shared" si="3"/>
        <v>-</v>
      </c>
      <c r="O6" s="35">
        <f t="shared" si="3"/>
        <v>46.01</v>
      </c>
      <c r="P6" s="35">
        <f t="shared" si="3"/>
        <v>97.73</v>
      </c>
      <c r="Q6" s="35">
        <f t="shared" si="3"/>
        <v>83.31</v>
      </c>
      <c r="R6" s="35">
        <f t="shared" si="3"/>
        <v>2602</v>
      </c>
      <c r="S6" s="35">
        <f t="shared" si="3"/>
        <v>454497</v>
      </c>
      <c r="T6" s="35">
        <f t="shared" si="3"/>
        <v>468.64</v>
      </c>
      <c r="U6" s="35">
        <f t="shared" si="3"/>
        <v>969.82</v>
      </c>
      <c r="V6" s="35">
        <f t="shared" si="3"/>
        <v>443285</v>
      </c>
      <c r="W6" s="35">
        <f t="shared" si="3"/>
        <v>83.5</v>
      </c>
      <c r="X6" s="35">
        <f t="shared" si="3"/>
        <v>5308.8</v>
      </c>
      <c r="Y6" s="36">
        <f>IF(Y7="",NA(),Y7)</f>
        <v>104.88</v>
      </c>
      <c r="Z6" s="36">
        <f t="shared" ref="Z6:AH6" si="4">IF(Z7="",NA(),Z7)</f>
        <v>103.64</v>
      </c>
      <c r="AA6" s="36">
        <f t="shared" si="4"/>
        <v>104.38</v>
      </c>
      <c r="AB6" s="36">
        <f t="shared" si="4"/>
        <v>105.59</v>
      </c>
      <c r="AC6" s="36">
        <f t="shared" si="4"/>
        <v>107.37</v>
      </c>
      <c r="AD6" s="36">
        <f t="shared" si="4"/>
        <v>102.74</v>
      </c>
      <c r="AE6" s="36">
        <f t="shared" si="4"/>
        <v>103.51</v>
      </c>
      <c r="AF6" s="36">
        <f t="shared" si="4"/>
        <v>105.47</v>
      </c>
      <c r="AG6" s="36">
        <f t="shared" si="4"/>
        <v>106.67</v>
      </c>
      <c r="AH6" s="36">
        <f t="shared" si="4"/>
        <v>107.45</v>
      </c>
      <c r="AI6" s="35" t="str">
        <f>IF(AI7="","",IF(AI7="-","【-】","【"&amp;SUBSTITUTE(TEXT(AI7,"#,##0.00"),"-","△")&amp;"】"))</f>
        <v>【108.57】</v>
      </c>
      <c r="AJ6" s="36">
        <f>IF(AJ7="",NA(),AJ7)</f>
        <v>7.66</v>
      </c>
      <c r="AK6" s="36">
        <f t="shared" ref="AK6:AS6" si="5">IF(AK7="",NA(),AK7)</f>
        <v>3.06</v>
      </c>
      <c r="AL6" s="35">
        <f t="shared" si="5"/>
        <v>0</v>
      </c>
      <c r="AM6" s="35">
        <f t="shared" si="5"/>
        <v>0</v>
      </c>
      <c r="AN6" s="35">
        <f t="shared" si="5"/>
        <v>0</v>
      </c>
      <c r="AO6" s="36">
        <f t="shared" si="5"/>
        <v>15.05</v>
      </c>
      <c r="AP6" s="36">
        <f t="shared" si="5"/>
        <v>11.76</v>
      </c>
      <c r="AQ6" s="36">
        <f t="shared" si="5"/>
        <v>13.3</v>
      </c>
      <c r="AR6" s="36">
        <f t="shared" si="5"/>
        <v>12.51</v>
      </c>
      <c r="AS6" s="36">
        <f t="shared" si="5"/>
        <v>11.01</v>
      </c>
      <c r="AT6" s="35" t="str">
        <f>IF(AT7="","",IF(AT7="-","【-】","【"&amp;SUBSTITUTE(TEXT(AT7,"#,##0.00"),"-","△")&amp;"】"))</f>
        <v>【4.38】</v>
      </c>
      <c r="AU6" s="36">
        <f>IF(AU7="",NA(),AU7)</f>
        <v>210.49</v>
      </c>
      <c r="AV6" s="36">
        <f t="shared" ref="AV6:BD6" si="6">IF(AV7="",NA(),AV7)</f>
        <v>252.75</v>
      </c>
      <c r="AW6" s="36">
        <f t="shared" si="6"/>
        <v>48.3</v>
      </c>
      <c r="AX6" s="36">
        <f t="shared" si="6"/>
        <v>42.6</v>
      </c>
      <c r="AY6" s="36">
        <f t="shared" si="6"/>
        <v>41.71</v>
      </c>
      <c r="AZ6" s="36">
        <f t="shared" si="6"/>
        <v>184.15</v>
      </c>
      <c r="BA6" s="36">
        <f t="shared" si="6"/>
        <v>205.35</v>
      </c>
      <c r="BB6" s="36">
        <f t="shared" si="6"/>
        <v>52.63</v>
      </c>
      <c r="BC6" s="36">
        <f t="shared" si="6"/>
        <v>54.09</v>
      </c>
      <c r="BD6" s="36">
        <f t="shared" si="6"/>
        <v>54.03</v>
      </c>
      <c r="BE6" s="35" t="str">
        <f>IF(BE7="","",IF(BE7="-","【-】","【"&amp;SUBSTITUTE(TEXT(BE7,"#,##0.00"),"-","△")&amp;"】"))</f>
        <v>【59.95】</v>
      </c>
      <c r="BF6" s="36">
        <f>IF(BF7="",NA(),BF7)</f>
        <v>1057.57</v>
      </c>
      <c r="BG6" s="36">
        <f t="shared" ref="BG6:BO6" si="7">IF(BG7="",NA(),BG7)</f>
        <v>1041.4000000000001</v>
      </c>
      <c r="BH6" s="36">
        <f t="shared" si="7"/>
        <v>1019.8</v>
      </c>
      <c r="BI6" s="36">
        <f t="shared" si="7"/>
        <v>975.88</v>
      </c>
      <c r="BJ6" s="36">
        <f t="shared" si="7"/>
        <v>946.69</v>
      </c>
      <c r="BK6" s="36">
        <f t="shared" si="7"/>
        <v>941.18</v>
      </c>
      <c r="BL6" s="36">
        <f t="shared" si="7"/>
        <v>893.45</v>
      </c>
      <c r="BM6" s="36">
        <f t="shared" si="7"/>
        <v>843.57</v>
      </c>
      <c r="BN6" s="36">
        <f t="shared" si="7"/>
        <v>845.86</v>
      </c>
      <c r="BO6" s="36">
        <f t="shared" si="7"/>
        <v>802.49</v>
      </c>
      <c r="BP6" s="35" t="str">
        <f>IF(BP7="","",IF(BP7="-","【-】","【"&amp;SUBSTITUTE(TEXT(BP7,"#,##0.00"),"-","△")&amp;"】"))</f>
        <v>【728.30】</v>
      </c>
      <c r="BQ6" s="36">
        <f>IF(BQ7="",NA(),BQ7)</f>
        <v>90.92</v>
      </c>
      <c r="BR6" s="36">
        <f t="shared" ref="BR6:BZ6" si="8">IF(BR7="",NA(),BR7)</f>
        <v>89.68</v>
      </c>
      <c r="BS6" s="36">
        <f t="shared" si="8"/>
        <v>93.45</v>
      </c>
      <c r="BT6" s="36">
        <f t="shared" si="8"/>
        <v>95.73</v>
      </c>
      <c r="BU6" s="36">
        <f t="shared" si="8"/>
        <v>99</v>
      </c>
      <c r="BV6" s="36">
        <f t="shared" si="8"/>
        <v>93.55</v>
      </c>
      <c r="BW6" s="36">
        <f t="shared" si="8"/>
        <v>95.24</v>
      </c>
      <c r="BX6" s="36">
        <f t="shared" si="8"/>
        <v>99.86</v>
      </c>
      <c r="BY6" s="36">
        <f t="shared" si="8"/>
        <v>101.88</v>
      </c>
      <c r="BZ6" s="36">
        <f t="shared" si="8"/>
        <v>103.18</v>
      </c>
      <c r="CA6" s="35" t="str">
        <f>IF(CA7="","",IF(CA7="-","【-】","【"&amp;SUBSTITUTE(TEXT(CA7,"#,##0.00"),"-","△")&amp;"】"))</f>
        <v>【100.04】</v>
      </c>
      <c r="CB6" s="36">
        <f>IF(CB7="",NA(),CB7)</f>
        <v>148.01</v>
      </c>
      <c r="CC6" s="36">
        <f t="shared" ref="CC6:CK6" si="9">IF(CC7="",NA(),CC7)</f>
        <v>150.12</v>
      </c>
      <c r="CD6" s="36">
        <f t="shared" si="9"/>
        <v>144.44</v>
      </c>
      <c r="CE6" s="36">
        <f t="shared" si="9"/>
        <v>141.33000000000001</v>
      </c>
      <c r="CF6" s="36">
        <f t="shared" si="9"/>
        <v>136.68</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54.81</v>
      </c>
      <c r="CN6" s="36">
        <f t="shared" ref="CN6:CV6" si="10">IF(CN7="",NA(),CN7)</f>
        <v>54.68</v>
      </c>
      <c r="CO6" s="36">
        <f t="shared" si="10"/>
        <v>54.38</v>
      </c>
      <c r="CP6" s="36">
        <f t="shared" si="10"/>
        <v>54.45</v>
      </c>
      <c r="CQ6" s="36">
        <f t="shared" si="10"/>
        <v>58.88</v>
      </c>
      <c r="CR6" s="36">
        <f t="shared" si="10"/>
        <v>61.73</v>
      </c>
      <c r="CS6" s="36">
        <f t="shared" si="10"/>
        <v>61.1</v>
      </c>
      <c r="CT6" s="36">
        <f t="shared" si="10"/>
        <v>61.03</v>
      </c>
      <c r="CU6" s="36">
        <f t="shared" si="10"/>
        <v>62.5</v>
      </c>
      <c r="CV6" s="36">
        <f t="shared" si="10"/>
        <v>63.26</v>
      </c>
      <c r="CW6" s="35" t="str">
        <f>IF(CW7="","",IF(CW7="-","【-】","【"&amp;SUBSTITUTE(TEXT(CW7,"#,##0.00"),"-","△")&amp;"】"))</f>
        <v>【60.09】</v>
      </c>
      <c r="CX6" s="36">
        <f>IF(CX7="",NA(),CX7)</f>
        <v>93.3</v>
      </c>
      <c r="CY6" s="36">
        <f t="shared" ref="CY6:DG6" si="11">IF(CY7="",NA(),CY7)</f>
        <v>96.09</v>
      </c>
      <c r="CZ6" s="36">
        <f t="shared" si="11"/>
        <v>96.25</v>
      </c>
      <c r="DA6" s="36">
        <f t="shared" si="11"/>
        <v>96.26</v>
      </c>
      <c r="DB6" s="36">
        <f t="shared" si="11"/>
        <v>96.57</v>
      </c>
      <c r="DC6" s="36">
        <f t="shared" si="11"/>
        <v>93.1</v>
      </c>
      <c r="DD6" s="36">
        <f t="shared" si="11"/>
        <v>93.47</v>
      </c>
      <c r="DE6" s="36">
        <f t="shared" si="11"/>
        <v>93.83</v>
      </c>
      <c r="DF6" s="36">
        <f t="shared" si="11"/>
        <v>93.88</v>
      </c>
      <c r="DG6" s="36">
        <f t="shared" si="11"/>
        <v>94.07</v>
      </c>
      <c r="DH6" s="35" t="str">
        <f>IF(DH7="","",IF(DH7="-","【-】","【"&amp;SUBSTITUTE(TEXT(DH7,"#,##0.00"),"-","△")&amp;"】"))</f>
        <v>【94.90】</v>
      </c>
      <c r="DI6" s="36">
        <f>IF(DI7="",NA(),DI7)</f>
        <v>22.39</v>
      </c>
      <c r="DJ6" s="36">
        <f t="shared" ref="DJ6:DR6" si="12">IF(DJ7="",NA(),DJ7)</f>
        <v>23.37</v>
      </c>
      <c r="DK6" s="36">
        <f t="shared" si="12"/>
        <v>40.83</v>
      </c>
      <c r="DL6" s="36">
        <f t="shared" si="12"/>
        <v>42.6</v>
      </c>
      <c r="DM6" s="36">
        <f t="shared" si="12"/>
        <v>44.29</v>
      </c>
      <c r="DN6" s="36">
        <f t="shared" si="12"/>
        <v>15.36</v>
      </c>
      <c r="DO6" s="36">
        <f t="shared" si="12"/>
        <v>16.57</v>
      </c>
      <c r="DP6" s="36">
        <f t="shared" si="12"/>
        <v>28.06</v>
      </c>
      <c r="DQ6" s="36">
        <f t="shared" si="12"/>
        <v>29.48</v>
      </c>
      <c r="DR6" s="36">
        <f t="shared" si="12"/>
        <v>28.95</v>
      </c>
      <c r="DS6" s="35" t="str">
        <f>IF(DS7="","",IF(DS7="-","【-】","【"&amp;SUBSTITUTE(TEXT(DS7,"#,##0.00"),"-","△")&amp;"】"))</f>
        <v>【37.36】</v>
      </c>
      <c r="DT6" s="36">
        <f>IF(DT7="",NA(),DT7)</f>
        <v>0.05</v>
      </c>
      <c r="DU6" s="36">
        <f t="shared" ref="DU6:EC6" si="13">IF(DU7="",NA(),DU7)</f>
        <v>0.09</v>
      </c>
      <c r="DV6" s="36">
        <f t="shared" si="13"/>
        <v>0.16</v>
      </c>
      <c r="DW6" s="36">
        <f t="shared" si="13"/>
        <v>0.19</v>
      </c>
      <c r="DX6" s="36">
        <f t="shared" si="13"/>
        <v>0.22</v>
      </c>
      <c r="DY6" s="36">
        <f t="shared" si="13"/>
        <v>2.81</v>
      </c>
      <c r="DZ6" s="36">
        <f t="shared" si="13"/>
        <v>3.11</v>
      </c>
      <c r="EA6" s="36">
        <f t="shared" si="13"/>
        <v>3.32</v>
      </c>
      <c r="EB6" s="36">
        <f t="shared" si="13"/>
        <v>3.89</v>
      </c>
      <c r="EC6" s="36">
        <f t="shared" si="13"/>
        <v>4.07</v>
      </c>
      <c r="ED6" s="35" t="str">
        <f>IF(ED7="","",IF(ED7="-","【-】","【"&amp;SUBSTITUTE(TEXT(ED7,"#,##0.00"),"-","△")&amp;"】"))</f>
        <v>【4.96】</v>
      </c>
      <c r="EE6" s="35">
        <f>IF(EE7="",NA(),EE7)</f>
        <v>0</v>
      </c>
      <c r="EF6" s="36">
        <f t="shared" ref="EF6:EN6" si="14">IF(EF7="",NA(),EF7)</f>
        <v>0.04</v>
      </c>
      <c r="EG6" s="36">
        <f t="shared" si="14"/>
        <v>7.0000000000000007E-2</v>
      </c>
      <c r="EH6" s="36">
        <f t="shared" si="14"/>
        <v>0.03</v>
      </c>
      <c r="EI6" s="36">
        <f t="shared" si="14"/>
        <v>0.03</v>
      </c>
      <c r="EJ6" s="36">
        <f t="shared" si="14"/>
        <v>0.1</v>
      </c>
      <c r="EK6" s="36">
        <f t="shared" si="14"/>
        <v>0.1</v>
      </c>
      <c r="EL6" s="36">
        <f t="shared" si="14"/>
        <v>0.11</v>
      </c>
      <c r="EM6" s="36">
        <f t="shared" si="14"/>
        <v>0.12</v>
      </c>
      <c r="EN6" s="36">
        <f t="shared" si="14"/>
        <v>0.13</v>
      </c>
      <c r="EO6" s="35" t="str">
        <f>IF(EO7="","",IF(EO7="-","【-】","【"&amp;SUBSTITUTE(TEXT(EO7,"#,##0.00"),"-","△")&amp;"】"))</f>
        <v>【0.27】</v>
      </c>
    </row>
    <row r="7" spans="1:148" s="37" customFormat="1">
      <c r="A7" s="29"/>
      <c r="B7" s="38">
        <v>2016</v>
      </c>
      <c r="C7" s="38">
        <v>172014</v>
      </c>
      <c r="D7" s="38">
        <v>46</v>
      </c>
      <c r="E7" s="38">
        <v>17</v>
      </c>
      <c r="F7" s="38">
        <v>1</v>
      </c>
      <c r="G7" s="38">
        <v>0</v>
      </c>
      <c r="H7" s="38" t="s">
        <v>108</v>
      </c>
      <c r="I7" s="38" t="s">
        <v>109</v>
      </c>
      <c r="J7" s="38" t="s">
        <v>110</v>
      </c>
      <c r="K7" s="38" t="s">
        <v>111</v>
      </c>
      <c r="L7" s="38" t="s">
        <v>112</v>
      </c>
      <c r="M7" s="38"/>
      <c r="N7" s="39" t="s">
        <v>113</v>
      </c>
      <c r="O7" s="39">
        <v>46.01</v>
      </c>
      <c r="P7" s="39">
        <v>97.73</v>
      </c>
      <c r="Q7" s="39">
        <v>83.31</v>
      </c>
      <c r="R7" s="39">
        <v>2602</v>
      </c>
      <c r="S7" s="39">
        <v>454497</v>
      </c>
      <c r="T7" s="39">
        <v>468.64</v>
      </c>
      <c r="U7" s="39">
        <v>969.82</v>
      </c>
      <c r="V7" s="39">
        <v>443285</v>
      </c>
      <c r="W7" s="39">
        <v>83.5</v>
      </c>
      <c r="X7" s="39">
        <v>5308.8</v>
      </c>
      <c r="Y7" s="39">
        <v>104.88</v>
      </c>
      <c r="Z7" s="39">
        <v>103.64</v>
      </c>
      <c r="AA7" s="39">
        <v>104.38</v>
      </c>
      <c r="AB7" s="39">
        <v>105.59</v>
      </c>
      <c r="AC7" s="39">
        <v>107.37</v>
      </c>
      <c r="AD7" s="39">
        <v>102.74</v>
      </c>
      <c r="AE7" s="39">
        <v>103.51</v>
      </c>
      <c r="AF7" s="39">
        <v>105.47</v>
      </c>
      <c r="AG7" s="39">
        <v>106.67</v>
      </c>
      <c r="AH7" s="39">
        <v>107.45</v>
      </c>
      <c r="AI7" s="39">
        <v>108.57</v>
      </c>
      <c r="AJ7" s="39">
        <v>7.66</v>
      </c>
      <c r="AK7" s="39">
        <v>3.06</v>
      </c>
      <c r="AL7" s="39">
        <v>0</v>
      </c>
      <c r="AM7" s="39">
        <v>0</v>
      </c>
      <c r="AN7" s="39">
        <v>0</v>
      </c>
      <c r="AO7" s="39">
        <v>15.05</v>
      </c>
      <c r="AP7" s="39">
        <v>11.76</v>
      </c>
      <c r="AQ7" s="39">
        <v>13.3</v>
      </c>
      <c r="AR7" s="39">
        <v>12.51</v>
      </c>
      <c r="AS7" s="39">
        <v>11.01</v>
      </c>
      <c r="AT7" s="39">
        <v>4.38</v>
      </c>
      <c r="AU7" s="39">
        <v>210.49</v>
      </c>
      <c r="AV7" s="39">
        <v>252.75</v>
      </c>
      <c r="AW7" s="39">
        <v>48.3</v>
      </c>
      <c r="AX7" s="39">
        <v>42.6</v>
      </c>
      <c r="AY7" s="39">
        <v>41.71</v>
      </c>
      <c r="AZ7" s="39">
        <v>184.15</v>
      </c>
      <c r="BA7" s="39">
        <v>205.35</v>
      </c>
      <c r="BB7" s="39">
        <v>52.63</v>
      </c>
      <c r="BC7" s="39">
        <v>54.09</v>
      </c>
      <c r="BD7" s="39">
        <v>54.03</v>
      </c>
      <c r="BE7" s="39">
        <v>59.95</v>
      </c>
      <c r="BF7" s="39">
        <v>1057.57</v>
      </c>
      <c r="BG7" s="39">
        <v>1041.4000000000001</v>
      </c>
      <c r="BH7" s="39">
        <v>1019.8</v>
      </c>
      <c r="BI7" s="39">
        <v>975.88</v>
      </c>
      <c r="BJ7" s="39">
        <v>946.69</v>
      </c>
      <c r="BK7" s="39">
        <v>941.18</v>
      </c>
      <c r="BL7" s="39">
        <v>893.45</v>
      </c>
      <c r="BM7" s="39">
        <v>843.57</v>
      </c>
      <c r="BN7" s="39">
        <v>845.86</v>
      </c>
      <c r="BO7" s="39">
        <v>802.49</v>
      </c>
      <c r="BP7" s="39">
        <v>728.3</v>
      </c>
      <c r="BQ7" s="39">
        <v>90.92</v>
      </c>
      <c r="BR7" s="39">
        <v>89.68</v>
      </c>
      <c r="BS7" s="39">
        <v>93.45</v>
      </c>
      <c r="BT7" s="39">
        <v>95.73</v>
      </c>
      <c r="BU7" s="39">
        <v>99</v>
      </c>
      <c r="BV7" s="39">
        <v>93.55</v>
      </c>
      <c r="BW7" s="39">
        <v>95.24</v>
      </c>
      <c r="BX7" s="39">
        <v>99.86</v>
      </c>
      <c r="BY7" s="39">
        <v>101.88</v>
      </c>
      <c r="BZ7" s="39">
        <v>103.18</v>
      </c>
      <c r="CA7" s="39">
        <v>100.04</v>
      </c>
      <c r="CB7" s="39">
        <v>148.01</v>
      </c>
      <c r="CC7" s="39">
        <v>150.12</v>
      </c>
      <c r="CD7" s="39">
        <v>144.44</v>
      </c>
      <c r="CE7" s="39">
        <v>141.33000000000001</v>
      </c>
      <c r="CF7" s="39">
        <v>136.68</v>
      </c>
      <c r="CG7" s="39">
        <v>153.24</v>
      </c>
      <c r="CH7" s="39">
        <v>150.75</v>
      </c>
      <c r="CI7" s="39">
        <v>147.29</v>
      </c>
      <c r="CJ7" s="39">
        <v>143.15</v>
      </c>
      <c r="CK7" s="39">
        <v>141.11000000000001</v>
      </c>
      <c r="CL7" s="39">
        <v>137.82</v>
      </c>
      <c r="CM7" s="39">
        <v>54.81</v>
      </c>
      <c r="CN7" s="39">
        <v>54.68</v>
      </c>
      <c r="CO7" s="39">
        <v>54.38</v>
      </c>
      <c r="CP7" s="39">
        <v>54.45</v>
      </c>
      <c r="CQ7" s="39">
        <v>58.88</v>
      </c>
      <c r="CR7" s="39">
        <v>61.73</v>
      </c>
      <c r="CS7" s="39">
        <v>61.1</v>
      </c>
      <c r="CT7" s="39">
        <v>61.03</v>
      </c>
      <c r="CU7" s="39">
        <v>62.5</v>
      </c>
      <c r="CV7" s="39">
        <v>63.26</v>
      </c>
      <c r="CW7" s="39">
        <v>60.09</v>
      </c>
      <c r="CX7" s="39">
        <v>93.3</v>
      </c>
      <c r="CY7" s="39">
        <v>96.09</v>
      </c>
      <c r="CZ7" s="39">
        <v>96.25</v>
      </c>
      <c r="DA7" s="39">
        <v>96.26</v>
      </c>
      <c r="DB7" s="39">
        <v>96.57</v>
      </c>
      <c r="DC7" s="39">
        <v>93.1</v>
      </c>
      <c r="DD7" s="39">
        <v>93.47</v>
      </c>
      <c r="DE7" s="39">
        <v>93.83</v>
      </c>
      <c r="DF7" s="39">
        <v>93.88</v>
      </c>
      <c r="DG7" s="39">
        <v>94.07</v>
      </c>
      <c r="DH7" s="39">
        <v>94.9</v>
      </c>
      <c r="DI7" s="39">
        <v>22.39</v>
      </c>
      <c r="DJ7" s="39">
        <v>23.37</v>
      </c>
      <c r="DK7" s="39">
        <v>40.83</v>
      </c>
      <c r="DL7" s="39">
        <v>42.6</v>
      </c>
      <c r="DM7" s="39">
        <v>44.29</v>
      </c>
      <c r="DN7" s="39">
        <v>15.36</v>
      </c>
      <c r="DO7" s="39">
        <v>16.57</v>
      </c>
      <c r="DP7" s="39">
        <v>28.06</v>
      </c>
      <c r="DQ7" s="39">
        <v>29.48</v>
      </c>
      <c r="DR7" s="39">
        <v>28.95</v>
      </c>
      <c r="DS7" s="39">
        <v>37.36</v>
      </c>
      <c r="DT7" s="39">
        <v>0.05</v>
      </c>
      <c r="DU7" s="39">
        <v>0.09</v>
      </c>
      <c r="DV7" s="39">
        <v>0.16</v>
      </c>
      <c r="DW7" s="39">
        <v>0.19</v>
      </c>
      <c r="DX7" s="39">
        <v>0.22</v>
      </c>
      <c r="DY7" s="39">
        <v>2.81</v>
      </c>
      <c r="DZ7" s="39">
        <v>3.11</v>
      </c>
      <c r="EA7" s="39">
        <v>3.32</v>
      </c>
      <c r="EB7" s="39">
        <v>3.89</v>
      </c>
      <c r="EC7" s="39">
        <v>4.07</v>
      </c>
      <c r="ED7" s="39">
        <v>4.96</v>
      </c>
      <c r="EE7" s="39">
        <v>0</v>
      </c>
      <c r="EF7" s="39">
        <v>0.04</v>
      </c>
      <c r="EG7" s="39">
        <v>7.0000000000000007E-2</v>
      </c>
      <c r="EH7" s="39">
        <v>0.03</v>
      </c>
      <c r="EI7" s="39">
        <v>0.03</v>
      </c>
      <c r="EJ7" s="39">
        <v>0.1</v>
      </c>
      <c r="EK7" s="39">
        <v>0.1</v>
      </c>
      <c r="EL7" s="39">
        <v>0.11</v>
      </c>
      <c r="EM7" s="39">
        <v>0.12</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john</cp:lastModifiedBy>
  <cp:lastPrinted>2018-02-01T02:44:04Z</cp:lastPrinted>
  <dcterms:created xsi:type="dcterms:W3CDTF">2017-12-25T01:51:02Z</dcterms:created>
  <dcterms:modified xsi:type="dcterms:W3CDTF">2018-02-01T02:44:08Z</dcterms:modified>
</cp:coreProperties>
</file>