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AKDA9ym7wAaQcfDYKY4kOn9r0Cq+y9n0ZRF+/+NXNxKINOMAw3yh7Mt9XWd1y+27TqmVMsCJ5Kjg0TE7+AeFQ==" workbookSaltValue="V+ZzyvESCLPzjN0ddyCIWg=="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<sst xmlns="http://schemas.openxmlformats.org/spreadsheetml/2006/main" count="217" uniqueCount="106">
  <si>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</si>
  <si>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</si>
  <si>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</si>
  <si>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</si>
  <si>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</si>
  <si>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</si>
  <si>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</si>
  <si>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</si>
  <si>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</si>
  <si>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</si>
  <si>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</si>
  <si>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</si>
  <si>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</si>
  <si>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</si>
  <si>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</si>
  <si>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</si>
  <si>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</si>
  <si>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</si>
  <si>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</si>
  <si>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</si>
  <si>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</si>
  <si>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</si>
  <si>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</si>
  <si>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</si>
  <si>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</si>
  <si>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</si>
  <si>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</si>
  <si>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</si>
  <si>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</si>
  <si>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</si>
  <si>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</si>
  <si>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</si>
  <si>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</si>
  <si>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</si>
  <si>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</si>
  <si>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</si>
  <si>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</si>
  <si>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</si>
  <si>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</si>
  <si>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</si>
  <si>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</si>
  <si>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</si>
  <si>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</si>
  <si>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</si>
  <si>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</si>
  <si>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</si>
  <si>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</si>
  <si>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</si>
  <si>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</si>
  <si>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</si>
  <si>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</si>
  <si>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</si>
  <si>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</si>
  <si>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</si>
  <si>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</si>
  <si>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</si>
  <si>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</si>
  <si>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</si>
  <si>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</si>
  <si>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</si>
  <si>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</si>
  <si>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</si>
  <si>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</si>
  <si>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</si>
  <si>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</si>
  <si>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</si>
  <si>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</si>
  <si>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</si>
  <si>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</si>
  <si>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</si>
  <si>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</si>
  <si>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</si>
  <si>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</si>
  <si>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</si>
  <si>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</si>
  <si>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</si>
  <si>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</si>
  <si>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</si>
  <si>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</si>
  <si>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</si>
  <si>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</si>
  <si>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</si>
  <si>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</si>
  <si>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</si>
  <si>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</si>
  <si>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</si>
  <si>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</si>
  <si>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</si>
  <si>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</si>
  <si>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</si>
  <si>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</si>
  <si>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</si>
  <si>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</si>
  <si>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</si>
  <si>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</si>
  <si>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</si>
  <si>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</si>
  <si>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</si>
  <si>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</si>
  <si>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</si>
  <si>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</si>
  <si>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</si>
  <si>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</si>
  <si>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①近年経営収支比率は100％を超えており黒字を示しています。
②累積欠損金比率は0％と、損失は計上しておりません。
③流動比率は100％を超えており、債務支払に関しては順調です。
④企業債残高体給水収益比率は平均に比して高く、給水収益が減少傾向にある状況を踏まえ改善が必要です。
⑤料金回収率は平成24年度以降100％を超えており、給水費用を給水収益で賄えています。
⑥給水原価は平均より高いが、維持管理費の見直し等により平成27年は微減となっております。
⑦施設利用率は全国平均並で推移しています。
⑧有収率は平均に比して低く、管路更新等による改善の必要があります。
経営としては現時点では比較的安定しているといえるが、簡易水道事業の統合を平成29年度に控えており、少なからず影響があると思われます。</t>
    <rPh sb="1" eb="3">
      <t>キンネン</t>
    </rPh>
    <rPh sb="3" eb="5">
      <t>ケイエイ</t>
    </rPh>
    <rPh sb="5" eb="7">
      <t>シュウシ</t>
    </rPh>
    <rPh sb="7" eb="9">
      <t>ヒリツ</t>
    </rPh>
    <rPh sb="15" eb="16">
      <t>コ</t>
    </rPh>
    <rPh sb="20" eb="22">
      <t>クロジ</t>
    </rPh>
    <rPh sb="23" eb="24">
      <t>シメ</t>
    </rPh>
    <rPh sb="32" eb="34">
      <t>ルイセキ</t>
    </rPh>
    <rPh sb="34" eb="37">
      <t>ケッソンキン</t>
    </rPh>
    <rPh sb="37" eb="39">
      <t>ヒリツ</t>
    </rPh>
    <rPh sb="44" eb="46">
      <t>ソンシツ</t>
    </rPh>
    <rPh sb="47" eb="49">
      <t>ケイジョウ</t>
    </rPh>
    <rPh sb="59" eb="61">
      <t>リュウドウ</t>
    </rPh>
    <rPh sb="61" eb="63">
      <t>ヒリツ</t>
    </rPh>
    <rPh sb="69" eb="70">
      <t>コ</t>
    </rPh>
    <rPh sb="75" eb="77">
      <t>サイム</t>
    </rPh>
    <rPh sb="77" eb="79">
      <t>シハラ</t>
    </rPh>
    <rPh sb="80" eb="81">
      <t>カン</t>
    </rPh>
    <rPh sb="84" eb="86">
      <t>ジュンチョウ</t>
    </rPh>
    <rPh sb="91" eb="93">
      <t>キギョウ</t>
    </rPh>
    <rPh sb="93" eb="94">
      <t>サイ</t>
    </rPh>
    <rPh sb="94" eb="96">
      <t>ザンダカ</t>
    </rPh>
    <rPh sb="96" eb="97">
      <t>タイ</t>
    </rPh>
    <rPh sb="97" eb="99">
      <t>キュウスイ</t>
    </rPh>
    <rPh sb="99" eb="101">
      <t>シュウエキ</t>
    </rPh>
    <rPh sb="101" eb="103">
      <t>ヒリツ</t>
    </rPh>
    <rPh sb="104" eb="106">
      <t>ヘイキン</t>
    </rPh>
    <rPh sb="107" eb="108">
      <t>ヒ</t>
    </rPh>
    <rPh sb="110" eb="111">
      <t>タカ</t>
    </rPh>
    <rPh sb="113" eb="115">
      <t>キュウスイ</t>
    </rPh>
    <rPh sb="115" eb="117">
      <t>シュウエキ</t>
    </rPh>
    <rPh sb="118" eb="120">
      <t>ゲンショウ</t>
    </rPh>
    <rPh sb="120" eb="122">
      <t>ケイコウ</t>
    </rPh>
    <rPh sb="125" eb="127">
      <t>ジョウキョウ</t>
    </rPh>
    <rPh sb="128" eb="129">
      <t>フ</t>
    </rPh>
    <rPh sb="131" eb="133">
      <t>カイゼン</t>
    </rPh>
    <rPh sb="141" eb="143">
      <t>リョウキン</t>
    </rPh>
    <rPh sb="143" eb="145">
      <t>カイシュウ</t>
    </rPh>
    <rPh sb="145" eb="146">
      <t>リツ</t>
    </rPh>
    <rPh sb="147" eb="149">
      <t>ヘイセイ</t>
    </rPh>
    <rPh sb="151" eb="155">
      <t>ネンドイコウ</t>
    </rPh>
    <rPh sb="160" eb="161">
      <t>コ</t>
    </rPh>
    <rPh sb="166" eb="168">
      <t>キュウスイ</t>
    </rPh>
    <rPh sb="168" eb="170">
      <t>ヒヨウ</t>
    </rPh>
    <rPh sb="171" eb="173">
      <t>キュウスイ</t>
    </rPh>
    <rPh sb="173" eb="175">
      <t>シュウエキ</t>
    </rPh>
    <rPh sb="176" eb="177">
      <t>マカナ</t>
    </rPh>
    <rPh sb="185" eb="187">
      <t>キュウスイ</t>
    </rPh>
    <rPh sb="187" eb="189">
      <t>ゲンカ</t>
    </rPh>
    <rPh sb="190" eb="192">
      <t>ヘイキン</t>
    </rPh>
    <rPh sb="194" eb="195">
      <t>タカ</t>
    </rPh>
    <rPh sb="198" eb="200">
      <t>イジ</t>
    </rPh>
    <rPh sb="200" eb="203">
      <t>カンリヒ</t>
    </rPh>
    <rPh sb="204" eb="206">
      <t>ミナオ</t>
    </rPh>
    <rPh sb="207" eb="208">
      <t>トウ</t>
    </rPh>
    <rPh sb="211" eb="213">
      <t>ヘイセイ</t>
    </rPh>
    <rPh sb="215" eb="216">
      <t>ネン</t>
    </rPh>
    <rPh sb="217" eb="219">
      <t>ビゲン</t>
    </rPh>
    <rPh sb="230" eb="232">
      <t>シセツ</t>
    </rPh>
    <rPh sb="232" eb="235">
      <t>リヨウリツ</t>
    </rPh>
    <rPh sb="236" eb="238">
      <t>ゼンコク</t>
    </rPh>
    <rPh sb="238" eb="240">
      <t>ヘイキン</t>
    </rPh>
    <rPh sb="240" eb="241">
      <t>ナ</t>
    </rPh>
    <rPh sb="242" eb="244">
      <t>スイイ</t>
    </rPh>
    <rPh sb="252" eb="254">
      <t>ユウシュウ</t>
    </rPh>
    <rPh sb="254" eb="255">
      <t>リツ</t>
    </rPh>
    <rPh sb="256" eb="258">
      <t>ヘイキン</t>
    </rPh>
    <rPh sb="259" eb="260">
      <t>ヒ</t>
    </rPh>
    <rPh sb="262" eb="263">
      <t>ヒク</t>
    </rPh>
    <rPh sb="265" eb="267">
      <t>カンロ</t>
    </rPh>
    <rPh sb="267" eb="269">
      <t>コウシン</t>
    </rPh>
    <rPh sb="269" eb="270">
      <t>トウ</t>
    </rPh>
    <rPh sb="273" eb="275">
      <t>カイゼン</t>
    </rPh>
    <rPh sb="276" eb="278">
      <t>ヒツヨウ</t>
    </rPh>
    <rPh sb="286" eb="288">
      <t>ケイエイ</t>
    </rPh>
    <rPh sb="292" eb="295">
      <t>ゲンジテン</t>
    </rPh>
    <rPh sb="297" eb="300">
      <t>ヒカクテキ</t>
    </rPh>
    <rPh sb="300" eb="302">
      <t>アンテイ</t>
    </rPh>
    <rPh sb="312" eb="314">
      <t>カンイ</t>
    </rPh>
    <rPh sb="314" eb="316">
      <t>スイドウ</t>
    </rPh>
    <rPh sb="316" eb="318">
      <t>ジギョウ</t>
    </rPh>
    <rPh sb="319" eb="321">
      <t>トウゴウ</t>
    </rPh>
    <rPh sb="322" eb="324">
      <t>ヘイセイ</t>
    </rPh>
    <rPh sb="326" eb="328">
      <t>ネンド</t>
    </rPh>
    <rPh sb="329" eb="330">
      <t>ヒカ</t>
    </rPh>
    <rPh sb="335" eb="336">
      <t>スク</t>
    </rPh>
    <rPh sb="340" eb="342">
      <t>エイキョウ</t>
    </rPh>
    <rPh sb="346" eb="347">
      <t>オモ</t>
    </rPh>
    <phoneticPr fontId="4"/>
  </si>
  <si>
    <t>①有形固定資産減価償却率は、ほぼ平均で推移しています。
②管路経年化率は高めであるが、③管路更新率も平均より高く、経年劣化した管路については更新事業等により随時対応しています。</t>
    <rPh sb="1" eb="3">
      <t>ユウケイ</t>
    </rPh>
    <rPh sb="3" eb="5">
      <t>コテイ</t>
    </rPh>
    <rPh sb="5" eb="7">
      <t>シサン</t>
    </rPh>
    <rPh sb="7" eb="9">
      <t>ゲンカ</t>
    </rPh>
    <rPh sb="9" eb="11">
      <t>ショウキャク</t>
    </rPh>
    <rPh sb="11" eb="12">
      <t>リツ</t>
    </rPh>
    <rPh sb="16" eb="18">
      <t>ヘイキン</t>
    </rPh>
    <rPh sb="19" eb="21">
      <t>スイイ</t>
    </rPh>
    <rPh sb="29" eb="31">
      <t>カンロ</t>
    </rPh>
    <rPh sb="31" eb="34">
      <t>ケイネンカ</t>
    </rPh>
    <rPh sb="34" eb="35">
      <t>リツ</t>
    </rPh>
    <rPh sb="36" eb="37">
      <t>タカ</t>
    </rPh>
    <rPh sb="44" eb="46">
      <t>カンロ</t>
    </rPh>
    <rPh sb="46" eb="48">
      <t>コウシン</t>
    </rPh>
    <rPh sb="48" eb="49">
      <t>リツ</t>
    </rPh>
    <rPh sb="50" eb="52">
      <t>ヘイキン</t>
    </rPh>
    <rPh sb="54" eb="55">
      <t>タカ</t>
    </rPh>
    <rPh sb="57" eb="59">
      <t>ケイネン</t>
    </rPh>
    <rPh sb="59" eb="61">
      <t>レッカ</t>
    </rPh>
    <rPh sb="63" eb="65">
      <t>カンロ</t>
    </rPh>
    <rPh sb="70" eb="72">
      <t>コウシン</t>
    </rPh>
    <rPh sb="72" eb="74">
      <t>ジギョウ</t>
    </rPh>
    <rPh sb="74" eb="75">
      <t>トウ</t>
    </rPh>
    <rPh sb="78" eb="80">
      <t>ズイジ</t>
    </rPh>
    <rPh sb="80" eb="82">
      <t>タイオウ</t>
    </rPh>
    <phoneticPr fontId="4"/>
  </si>
  <si>
    <t>次年度より簡易水道が統合されるため、経営への中長期的影響を考慮して運営する必要があります。
有収率の低さが課題ですが、老朽管更新事業等を予定しています。</t>
    <rPh sb="0" eb="3">
      <t>ジネンド</t>
    </rPh>
    <rPh sb="5" eb="7">
      <t>カンイ</t>
    </rPh>
    <rPh sb="7" eb="9">
      <t>スイドウ</t>
    </rPh>
    <rPh sb="10" eb="12">
      <t>トウゴウ</t>
    </rPh>
    <rPh sb="18" eb="20">
      <t>ケイエイ</t>
    </rPh>
    <rPh sb="22" eb="26">
      <t>チュウチョウキテキ</t>
    </rPh>
    <rPh sb="26" eb="28">
      <t>エイキョウ</t>
    </rPh>
    <rPh sb="29" eb="31">
      <t>コウリョ</t>
    </rPh>
    <rPh sb="33" eb="35">
      <t>ウンエイ</t>
    </rPh>
    <rPh sb="37" eb="39">
      <t>ヒツヨウ</t>
    </rPh>
    <rPh sb="46" eb="48">
      <t>ユウシュウ</t>
    </rPh>
    <rPh sb="48" eb="49">
      <t>リツ</t>
    </rPh>
    <rPh sb="50" eb="51">
      <t>ヒク</t>
    </rPh>
    <rPh sb="53" eb="55">
      <t>カダイ</t>
    </rPh>
    <rPh sb="59" eb="61">
      <t>ロウキュウ</t>
    </rPh>
    <rPh sb="61" eb="62">
      <t>カン</t>
    </rPh>
    <rPh sb="62" eb="64">
      <t>コウシン</t>
    </rPh>
    <rPh sb="64" eb="66">
      <t>ジギョウ</t>
    </rPh>
    <rPh sb="66" eb="67">
      <t>トウ</t>
    </rPh>
    <rPh sb="68" eb="7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</si>
</sst>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0.62</c:v>
                </c:pt>
                <c:pt idx="1">
                  <c:v>1</c:v>
                </c:pt>
                <c:pt idx="2">
                  <c:v>1.56</c:v>
                </c:pt>
                <c:pt idx="3">
                  <c:v>0.92</c:v>
                </c:pt>
                <c:pt idx="4" formatCode="#,##0.00;&quot;△&quot;#,##0.00">
                  <c:v>0.93</c:v>
                </c:pt>
              </c:numCache>
            </c:numRef>
          </c:val>
        </c:ser>
        <c:dLbls>
          <c:showLegendKey val="0"/>
          <c:showVal val="0"/>
          <c:showCatName val="0"/>
          <c:showSerName val="0"/>
          <c:showPercent val="0"/>
          <c:showBubbleSize val="0"/>
        </c:dLbls>
        <c:gapWidth val="150"/>
        <c:axId val="158178304"/>
        <c:axId val="1600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8178304"/>
        <c:axId val="160019584"/>
      </c:lineChart>
      <c:dateAx>
        <c:axId val="158178304"/>
        <c:scaling>
          <c:orientation val="minMax"/>
        </c:scaling>
        <c:delete val="1"/>
        <c:axPos val="b"/>
        <c:numFmt formatCode="ge" sourceLinked="1"/>
        <c:majorTickMark val="none"/>
        <c:minorTickMark val="none"/>
        <c:tickLblPos val="none"/>
        <c:crossAx val="160019584"/>
        <c:crosses val="autoZero"/>
        <c:auto val="1"/>
        <c:lblOffset val="100"/>
        <c:baseTimeUnit val="years"/>
      </c:dateAx>
      <c:valAx>
        <c:axId val="160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67.87</c:v>
                </c:pt>
                <c:pt idx="1">
                  <c:v>67.900000000000006</c:v>
                </c:pt>
                <c:pt idx="2">
                  <c:v>67.209999999999994</c:v>
                </c:pt>
                <c:pt idx="3">
                  <c:v>61.94</c:v>
                </c:pt>
                <c:pt idx="4">
                  <c:v>57.7</c:v>
                </c:pt>
              </c:numCache>
            </c:numRef>
          </c:val>
        </c:ser>
        <c:dLbls>
          <c:showLegendKey val="0"/>
          <c:showVal val="0"/>
          <c:showCatName val="0"/>
          <c:showSerName val="0"/>
          <c:showPercent val="0"/>
          <c:showBubbleSize val="0"/>
        </c:dLbls>
        <c:gapWidth val="150"/>
        <c:axId val="166718080"/>
        <c:axId val="1667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66718080"/>
        <c:axId val="166720256"/>
      </c:lineChart>
      <c:dateAx>
        <c:axId val="166718080"/>
        <c:scaling>
          <c:orientation val="minMax"/>
        </c:scaling>
        <c:delete val="1"/>
        <c:axPos val="b"/>
        <c:numFmt formatCode="ge" sourceLinked="1"/>
        <c:majorTickMark val="none"/>
        <c:minorTickMark val="none"/>
        <c:tickLblPos val="none"/>
        <c:crossAx val="166720256"/>
        <c:crosses val="autoZero"/>
        <c:auto val="1"/>
        <c:lblOffset val="100"/>
        <c:baseTimeUnit val="years"/>
      </c:dateAx>
      <c:valAx>
        <c:axId val="1667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63.01</c:v>
                </c:pt>
                <c:pt idx="1">
                  <c:v>62</c:v>
                </c:pt>
                <c:pt idx="2">
                  <c:v>60.93</c:v>
                </c:pt>
                <c:pt idx="3">
                  <c:v>64.73</c:v>
                </c:pt>
                <c:pt idx="4">
                  <c:v>68.72</c:v>
                </c:pt>
              </c:numCache>
            </c:numRef>
          </c:val>
        </c:ser>
        <c:dLbls>
          <c:showLegendKey val="0"/>
          <c:showVal val="0"/>
          <c:showCatName val="0"/>
          <c:showSerName val="0"/>
          <c:showPercent val="0"/>
          <c:showBubbleSize val="0"/>
        </c:dLbls>
        <c:gapWidth val="150"/>
        <c:axId val="167266560"/>
        <c:axId val="1672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67266560"/>
        <c:axId val="167281024"/>
      </c:lineChart>
      <c:dateAx>
        <c:axId val="167266560"/>
        <c:scaling>
          <c:orientation val="minMax"/>
        </c:scaling>
        <c:delete val="1"/>
        <c:axPos val="b"/>
        <c:numFmt formatCode="ge" sourceLinked="1"/>
        <c:majorTickMark val="none"/>
        <c:minorTickMark val="none"/>
        <c:tickLblPos val="none"/>
        <c:crossAx val="167281024"/>
        <c:crosses val="autoZero"/>
        <c:auto val="1"/>
        <c:lblOffset val="100"/>
        <c:baseTimeUnit val="years"/>
      </c:dateAx>
      <c:valAx>
        <c:axId val="167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101.27</c:v>
                </c:pt>
                <c:pt idx="1">
                  <c:v>117.8</c:v>
                </c:pt>
                <c:pt idx="2">
                  <c:v>112.92</c:v>
                </c:pt>
                <c:pt idx="3">
                  <c:v>111.04</c:v>
                </c:pt>
                <c:pt idx="4">
                  <c:v>118.24</c:v>
                </c:pt>
              </c:numCache>
            </c:numRef>
          </c:val>
        </c:ser>
        <c:dLbls>
          <c:showLegendKey val="0"/>
          <c:showVal val="0"/>
          <c:showCatName val="0"/>
          <c:showSerName val="0"/>
          <c:showPercent val="0"/>
          <c:showBubbleSize val="0"/>
        </c:dLbls>
        <c:gapWidth val="150"/>
        <c:axId val="150378368"/>
        <c:axId val="1503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0378368"/>
        <c:axId val="150380544"/>
      </c:lineChart>
      <c:dateAx>
        <c:axId val="150378368"/>
        <c:scaling>
          <c:orientation val="minMax"/>
        </c:scaling>
        <c:delete val="1"/>
        <c:axPos val="b"/>
        <c:numFmt formatCode="ge" sourceLinked="1"/>
        <c:majorTickMark val="none"/>
        <c:minorTickMark val="none"/>
        <c:tickLblPos val="none"/>
        <c:crossAx val="150380544"/>
        <c:crosses val="autoZero"/>
        <c:auto val="1"/>
        <c:lblOffset val="100"/>
        <c:baseTimeUnit val="years"/>
      </c:dateAx>
      <c:valAx>
        <c:axId val="15038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3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37.6</c:v>
                </c:pt>
                <c:pt idx="1">
                  <c:v>38.03</c:v>
                </c:pt>
                <c:pt idx="2">
                  <c:v>37.56</c:v>
                </c:pt>
                <c:pt idx="3">
                  <c:v>44.33</c:v>
                </c:pt>
                <c:pt idx="4">
                  <c:v>45.82</c:v>
                </c:pt>
              </c:numCache>
            </c:numRef>
          </c:val>
        </c:ser>
        <c:dLbls>
          <c:showLegendKey val="0"/>
          <c:showVal val="0"/>
          <c:showCatName val="0"/>
          <c:showSerName val="0"/>
          <c:showPercent val="0"/>
          <c:showBubbleSize val="0"/>
        </c:dLbls>
        <c:gapWidth val="150"/>
        <c:axId val="160048640"/>
        <c:axId val="1600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60048640"/>
        <c:axId val="160050560"/>
      </c:lineChart>
      <c:dateAx>
        <c:axId val="160048640"/>
        <c:scaling>
          <c:orientation val="minMax"/>
        </c:scaling>
        <c:delete val="1"/>
        <c:axPos val="b"/>
        <c:numFmt formatCode="ge" sourceLinked="1"/>
        <c:majorTickMark val="none"/>
        <c:minorTickMark val="none"/>
        <c:tickLblPos val="none"/>
        <c:crossAx val="160050560"/>
        <c:crosses val="autoZero"/>
        <c:auto val="1"/>
        <c:lblOffset val="100"/>
        <c:baseTimeUnit val="years"/>
      </c:dateAx>
      <c:valAx>
        <c:axId val="1600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23.79</c:v>
                </c:pt>
                <c:pt idx="1">
                  <c:v>21.95</c:v>
                </c:pt>
                <c:pt idx="2">
                  <c:v>21.41</c:v>
                </c:pt>
                <c:pt idx="3">
                  <c:v>20.73</c:v>
                </c:pt>
                <c:pt idx="4" formatCode="#,##0.00;&quot;△&quot;#,##0.00">
                  <c:v>23.24</c:v>
                </c:pt>
              </c:numCache>
            </c:numRef>
          </c:val>
        </c:ser>
        <c:dLbls>
          <c:showLegendKey val="0"/>
          <c:showVal val="0"/>
          <c:showCatName val="0"/>
          <c:showSerName val="0"/>
          <c:showPercent val="0"/>
          <c:showBubbleSize val="0"/>
        </c:dLbls>
        <c:gapWidth val="150"/>
        <c:axId val="160070272"/>
        <c:axId val="1600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60070272"/>
        <c:axId val="160088832"/>
      </c:lineChart>
      <c:dateAx>
        <c:axId val="160070272"/>
        <c:scaling>
          <c:orientation val="minMax"/>
        </c:scaling>
        <c:delete val="1"/>
        <c:axPos val="b"/>
        <c:numFmt formatCode="ge" sourceLinked="1"/>
        <c:majorTickMark val="none"/>
        <c:minorTickMark val="none"/>
        <c:tickLblPos val="none"/>
        <c:crossAx val="160088832"/>
        <c:crosses val="autoZero"/>
        <c:auto val="1"/>
        <c:lblOffset val="100"/>
        <c:baseTimeUnit val="years"/>
      </c:dateAx>
      <c:valAx>
        <c:axId val="1600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103424"/>
        <c:axId val="160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60103424"/>
        <c:axId val="160117888"/>
      </c:lineChart>
      <c:dateAx>
        <c:axId val="160103424"/>
        <c:scaling>
          <c:orientation val="minMax"/>
        </c:scaling>
        <c:delete val="1"/>
        <c:axPos val="b"/>
        <c:numFmt formatCode="ge" sourceLinked="1"/>
        <c:majorTickMark val="none"/>
        <c:minorTickMark val="none"/>
        <c:tickLblPos val="none"/>
        <c:crossAx val="160117888"/>
        <c:crosses val="autoZero"/>
        <c:auto val="1"/>
        <c:lblOffset val="100"/>
        <c:baseTimeUnit val="years"/>
      </c:dateAx>
      <c:valAx>
        <c:axId val="16011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535.6</c:v>
                </c:pt>
                <c:pt idx="1">
                  <c:v>476.47</c:v>
                </c:pt>
                <c:pt idx="2">
                  <c:v>237.76</c:v>
                </c:pt>
                <c:pt idx="3">
                  <c:v>201.8</c:v>
                </c:pt>
                <c:pt idx="4">
                  <c:v>257.29000000000002</c:v>
                </c:pt>
              </c:numCache>
            </c:numRef>
          </c:val>
        </c:ser>
        <c:dLbls>
          <c:showLegendKey val="0"/>
          <c:showVal val="0"/>
          <c:showCatName val="0"/>
          <c:showSerName val="0"/>
          <c:showPercent val="0"/>
          <c:showBubbleSize val="0"/>
        </c:dLbls>
        <c:gapWidth val="150"/>
        <c:axId val="160152192"/>
        <c:axId val="1601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60152192"/>
        <c:axId val="160154368"/>
      </c:lineChart>
      <c:dateAx>
        <c:axId val="160152192"/>
        <c:scaling>
          <c:orientation val="minMax"/>
        </c:scaling>
        <c:delete val="1"/>
        <c:axPos val="b"/>
        <c:numFmt formatCode="ge" sourceLinked="1"/>
        <c:majorTickMark val="none"/>
        <c:minorTickMark val="none"/>
        <c:tickLblPos val="none"/>
        <c:crossAx val="160154368"/>
        <c:crosses val="autoZero"/>
        <c:auto val="1"/>
        <c:lblOffset val="100"/>
        <c:baseTimeUnit val="years"/>
      </c:dateAx>
      <c:valAx>
        <c:axId val="16015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688.36</c:v>
                </c:pt>
                <c:pt idx="1">
                  <c:v>568.6</c:v>
                </c:pt>
                <c:pt idx="2">
                  <c:v>535.45000000000005</c:v>
                </c:pt>
                <c:pt idx="3">
                  <c:v>564.1</c:v>
                </c:pt>
                <c:pt idx="4">
                  <c:v>560.5</c:v>
                </c:pt>
              </c:numCache>
            </c:numRef>
          </c:val>
        </c:ser>
        <c:dLbls>
          <c:showLegendKey val="0"/>
          <c:showVal val="0"/>
          <c:showCatName val="0"/>
          <c:showSerName val="0"/>
          <c:showPercent val="0"/>
          <c:showBubbleSize val="0"/>
        </c:dLbls>
        <c:gapWidth val="150"/>
        <c:axId val="162222464"/>
        <c:axId val="1622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62222464"/>
        <c:axId val="162224384"/>
      </c:lineChart>
      <c:dateAx>
        <c:axId val="162222464"/>
        <c:scaling>
          <c:orientation val="minMax"/>
        </c:scaling>
        <c:delete val="1"/>
        <c:axPos val="b"/>
        <c:numFmt formatCode="ge" sourceLinked="1"/>
        <c:majorTickMark val="none"/>
        <c:minorTickMark val="none"/>
        <c:tickLblPos val="none"/>
        <c:crossAx val="162224384"/>
        <c:crosses val="autoZero"/>
        <c:auto val="1"/>
        <c:lblOffset val="100"/>
        <c:baseTimeUnit val="years"/>
      </c:dateAx>
      <c:valAx>
        <c:axId val="16222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2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89.71</c:v>
                </c:pt>
                <c:pt idx="1">
                  <c:v>106.26</c:v>
                </c:pt>
                <c:pt idx="2">
                  <c:v>108.21</c:v>
                </c:pt>
                <c:pt idx="3">
                  <c:v>108.7</c:v>
                </c:pt>
                <c:pt idx="4">
                  <c:v>111.45</c:v>
                </c:pt>
              </c:numCache>
            </c:numRef>
          </c:val>
        </c:ser>
        <c:dLbls>
          <c:showLegendKey val="0"/>
          <c:showVal val="0"/>
          <c:showCatName val="0"/>
          <c:showSerName val="0"/>
          <c:showPercent val="0"/>
          <c:showBubbleSize val="0"/>
        </c:dLbls>
        <c:gapWidth val="150"/>
        <c:axId val="162254848"/>
        <c:axId val="162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62254848"/>
        <c:axId val="162256768"/>
      </c:lineChart>
      <c:dateAx>
        <c:axId val="162254848"/>
        <c:scaling>
          <c:orientation val="minMax"/>
        </c:scaling>
        <c:delete val="1"/>
        <c:axPos val="b"/>
        <c:numFmt formatCode="ge" sourceLinked="1"/>
        <c:majorTickMark val="none"/>
        <c:minorTickMark val="none"/>
        <c:tickLblPos val="none"/>
        <c:crossAx val="162256768"/>
        <c:crosses val="autoZero"/>
        <c:auto val="1"/>
        <c:lblOffset val="100"/>
        <c:baseTimeUnit val="years"/>
      </c:dateAx>
      <c:valAx>
        <c:axId val="162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219.4</c:v>
                </c:pt>
                <c:pt idx="1">
                  <c:v>223.56</c:v>
                </c:pt>
                <c:pt idx="2">
                  <c:v>228.19</c:v>
                </c:pt>
                <c:pt idx="3">
                  <c:v>218.85</c:v>
                </c:pt>
                <c:pt idx="4">
                  <c:v>210.63</c:v>
                </c:pt>
              </c:numCache>
            </c:numRef>
          </c:val>
        </c:ser>
        <c:dLbls>
          <c:showLegendKey val="0"/>
          <c:showVal val="0"/>
          <c:showCatName val="0"/>
          <c:showSerName val="0"/>
          <c:showPercent val="0"/>
          <c:showBubbleSize val="0"/>
        </c:dLbls>
        <c:gapWidth val="150"/>
        <c:axId val="166677504"/>
        <c:axId val="1666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66677504"/>
        <c:axId val="166683776"/>
      </c:lineChart>
      <c:dateAx>
        <c:axId val="166677504"/>
        <c:scaling>
          <c:orientation val="minMax"/>
        </c:scaling>
        <c:delete val="1"/>
        <c:axPos val="b"/>
        <c:numFmt formatCode="ge" sourceLinked="1"/>
        <c:majorTickMark val="none"/>
        <c:minorTickMark val="none"/>
        <c:tickLblPos val="none"/>
        <c:crossAx val="166683776"/>
        <c:crosses val="autoZero"/>
        <c:auto val="1"/>
        <c:lblOffset val="100"/>
        <c:baseTimeUnit val="years"/>
      </c:dateAx>
      <c:valAx>
        <c:axId val="1666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18750</v>
      </c>
      <c r="AJ8" s="56"/>
      <c r="AK8" s="56"/>
      <c r="AL8" s="56"/>
      <c r="AM8" s="56"/>
      <c r="AN8" s="56"/>
      <c r="AO8" s="56"/>
      <c r="AP8" s="57"/>
      <c r="AQ8" s="47">
        <f>データ!R6</f>
        <v>273.27</v>
      </c>
      <c r="AR8" s="47"/>
      <c r="AS8" s="47"/>
      <c r="AT8" s="47"/>
      <c r="AU8" s="47"/>
      <c r="AV8" s="47"/>
      <c r="AW8" s="47"/>
      <c r="AX8" s="47"/>
      <c r="AY8" s="47">
        <f>データ!S6</f>
        <v>68.61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69.150000000000006</v>
      </c>
      <c r="K10" s="47"/>
      <c r="L10" s="47"/>
      <c r="M10" s="47"/>
      <c r="N10" s="47"/>
      <c r="O10" s="47"/>
      <c r="P10" s="47"/>
      <c r="Q10" s="47"/>
      <c r="R10" s="47">
        <f>データ!O6</f>
        <v>74.5</v>
      </c>
      <c r="S10" s="47"/>
      <c r="T10" s="47"/>
      <c r="U10" s="47"/>
      <c r="V10" s="47"/>
      <c r="W10" s="47"/>
      <c r="X10" s="47"/>
      <c r="Y10" s="47"/>
      <c r="Z10" s="78">
        <f>データ!P6</f>
        <v>4870</v>
      </c>
      <c r="AA10" s="78"/>
      <c r="AB10" s="78"/>
      <c r="AC10" s="78"/>
      <c r="AD10" s="78"/>
      <c r="AE10" s="78"/>
      <c r="AF10" s="78"/>
      <c r="AG10" s="78"/>
      <c r="AH10" s="2"/>
      <c r="AI10" s="78">
        <f>データ!T6</f>
        <v>13802</v>
      </c>
      <c r="AJ10" s="78"/>
      <c r="AK10" s="78"/>
      <c r="AL10" s="78"/>
      <c r="AM10" s="78"/>
      <c r="AN10" s="78"/>
      <c r="AO10" s="78"/>
      <c r="AP10" s="78"/>
      <c r="AQ10" s="47">
        <f>データ!U6</f>
        <v>66.8</v>
      </c>
      <c r="AR10" s="47"/>
      <c r="AS10" s="47"/>
      <c r="AT10" s="47"/>
      <c r="AU10" s="47"/>
      <c r="AV10" s="47"/>
      <c r="AW10" s="47"/>
      <c r="AX10" s="47"/>
      <c r="AY10" s="47">
        <f>データ!V6</f>
        <v>206.62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G9" sqref="EG9"/>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174637</v>
      </c>
      <c r="D6" s="31">
        <f t="shared" si="3"/>
        <v>46</v>
      </c>
      <c r="E6" s="31">
        <f t="shared" si="3"/>
        <v>1</v>
      </c>
      <c r="F6" s="31">
        <f t="shared" si="3"/>
        <v>0</v>
      </c>
      <c r="G6" s="31">
        <f t="shared" si="3"/>
        <v>1</v>
      </c>
      <c r="H6" s="31" t="str">
        <f t="shared" si="3"/>
        <v>石川県　能登町</v>
      </c>
      <c r="I6" s="31" t="str">
        <f t="shared" si="3"/>
        <v>法適用</v>
      </c>
      <c r="J6" s="31" t="str">
        <f t="shared" si="3"/>
        <v>水道事業</v>
      </c>
      <c r="K6" s="31" t="str">
        <f t="shared" si="3"/>
        <v>末端給水事業</v>
      </c>
      <c r="L6" s="31" t="str">
        <f t="shared" si="3"/>
        <v>A7</v>
      </c>
      <c r="M6" s="32" t="str">
        <f t="shared" si="3"/>
        <v>-</v>
      </c>
      <c r="N6" s="32">
        <f t="shared" si="3"/>
        <v>69.150000000000006</v>
      </c>
      <c r="O6" s="32">
        <f t="shared" si="3"/>
        <v>74.5</v>
      </c>
      <c r="P6" s="32">
        <f t="shared" si="3"/>
        <v>4870</v>
      </c>
      <c r="Q6" s="32">
        <f t="shared" si="3"/>
        <v>18750</v>
      </c>
      <c r="R6" s="32">
        <f t="shared" si="3"/>
        <v>273.27</v>
      </c>
      <c r="S6" s="32">
        <f t="shared" si="3"/>
        <v>68.61</v>
      </c>
      <c r="T6" s="32">
        <f t="shared" si="3"/>
        <v>13802</v>
      </c>
      <c r="U6" s="32">
        <f t="shared" si="3"/>
        <v>66.8</v>
      </c>
      <c r="V6" s="32">
        <f t="shared" si="3"/>
        <v>206.62</v>
      </c>
      <c r="W6" s="33">
        <f>IF(W7="",NA(),W7)</f>
        <v>101.27</v>
      </c>
      <c r="X6" s="33">
        <f t="shared" ref="X6:AF6" si="4">IF(X7="",NA(),X7)</f>
        <v>117.8</v>
      </c>
      <c r="Y6" s="33">
        <f t="shared" si="4"/>
        <v>112.92</v>
      </c>
      <c r="Z6" s="33">
        <f t="shared" si="4"/>
        <v>111.04</v>
      </c>
      <c r="AA6" s="33">
        <f t="shared" si="4"/>
        <v>118.24</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535.6</v>
      </c>
      <c r="AT6" s="33">
        <f t="shared" ref="AT6:BB6" si="6">IF(AT7="",NA(),AT7)</f>
        <v>476.47</v>
      </c>
      <c r="AU6" s="33">
        <f t="shared" si="6"/>
        <v>237.76</v>
      </c>
      <c r="AV6" s="33">
        <f t="shared" si="6"/>
        <v>201.8</v>
      </c>
      <c r="AW6" s="33">
        <f t="shared" si="6"/>
        <v>257.29000000000002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688.36</v>
      </c>
      <c r="BE6" s="33">
        <f t="shared" ref="BE6:BM6" si="7">IF(BE7="",NA(),BE7)</f>
        <v>568.6</v>
      </c>
      <c r="BF6" s="33">
        <f t="shared" si="7"/>
        <v>535.45000000000005</v>
      </c>
      <c r="BG6" s="33">
        <f t="shared" si="7"/>
        <v>564.1</v>
      </c>
      <c r="BH6" s="33">
        <f t="shared" si="7"/>
        <v>560.5</v>
      </c>
      <c r="BI6" s="33">
        <f t="shared" si="7"/>
        <v>474.06</v>
      </c>
      <c r="BJ6" s="33">
        <f t="shared" si="7"/>
        <v>458</v>
      </c>
      <c r="BK6" s="33">
        <f t="shared" si="7"/>
        <v>443.13</v>
      </c>
      <c r="BL6" s="33">
        <f t="shared" si="7"/>
        <v>442.54</v>
      </c>
      <c r="BM6" s="33">
        <f t="shared" si="7"/>
        <v>431</v>
      </c>
      <c r="BN6" s="32" t="str">
        <f>IF(BN7="","",IF(BN7="-","【-】","【"&amp;SUBSTITUTE(TEXT(BN7,"#,##0.00"),"-","△")&amp;"】"))</f>
        <v>【276.38】</v>
      </c>
      <c r="BO6" s="33">
        <f>IF(BO7="",NA(),BO7)</f>
        <v>89.71</v>
      </c>
      <c r="BP6" s="33">
        <f t="shared" ref="BP6:BX6" si="8">IF(BP7="",NA(),BP7)</f>
        <v>106.26</v>
      </c>
      <c r="BQ6" s="33">
        <f t="shared" si="8"/>
        <v>108.21</v>
      </c>
      <c r="BR6" s="33">
        <f t="shared" si="8"/>
        <v>108.7</v>
      </c>
      <c r="BS6" s="33">
        <f t="shared" si="8"/>
        <v>111.45</v>
      </c>
      <c r="BT6" s="33">
        <f t="shared" si="8"/>
        <v>96.62</v>
      </c>
      <c r="BU6" s="33">
        <f t="shared" si="8"/>
        <v>96.27</v>
      </c>
      <c r="BV6" s="33">
        <f t="shared" si="8"/>
        <v>95.4</v>
      </c>
      <c r="BW6" s="33">
        <f t="shared" si="8"/>
        <v>98.6</v>
      </c>
      <c r="BX6" s="33">
        <f t="shared" si="8"/>
        <v>100.82</v>
      </c>
      <c r="BY6" s="32" t="str">
        <f>IF(BY7="","",IF(BY7="-","【-】","【"&amp;SUBSTITUTE(TEXT(BY7,"#,##0.00"),"-","△")&amp;"】"))</f>
        <v>【104.99】</v>
      </c>
      <c r="BZ6" s="33">
        <f>IF(BZ7="",NA(),BZ7)</f>
        <v>219.4</v>
      </c>
      <c r="CA6" s="33">
        <f t="shared" ref="CA6:CI6" si="9">IF(CA7="",NA(),CA7)</f>
        <v>223.56</v>
      </c>
      <c r="CB6" s="33">
        <f t="shared" si="9"/>
        <v>228.19</v>
      </c>
      <c r="CC6" s="33">
        <f t="shared" si="9"/>
        <v>218.85</v>
      </c>
      <c r="CD6" s="33">
        <f t="shared" si="9"/>
        <v>210.63</v>
      </c>
      <c r="CE6" s="33">
        <f t="shared" si="9"/>
        <v>184.53</v>
      </c>
      <c r="CF6" s="33">
        <f t="shared" si="9"/>
        <v>186.94</v>
      </c>
      <c r="CG6" s="33">
        <f t="shared" si="9"/>
        <v>186.15</v>
      </c>
      <c r="CH6" s="33">
        <f t="shared" si="9"/>
        <v>181.67</v>
      </c>
      <c r="CI6" s="33">
        <f t="shared" si="9"/>
        <v>179.55</v>
      </c>
      <c r="CJ6" s="32" t="str">
        <f>IF(CJ7="","",IF(CJ7="-","【-】","【"&amp;SUBSTITUTE(TEXT(CJ7,"#,##0.00"),"-","△")&amp;"】"))</f>
        <v>【163.72】</v>
      </c>
      <c r="CK6" s="33">
        <f>IF(CK7="",NA(),CK7)</f>
        <v>67.87</v>
      </c>
      <c r="CL6" s="33">
        <f t="shared" ref="CL6:CT6" si="10">IF(CL7="",NA(),CL7)</f>
        <v>67.900000000000006</v>
      </c>
      <c r="CM6" s="33">
        <f t="shared" si="10"/>
        <v>67.209999999999994</v>
      </c>
      <c r="CN6" s="33">
        <f t="shared" si="10"/>
        <v>61.94</v>
      </c>
      <c r="CO6" s="33">
        <f t="shared" si="10"/>
        <v>57.7</v>
      </c>
      <c r="CP6" s="33">
        <f t="shared" si="10"/>
        <v>52.9</v>
      </c>
      <c r="CQ6" s="33">
        <f t="shared" si="10"/>
        <v>54.51</v>
      </c>
      <c r="CR6" s="33">
        <f t="shared" si="10"/>
        <v>54.47</v>
      </c>
      <c r="CS6" s="33">
        <f t="shared" si="10"/>
        <v>53.61</v>
      </c>
      <c r="CT6" s="33">
        <f t="shared" si="10"/>
        <v>53.52</v>
      </c>
      <c r="CU6" s="32" t="str">
        <f>IF(CU7="","",IF(CU7="-","【-】","【"&amp;SUBSTITUTE(TEXT(CU7,"#,##0.00"),"-","△")&amp;"】"))</f>
        <v>【59.76】</v>
      </c>
      <c r="CV6" s="33">
        <f>IF(CV7="",NA(),CV7)</f>
        <v>63.01</v>
      </c>
      <c r="CW6" s="33">
        <f t="shared" ref="CW6:DE6" si="11">IF(CW7="",NA(),CW7)</f>
        <v>62</v>
      </c>
      <c r="CX6" s="33">
        <f t="shared" si="11"/>
        <v>60.93</v>
      </c>
      <c r="CY6" s="33">
        <f t="shared" si="11"/>
        <v>64.73</v>
      </c>
      <c r="CZ6" s="33">
        <f t="shared" si="11"/>
        <v>68.72</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37.6</v>
      </c>
      <c r="DH6" s="33">
        <f t="shared" ref="DH6:DP6" si="12">IF(DH7="",NA(),DH7)</f>
        <v>38.03</v>
      </c>
      <c r="DI6" s="33">
        <f t="shared" si="12"/>
        <v>37.56</v>
      </c>
      <c r="DJ6" s="33">
        <f t="shared" si="12"/>
        <v>44.33</v>
      </c>
      <c r="DK6" s="33">
        <f t="shared" si="12"/>
        <v>45.82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23.79</v>
      </c>
      <c r="DS6" s="33">
        <f t="shared" ref="DS6:EA6" si="13">IF(DS7="",NA(),DS7)</f>
        <v>21.95</v>
      </c>
      <c r="DT6" s="33">
        <f t="shared" si="13"/>
        <v>21.41</v>
      </c>
      <c r="DU6" s="33">
        <f t="shared" si="13"/>
        <v>20.73</v>
      </c>
      <c r="DV6" s="32">
        <f t="shared" si="13"/>
        <v>23.24</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0.62</v>
      </c>
      <c r="ED6" s="33">
        <f t="shared" ref="ED6:EL6" si="14">IF(ED7="",NA(),ED7)</f>
        <v>1</v>
      </c>
      <c r="EE6" s="33">
        <f t="shared" si="14"/>
        <v>1.56</v>
      </c>
      <c r="EF6" s="33">
        <f t="shared" si="14"/>
        <v>0.92</v>
      </c>
      <c r="EG6" s="32">
        <f t="shared" si="14"/>
        <v>0.93</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174637</v>
      </c>
      <c r="D7" s="35">
        <v>46</v>
      </c>
      <c r="E7" s="35">
        <v>1</v>
      </c>
      <c r="F7" s="35">
        <v>0</v>
      </c>
      <c r="G7" s="35">
        <v>1</v>
      </c>
      <c r="H7" s="35" t="s">
        <v>92</v>
      </c>
      <c r="I7" s="35" t="s">
        <v>93</v>
      </c>
      <c r="J7" s="35" t="s">
        <v>94</v>
      </c>
      <c r="K7" s="35" t="s">
        <v>95</v>
      </c>
      <c r="L7" s="35" t="s">
        <v>96</v>
      </c>
      <c r="M7" s="36" t="s">
        <v>97</v>
      </c>
      <c r="N7" s="36">
        <v>69.150000000000006</v>
      </c>
      <c r="O7" s="36">
        <v>74.5</v>
      </c>
      <c r="P7" s="36">
        <v>4870</v>
      </c>
      <c r="Q7" s="36">
        <v>18750</v>
      </c>
      <c r="R7" s="36">
        <v>273.27</v>
      </c>
      <c r="S7" s="36">
        <v>68.61</v>
      </c>
      <c r="T7" s="36">
        <v>13802</v>
      </c>
      <c r="U7" s="36">
        <v>66.8</v>
      </c>
      <c r="V7" s="36">
        <v>206.62</v>
      </c>
      <c r="W7" s="36">
        <v>101.27</v>
      </c>
      <c r="X7" s="36">
        <v>117.8</v>
      </c>
      <c r="Y7" s="36">
        <v>112.92</v>
      </c>
      <c r="Z7" s="36">
        <v>111.04</v>
      </c>
      <c r="AA7" s="36">
        <v>118.24</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535.6</v>
      </c>
      <c r="AT7" s="36">
        <v>476.47</v>
      </c>
      <c r="AU7" s="36">
        <v>237.76</v>
      </c>
      <c r="AV7" s="36">
        <v>201.8</v>
      </c>
      <c r="AW7" s="36">
        <v>257.29000000000002</v>
      </c>
      <c r="AX7" s="36">
        <v>1128.25</v>
      </c>
      <c r="AY7" s="36">
        <v>1159.4100000000001</v>
      </c>
      <c r="AZ7" s="36">
        <v>1081.23</v>
      </c>
      <c r="BA7" s="36">
        <v>406.37</v>
      </c>
      <c r="BB7" s="36">
        <v>398.29</v>
      </c>
      <c r="BC7" s="36">
        <v>262.74</v>
      </c>
      <c r="BD7" s="36">
        <v>688.36</v>
      </c>
      <c r="BE7" s="36">
        <v>568.6</v>
      </c>
      <c r="BF7" s="36">
        <v>535.45000000000005</v>
      </c>
      <c r="BG7" s="36">
        <v>564.1</v>
      </c>
      <c r="BH7" s="36">
        <v>560.5</v>
      </c>
      <c r="BI7" s="36">
        <v>474.06</v>
      </c>
      <c r="BJ7" s="36">
        <v>458</v>
      </c>
      <c r="BK7" s="36">
        <v>443.13</v>
      </c>
      <c r="BL7" s="36">
        <v>442.54</v>
      </c>
      <c r="BM7" s="36">
        <v>431</v>
      </c>
      <c r="BN7" s="36">
        <v>276.38</v>
      </c>
      <c r="BO7" s="36">
        <v>89.71</v>
      </c>
      <c r="BP7" s="36">
        <v>106.26</v>
      </c>
      <c r="BQ7" s="36">
        <v>108.21</v>
      </c>
      <c r="BR7" s="36">
        <v>108.7</v>
      </c>
      <c r="BS7" s="36">
        <v>111.45</v>
      </c>
      <c r="BT7" s="36">
        <v>96.62</v>
      </c>
      <c r="BU7" s="36">
        <v>96.27</v>
      </c>
      <c r="BV7" s="36">
        <v>95.4</v>
      </c>
      <c r="BW7" s="36">
        <v>98.6</v>
      </c>
      <c r="BX7" s="36">
        <v>100.82</v>
      </c>
      <c r="BY7" s="36">
        <v>104.99</v>
      </c>
      <c r="BZ7" s="36">
        <v>219.4</v>
      </c>
      <c r="CA7" s="36">
        <v>223.56</v>
      </c>
      <c r="CB7" s="36">
        <v>228.19</v>
      </c>
      <c r="CC7" s="36">
        <v>218.85</v>
      </c>
      <c r="CD7" s="36">
        <v>210.63</v>
      </c>
      <c r="CE7" s="36">
        <v>184.53</v>
      </c>
      <c r="CF7" s="36">
        <v>186.94</v>
      </c>
      <c r="CG7" s="36">
        <v>186.15</v>
      </c>
      <c r="CH7" s="36">
        <v>181.67</v>
      </c>
      <c r="CI7" s="36">
        <v>179.55</v>
      </c>
      <c r="CJ7" s="36">
        <v>163.72</v>
      </c>
      <c r="CK7" s="36">
        <v>67.87</v>
      </c>
      <c r="CL7" s="36">
        <v>67.900000000000006</v>
      </c>
      <c r="CM7" s="36">
        <v>67.209999999999994</v>
      </c>
      <c r="CN7" s="36">
        <v>61.94</v>
      </c>
      <c r="CO7" s="36">
        <v>57.7</v>
      </c>
      <c r="CP7" s="36">
        <v>52.9</v>
      </c>
      <c r="CQ7" s="36">
        <v>54.51</v>
      </c>
      <c r="CR7" s="36">
        <v>54.47</v>
      </c>
      <c r="CS7" s="36">
        <v>53.61</v>
      </c>
      <c r="CT7" s="36">
        <v>53.52</v>
      </c>
      <c r="CU7" s="36">
        <v>59.76</v>
      </c>
      <c r="CV7" s="36">
        <v>63.01</v>
      </c>
      <c r="CW7" s="36">
        <v>62</v>
      </c>
      <c r="CX7" s="36">
        <v>60.93</v>
      </c>
      <c r="CY7" s="36">
        <v>64.73</v>
      </c>
      <c r="CZ7" s="36">
        <v>68.72</v>
      </c>
      <c r="DA7" s="36">
        <v>81.63</v>
      </c>
      <c r="DB7" s="36">
        <v>81.790000000000006</v>
      </c>
      <c r="DC7" s="36">
        <v>81.459999999999994</v>
      </c>
      <c r="DD7" s="36">
        <v>81.31</v>
      </c>
      <c r="DE7" s="36">
        <v>81.459999999999994</v>
      </c>
      <c r="DF7" s="36">
        <v>89.95</v>
      </c>
      <c r="DG7" s="36">
        <v>37.6</v>
      </c>
      <c r="DH7" s="36">
        <v>38.03</v>
      </c>
      <c r="DI7" s="36">
        <v>37.56</v>
      </c>
      <c r="DJ7" s="36">
        <v>44.33</v>
      </c>
      <c r="DK7" s="36">
        <v>45.82</v>
      </c>
      <c r="DL7" s="36">
        <v>37.25</v>
      </c>
      <c r="DM7" s="36">
        <v>37.799999999999997</v>
      </c>
      <c r="DN7" s="36">
        <v>38.520000000000003</v>
      </c>
      <c r="DO7" s="36">
        <v>46.67</v>
      </c>
      <c r="DP7" s="36">
        <v>47.7</v>
      </c>
      <c r="DQ7" s="36">
        <v>47.18</v>
      </c>
      <c r="DR7" s="36">
        <v>23.79</v>
      </c>
      <c r="DS7" s="36">
        <v>21.95</v>
      </c>
      <c r="DT7" s="36">
        <v>21.41</v>
      </c>
      <c r="DU7" s="36">
        <v>20.73</v>
      </c>
      <c r="DV7" s="36">
        <v>23.24</v>
      </c>
      <c r="DW7" s="36">
        <v>7.9</v>
      </c>
      <c r="DX7" s="36">
        <v>8.2200000000000006</v>
      </c>
      <c r="DY7" s="36">
        <v>9.43</v>
      </c>
      <c r="DZ7" s="36">
        <v>10.029999999999999</v>
      </c>
      <c r="EA7" s="36">
        <v>7.26</v>
      </c>
      <c r="EB7" s="36">
        <v>13.18</v>
      </c>
      <c r="EC7" s="36">
        <v>0.62</v>
      </c>
      <c r="ED7" s="36">
        <v>1</v>
      </c>
      <c r="EE7" s="36">
        <v>1.56</v>
      </c>
      <c r="EF7" s="36">
        <v>0.92</v>
      </c>
      <c r="EG7" s="36">
        <v>0.93</v>
      </c>
      <c r="EH7" s="36">
        <v>0.5</v>
      </c>
      <c r="EI7" s="36">
        <v>0.6</v>
      </c>
      <c r="EJ7" s="36">
        <v>0.71</v>
      </c>
      <c r="EK7" s="36">
        <v>0.68</v>
      </c>
      <c r="EL7" s="36">
        <v>1.65</v>
      </c>
      <c r="EM7" s="36">
        <v>0.85</v>
      </c>
    </row>
    <row r="8" spans="1:143" ht="13.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terashita_yoshirou</cp:lastModifiedBy>
  <dcterms:created xsi:type="dcterms:W3CDTF">2017-02-01T08:40:25Z</dcterms:created>
  <dcterms:modified xsi:type="dcterms:W3CDTF">2017-02-13T07:06:09Z</dcterms:modified>
</cp:coreProperties>
</file>