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552\Desktop\"/>
    </mc:Choice>
  </mc:AlternateContent>
  <workbookProtection workbookPassword="8649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<sst xmlns="http://schemas.openxmlformats.org/spreadsheetml/2006/main" count="218" uniqueCount="108">
  <si>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</si>
  <si>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</si>
  <si>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</si>
  <si>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</si>
  <si>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</si>
  <si>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</si>
  <si>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</si>
  <si>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</si>
  <si>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</si>
  <si>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</si>
  <si>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</si>
  <si>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</si>
  <si>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</si>
  <si>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</si>
  <si>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</si>
  <si>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</si>
  <si>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</si>
  <si>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</si>
  <si>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</si>
  <si>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</si>
  <si>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</si>
  <si>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</si>
  <si>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</si>
  <si>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</si>
  <si>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</si>
  <si>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</si>
  <si>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</si>
  <si>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</si>
  <si>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</si>
  <si>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</si>
  <si>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</si>
  <si>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</si>
  <si>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</si>
  <si>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</si>
  <si>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</si>
  <si>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</si>
  <si>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</si>
  <si>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</si>
  <si>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</si>
  <si>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</si>
  <si>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</si>
  <si>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</si>
  <si>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</si>
  <si>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</si>
  <si>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</si>
  <si>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</si>
  <si>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</si>
  <si>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</si>
  <si>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</si>
  <si>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</si>
  <si>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</si>
  <si>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</si>
  <si>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</si>
  <si>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</si>
  <si>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</si>
  <si>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</si>
  <si>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</si>
  <si>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</si>
  <si>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</si>
  <si>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</si>
  <si>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</si>
  <si>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</si>
  <si>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</si>
  <si>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</si>
  <si>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</si>
  <si>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</si>
  <si>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</si>
  <si>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</si>
  <si>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</si>
  <si>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</si>
  <si>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</si>
  <si>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</si>
  <si>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</si>
  <si>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</si>
  <si>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</si>
  <si>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</si>
  <si>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</si>
  <si>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</si>
  <si>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</si>
  <si>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</si>
  <si>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</si>
  <si>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</si>
  <si>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</si>
  <si>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</si>
  <si>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</si>
  <si>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</si>
  <si>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</si>
  <si>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</si>
  <si>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</si>
  <si>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</si>
  <si>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</si>
  <si>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</si>
  <si>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</si>
  <si>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志賀町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</si>
  <si>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</si>
  <si>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</si>
  <si>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</si>
  <si>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</si>
  <si>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</si>
  <si>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</si>
  <si>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</si>
  <si>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</si>
  <si>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</si>
  <si>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</si>
  <si>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</si>
  <si>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一般会計からの繰入金により、収支を均衡に保っている。現在、簡易水道統合整備事業を進めており、平成２９年４月１日から公営企業としてスタートする。</t>
    <rPh sb="1" eb="3">
      <t>イッパン</t>
    </rPh>
    <rPh sb="3" eb="5">
      <t>カイケイ</t>
    </rPh>
    <rPh sb="8" eb="10">
      <t>クリイレ</t>
    </rPh>
    <rPh sb="10" eb="11">
      <t>キン</t>
    </rPh>
    <rPh sb="15" eb="17">
      <t>シュウシ</t>
    </rPh>
    <rPh sb="18" eb="20">
      <t>キンコウ</t>
    </rPh>
    <rPh sb="21" eb="22">
      <t>タモ</t>
    </rPh>
    <rPh sb="27" eb="29">
      <t>ゲンザイ</t>
    </rPh>
    <rPh sb="30" eb="32">
      <t>カンイ</t>
    </rPh>
    <rPh sb="32" eb="34">
      <t>スイドウ</t>
    </rPh>
    <rPh sb="34" eb="36">
      <t>トウゴウ</t>
    </rPh>
    <rPh sb="36" eb="38">
      <t>セイビ</t>
    </rPh>
    <rPh sb="38" eb="40">
      <t>ジギョウ</t>
    </rPh>
    <rPh sb="41" eb="42">
      <t>スス</t>
    </rPh>
    <rPh sb="47" eb="49">
      <t>ヘイセイ</t>
    </rPh>
    <rPh sb="51" eb="52">
      <t>ネン</t>
    </rPh>
    <rPh sb="53" eb="54">
      <t>ガツ</t>
    </rPh>
    <rPh sb="55" eb="56">
      <t>ヒ</t>
    </rPh>
    <rPh sb="58" eb="60">
      <t>コウエイ</t>
    </rPh>
    <rPh sb="60" eb="62">
      <t>キギョウ</t>
    </rPh>
    <phoneticPr fontId="23"/>
  </si>
  <si>
    <t>　平成９年度から１２年度にかけて取得した資産であり、今のところは更新する必要はない。</t>
    <rPh sb="1" eb="3">
      <t>ヘイセイ</t>
    </rPh>
    <rPh sb="4" eb="5">
      <t>ネン</t>
    </rPh>
    <rPh sb="5" eb="6">
      <t>ド</t>
    </rPh>
    <rPh sb="10" eb="11">
      <t>ネン</t>
    </rPh>
    <rPh sb="11" eb="12">
      <t>ド</t>
    </rPh>
    <rPh sb="16" eb="18">
      <t>シュトク</t>
    </rPh>
    <rPh sb="20" eb="22">
      <t>シサン</t>
    </rPh>
    <rPh sb="26" eb="27">
      <t>イマ</t>
    </rPh>
    <rPh sb="32" eb="34">
      <t>コウシン</t>
    </rPh>
    <rPh sb="36" eb="38">
      <t>ヒツヨウ</t>
    </rPh>
    <phoneticPr fontId="23"/>
  </si>
  <si>
    <t>　公営企業の導入により更なる住民サービスの向上に努めたい。</t>
    <rPh sb="1" eb="3">
      <t>コウエイ</t>
    </rPh>
    <rPh sb="3" eb="5">
      <t>キギョウ</t>
    </rPh>
    <rPh sb="6" eb="8">
      <t>ドウニュウ</t>
    </rPh>
    <rPh sb="11" eb="12">
      <t>サラ</t>
    </rPh>
    <rPh sb="14" eb="16">
      <t>ジュウミン</t>
    </rPh>
    <rPh sb="21" eb="23">
      <t>コウジョウ</t>
    </rPh>
    <rPh sb="24" eb="25">
      <t>ツト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</si>
</sst>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24" fillId="0" borderId="0">
      <alignment vertical="center"/>
    </xf>
    <xf numFmtId="0" fontId="24" fillId="0" borderId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5" fillId="0" borderId="9" xfId="19" applyFont="1" applyBorder="1" applyAlignment="1" applyProtection="1">
      <alignment horizontal="left" vertical="top" wrapText="1"/>
      <protection locked="0"/>
    </xf>
    <xf numFmtId="0" fontId="5" fillId="0" borderId="0" xfId="19" applyFont="1" applyBorder="1" applyAlignment="1" applyProtection="1">
      <alignment horizontal="left" vertical="top" wrapText="1"/>
      <protection locked="0"/>
    </xf>
    <xf numFmtId="0" fontId="5" fillId="0" borderId="10" xfId="19" applyFont="1" applyBorder="1" applyAlignment="1" applyProtection="1">
      <alignment horizontal="left" vertical="top" wrapText="1"/>
      <protection locked="0"/>
    </xf>
    <xf numFmtId="0" fontId="5" fillId="0" borderId="11" xfId="19" applyFont="1" applyBorder="1" applyAlignment="1" applyProtection="1">
      <alignment horizontal="left" vertical="top" wrapText="1"/>
      <protection locked="0"/>
    </xf>
    <xf numFmtId="0" fontId="5" fillId="0" borderId="1" xfId="19" applyFont="1" applyBorder="1" applyAlignment="1" applyProtection="1">
      <alignment horizontal="left" vertical="top" wrapText="1"/>
      <protection locked="0"/>
    </xf>
    <xf numFmtId="0" fontId="5" fillId="0" borderId="12" xfId="19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24" applyFont="1" applyBorder="1" applyAlignment="1" applyProtection="1">
      <alignment horizontal="left" vertical="top" wrapText="1"/>
      <protection locked="0"/>
    </xf>
    <xf numFmtId="0" fontId="5" fillId="0" borderId="0" xfId="24" applyFont="1" applyBorder="1" applyAlignment="1" applyProtection="1">
      <alignment horizontal="left" vertical="top" wrapText="1"/>
      <protection locked="0"/>
    </xf>
    <xf numFmtId="0" fontId="5" fillId="0" borderId="10" xfId="24" applyFont="1" applyBorder="1" applyAlignment="1" applyProtection="1">
      <alignment horizontal="left" vertical="top" wrapText="1"/>
      <protection locked="0"/>
    </xf>
    <xf numFmtId="0" fontId="5" fillId="0" borderId="11" xfId="24" applyFont="1" applyBorder="1" applyAlignment="1" applyProtection="1">
      <alignment horizontal="left" vertical="top" wrapText="1"/>
      <protection locked="0"/>
    </xf>
    <xf numFmtId="0" fontId="5" fillId="0" borderId="1" xfId="24" applyFont="1" applyBorder="1" applyAlignment="1" applyProtection="1">
      <alignment horizontal="left" vertical="top" wrapText="1"/>
      <protection locked="0"/>
    </xf>
    <xf numFmtId="0" fontId="5" fillId="0" borderId="12" xfId="24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7">
    <cellStyle name="桁区切り" xfId="1" builtinId="6"/>
    <cellStyle name="桁区切り 2" xfId="2"/>
    <cellStyle name="桁区切り 3" xfId="3"/>
    <cellStyle name="桁区切り 3 2" xfId="4"/>
    <cellStyle name="桁区切り 4" xfId="20"/>
    <cellStyle name="通貨 2" xfId="5"/>
    <cellStyle name="通貨 2 2" xfId="21"/>
    <cellStyle name="標準" xfId="0" builtinId="0"/>
    <cellStyle name="標準 2" xfId="6"/>
    <cellStyle name="標準 2 2" xfId="7"/>
    <cellStyle name="標準 2 3" xfId="8"/>
    <cellStyle name="標準 2 3 2" xfId="9"/>
    <cellStyle name="標準 2 3 2 2" xfId="24"/>
    <cellStyle name="標準 2 3 3" xfId="23"/>
    <cellStyle name="標準 2 4" xfId="10"/>
    <cellStyle name="標準 2 5" xfId="22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4 2" xfId="25"/>
    <cellStyle name="標準 5" xfId="16"/>
    <cellStyle name="標準 6" xfId="17"/>
    <cellStyle name="標準 6 2" xfId="26"/>
    <cellStyle name="標準 7" xfId="18"/>
    <cellStyle name="標準 8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30144"/>
        <c:axId val="15942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0.37</c:v>
                </c:pt>
                <c:pt idx="2">
                  <c:v>0.7</c:v>
                </c:pt>
                <c:pt idx="3">
                  <c:v>0.91</c:v>
                </c:pt>
                <c:pt idx="4">
                  <c:v>1.26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30144"/>
        <c:axId val="159427952"/>
      </c:lineChart>
      <c:dateAx>
        <c:axId val="1592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27952"/>
        <c:crosses val="autoZero"/>
        <c:auto val="1"/>
        <c:lblOffset val="100"/>
        <c:baseTimeUnit val="years"/>
      </c:dateAx>
      <c:valAx>
        <c:axId val="15942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39.450000000000003</c:v>
                </c:pt>
                <c:pt idx="1">
                  <c:v>39.93</c:v>
                </c:pt>
                <c:pt idx="2">
                  <c:v>38.53</c:v>
                </c:pt>
                <c:pt idx="3">
                  <c:v>37.1</c:v>
                </c:pt>
                <c:pt idx="4">
                  <c:v>39.08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65040"/>
        <c:axId val="16076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50.66</c:v>
                </c:pt>
                <c:pt idx="1">
                  <c:v>51.11</c:v>
                </c:pt>
                <c:pt idx="2">
                  <c:v>50.49</c:v>
                </c:pt>
                <c:pt idx="3">
                  <c:v>48.36</c:v>
                </c:pt>
                <c:pt idx="4">
                  <c:v>48.7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65040"/>
        <c:axId val="160765432"/>
      </c:lineChart>
      <c:dateAx>
        <c:axId val="16076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65432"/>
        <c:crosses val="autoZero"/>
        <c:auto val="1"/>
        <c:lblOffset val="100"/>
        <c:baseTimeUnit val="years"/>
      </c:dateAx>
      <c:valAx>
        <c:axId val="16076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6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87.7</c:v>
                </c:pt>
                <c:pt idx="1">
                  <c:v>87.7</c:v>
                </c:pt>
                <c:pt idx="2">
                  <c:v>87.8</c:v>
                </c:pt>
                <c:pt idx="3">
                  <c:v>87.8</c:v>
                </c:pt>
                <c:pt idx="4">
                  <c:v>87.8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66608"/>
        <c:axId val="160767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74.13</c:v>
                </c:pt>
                <c:pt idx="1">
                  <c:v>74.16</c:v>
                </c:pt>
                <c:pt idx="2">
                  <c:v>74.209999999999994</c:v>
                </c:pt>
                <c:pt idx="3">
                  <c:v>75.239999999999995</c:v>
                </c:pt>
                <c:pt idx="4">
                  <c:v>74.959999999999994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66608"/>
        <c:axId val="160767000"/>
      </c:lineChart>
      <c:dateAx>
        <c:axId val="16076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67000"/>
        <c:crosses val="autoZero"/>
        <c:auto val="1"/>
        <c:lblOffset val="100"/>
        <c:baseTimeUnit val="years"/>
      </c:dateAx>
      <c:valAx>
        <c:axId val="160767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6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78.069999999999993</c:v>
                </c:pt>
                <c:pt idx="1">
                  <c:v>74.58</c:v>
                </c:pt>
                <c:pt idx="2">
                  <c:v>75.290000000000006</c:v>
                </c:pt>
                <c:pt idx="3">
                  <c:v>81.53</c:v>
                </c:pt>
                <c:pt idx="4">
                  <c:v>86.5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14424"/>
        <c:axId val="159972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68.61</c:v>
                </c:pt>
                <c:pt idx="1">
                  <c:v>70.760000000000005</c:v>
                </c:pt>
                <c:pt idx="2">
                  <c:v>71.66</c:v>
                </c:pt>
                <c:pt idx="3">
                  <c:v>73.06</c:v>
                </c:pt>
                <c:pt idx="4">
                  <c:v>72.03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14424"/>
        <c:axId val="159972264"/>
      </c:lineChart>
      <c:dateAx>
        <c:axId val="158214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72264"/>
        <c:crosses val="autoZero"/>
        <c:auto val="1"/>
        <c:lblOffset val="100"/>
        <c:baseTimeUnit val="years"/>
      </c:dateAx>
      <c:valAx>
        <c:axId val="159972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21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77344"/>
        <c:axId val="159933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77344"/>
        <c:axId val="159933480"/>
      </c:lineChart>
      <c:dateAx>
        <c:axId val="16007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933480"/>
        <c:crosses val="autoZero"/>
        <c:auto val="1"/>
        <c:lblOffset val="100"/>
        <c:baseTimeUnit val="years"/>
      </c:dateAx>
      <c:valAx>
        <c:axId val="159933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07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933088"/>
        <c:axId val="16004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933088"/>
        <c:axId val="160047536"/>
      </c:lineChart>
      <c:dateAx>
        <c:axId val="15993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47536"/>
        <c:crosses val="autoZero"/>
        <c:auto val="1"/>
        <c:lblOffset val="100"/>
        <c:baseTimeUnit val="years"/>
      </c:dateAx>
      <c:valAx>
        <c:axId val="16004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93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48712"/>
        <c:axId val="16004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48712"/>
        <c:axId val="160049104"/>
      </c:lineChart>
      <c:dateAx>
        <c:axId val="16004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49104"/>
        <c:crosses val="autoZero"/>
        <c:auto val="1"/>
        <c:lblOffset val="100"/>
        <c:baseTimeUnit val="years"/>
      </c:dateAx>
      <c:valAx>
        <c:axId val="16004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04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0280"/>
        <c:axId val="16005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0280"/>
        <c:axId val="160050672"/>
      </c:lineChart>
      <c:dateAx>
        <c:axId val="16005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050672"/>
        <c:crosses val="autoZero"/>
        <c:auto val="1"/>
        <c:lblOffset val="100"/>
        <c:baseTimeUnit val="years"/>
      </c:dateAx>
      <c:valAx>
        <c:axId val="16005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050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786.86</c:v>
                </c:pt>
                <c:pt idx="1">
                  <c:v>699.3</c:v>
                </c:pt>
                <c:pt idx="2">
                  <c:v>643.69000000000005</c:v>
                </c:pt>
                <c:pt idx="3">
                  <c:v>595.54999999999995</c:v>
                </c:pt>
                <c:pt idx="4">
                  <c:v>516.83000000000004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88160"/>
        <c:axId val="16028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1442.51</c:v>
                </c:pt>
                <c:pt idx="1">
                  <c:v>1496.15</c:v>
                </c:pt>
                <c:pt idx="2">
                  <c:v>1462.56</c:v>
                </c:pt>
                <c:pt idx="3">
                  <c:v>1486.62</c:v>
                </c:pt>
                <c:pt idx="4">
                  <c:v>1510.14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88160"/>
        <c:axId val="160288552"/>
      </c:lineChart>
      <c:dateAx>
        <c:axId val="16028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88552"/>
        <c:crosses val="autoZero"/>
        <c:auto val="1"/>
        <c:lblOffset val="100"/>
        <c:baseTimeUnit val="years"/>
      </c:dateAx>
      <c:valAx>
        <c:axId val="16028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8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59.24</c:v>
                </c:pt>
                <c:pt idx="1">
                  <c:v>71.84</c:v>
                </c:pt>
                <c:pt idx="2">
                  <c:v>70.7</c:v>
                </c:pt>
                <c:pt idx="3">
                  <c:v>75.72</c:v>
                </c:pt>
                <c:pt idx="4">
                  <c:v>83.75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89728"/>
        <c:axId val="160290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33.299999999999997</c:v>
                </c:pt>
                <c:pt idx="1">
                  <c:v>33.01</c:v>
                </c:pt>
                <c:pt idx="2">
                  <c:v>32.39</c:v>
                </c:pt>
                <c:pt idx="3">
                  <c:v>24.39</c:v>
                </c:pt>
                <c:pt idx="4">
                  <c:v>22.67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89728"/>
        <c:axId val="160290120"/>
      </c:lineChart>
      <c:dateAx>
        <c:axId val="1602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90120"/>
        <c:crosses val="autoZero"/>
        <c:auto val="1"/>
        <c:lblOffset val="100"/>
        <c:baseTimeUnit val="years"/>
      </c:dateAx>
      <c:valAx>
        <c:axId val="160290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8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333.72</c:v>
                </c:pt>
                <c:pt idx="1">
                  <c:v>278.58</c:v>
                </c:pt>
                <c:pt idx="2">
                  <c:v>287.18</c:v>
                </c:pt>
                <c:pt idx="3">
                  <c:v>278.18</c:v>
                </c:pt>
                <c:pt idx="4">
                  <c:v>258.27999999999997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91296"/>
        <c:axId val="16076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526.57000000000005</c:v>
                </c:pt>
                <c:pt idx="1">
                  <c:v>523.08000000000004</c:v>
                </c:pt>
                <c:pt idx="2">
                  <c:v>530.83000000000004</c:v>
                </c:pt>
                <c:pt idx="3">
                  <c:v>734.18</c:v>
                </c:pt>
                <c:pt idx="4">
                  <c:v>789.62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91296"/>
        <c:axId val="160763864"/>
      </c:lineChart>
      <c:dateAx>
        <c:axId val="16029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63864"/>
        <c:crosses val="autoZero"/>
        <c:auto val="1"/>
        <c:lblOffset val="100"/>
        <c:baseTimeUnit val="years"/>
      </c:dateAx>
      <c:valAx>
        <c:axId val="16076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9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【524.69】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I43" zoomScaleNormal="100" workbookViewId="0">
      <selection activeCell="AY8" sqref="AY8:BF8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石川県　志賀町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D4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21670</v>
      </c>
      <c r="AJ8" s="55"/>
      <c r="AK8" s="55"/>
      <c r="AL8" s="55"/>
      <c r="AM8" s="55"/>
      <c r="AN8" s="55"/>
      <c r="AO8" s="55"/>
      <c r="AP8" s="56"/>
      <c r="AQ8" s="46">
        <f>データ!R6</f>
        <v>246.76</v>
      </c>
      <c r="AR8" s="46"/>
      <c r="AS8" s="46"/>
      <c r="AT8" s="46"/>
      <c r="AU8" s="46"/>
      <c r="AV8" s="46"/>
      <c r="AW8" s="46"/>
      <c r="AX8" s="46"/>
      <c r="AY8" s="46">
        <f>データ!S6</f>
        <v>87.82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2.4500000000000002</v>
      </c>
      <c r="S10" s="46"/>
      <c r="T10" s="46"/>
      <c r="U10" s="46"/>
      <c r="V10" s="46"/>
      <c r="W10" s="46"/>
      <c r="X10" s="46"/>
      <c r="Y10" s="46"/>
      <c r="Z10" s="80">
        <f>データ!P6</f>
        <v>3545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527</v>
      </c>
      <c r="AJ10" s="80"/>
      <c r="AK10" s="80"/>
      <c r="AL10" s="80"/>
      <c r="AM10" s="80"/>
      <c r="AN10" s="80"/>
      <c r="AO10" s="80"/>
      <c r="AP10" s="80"/>
      <c r="AQ10" s="46">
        <f>データ!U6</f>
        <v>16.98</v>
      </c>
      <c r="AR10" s="46"/>
      <c r="AS10" s="46"/>
      <c r="AT10" s="46"/>
      <c r="AU10" s="46"/>
      <c r="AV10" s="46"/>
      <c r="AW10" s="46"/>
      <c r="AX10" s="46"/>
      <c r="AY10" s="46">
        <f>データ!V6</f>
        <v>31.04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105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57" t="s">
        <v>25</v>
      </c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9"/>
      <c r="R34" s="57" t="s">
        <v>26</v>
      </c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19"/>
      <c r="AG34" s="57" t="s">
        <v>27</v>
      </c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19"/>
      <c r="AV34" s="57" t="s">
        <v>28</v>
      </c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19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19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19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1" t="s">
        <v>106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6"/>
      <c r="C56" s="57" t="s">
        <v>30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19"/>
      <c r="R56" s="57" t="s">
        <v>31</v>
      </c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19"/>
      <c r="AG56" s="57" t="s">
        <v>32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19"/>
      <c r="AV56" s="57" t="s">
        <v>33</v>
      </c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18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6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19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19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19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18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1" t="s">
        <v>107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6"/>
      <c r="C79" s="57" t="s">
        <v>36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19"/>
      <c r="V79" s="19"/>
      <c r="W79" s="57" t="s">
        <v>37</v>
      </c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19"/>
      <c r="AP79" s="19"/>
      <c r="AQ79" s="57" t="s">
        <v>38</v>
      </c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17"/>
      <c r="BJ79" s="18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6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19"/>
      <c r="V80" s="19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19"/>
      <c r="AP80" s="19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17"/>
      <c r="BJ80" s="18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4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6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60:BJ61"/>
    <mergeCell ref="BL47:BZ63"/>
    <mergeCell ref="BL64:BZ65"/>
    <mergeCell ref="C79:T80"/>
    <mergeCell ref="W79:AN80"/>
    <mergeCell ref="AQ79:BH80"/>
    <mergeCell ref="BL66:BZ82"/>
    <mergeCell ref="BL45:BZ46"/>
    <mergeCell ref="C56:P57"/>
    <mergeCell ref="R56:AE57"/>
    <mergeCell ref="AG56:AT57"/>
    <mergeCell ref="AV56:BI57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C34:P35"/>
    <mergeCell ref="R34:AE35"/>
    <mergeCell ref="AG34:AT35"/>
    <mergeCell ref="AV34:BI35"/>
    <mergeCell ref="BL16:BZ44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8" t="s">
        <v>49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90"/>
      <c r="W3" s="94" t="s">
        <v>50</v>
      </c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 t="s">
        <v>51</v>
      </c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</row>
    <row r="4" spans="1:143">
      <c r="A4" s="26" t="s">
        <v>52</v>
      </c>
      <c r="B4" s="28"/>
      <c r="C4" s="28"/>
      <c r="D4" s="28"/>
      <c r="E4" s="28"/>
      <c r="F4" s="28"/>
      <c r="G4" s="28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3"/>
      <c r="W4" s="87" t="s">
        <v>53</v>
      </c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 t="s">
        <v>54</v>
      </c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 t="s">
        <v>55</v>
      </c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 t="s">
        <v>56</v>
      </c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57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 t="s">
        <v>58</v>
      </c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 t="s">
        <v>59</v>
      </c>
      <c r="CL4" s="87"/>
      <c r="CM4" s="87"/>
      <c r="CN4" s="87"/>
      <c r="CO4" s="87"/>
      <c r="CP4" s="87"/>
      <c r="CQ4" s="87"/>
      <c r="CR4" s="87"/>
      <c r="CS4" s="87"/>
      <c r="CT4" s="87"/>
      <c r="CU4" s="87"/>
      <c r="CV4" s="87" t="s">
        <v>60</v>
      </c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 t="s">
        <v>61</v>
      </c>
      <c r="DH4" s="87"/>
      <c r="DI4" s="87"/>
      <c r="DJ4" s="87"/>
      <c r="DK4" s="87"/>
      <c r="DL4" s="87"/>
      <c r="DM4" s="87"/>
      <c r="DN4" s="87"/>
      <c r="DO4" s="87"/>
      <c r="DP4" s="87"/>
      <c r="DQ4" s="87"/>
      <c r="DR4" s="87" t="s">
        <v>62</v>
      </c>
      <c r="DS4" s="87"/>
      <c r="DT4" s="87"/>
      <c r="DU4" s="87"/>
      <c r="DV4" s="87"/>
      <c r="DW4" s="87"/>
      <c r="DX4" s="87"/>
      <c r="DY4" s="87"/>
      <c r="DZ4" s="87"/>
      <c r="EA4" s="87"/>
      <c r="EB4" s="87"/>
      <c r="EC4" s="87" t="s">
        <v>63</v>
      </c>
      <c r="ED4" s="87"/>
      <c r="EE4" s="87"/>
      <c r="EF4" s="87"/>
      <c r="EG4" s="87"/>
      <c r="EH4" s="87"/>
      <c r="EI4" s="87"/>
      <c r="EJ4" s="87"/>
      <c r="EK4" s="87"/>
      <c r="EL4" s="87"/>
      <c r="EM4" s="87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173843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石川県　志賀町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2.4500000000000002</v>
      </c>
      <c r="P6" s="32">
        <f t="shared" si="3"/>
        <v>3545</v>
      </c>
      <c r="Q6" s="32">
        <f t="shared" si="3"/>
        <v>21670</v>
      </c>
      <c r="R6" s="32">
        <f t="shared" si="3"/>
        <v>246.76</v>
      </c>
      <c r="S6" s="32">
        <f t="shared" si="3"/>
        <v>87.82</v>
      </c>
      <c r="T6" s="32">
        <f t="shared" si="3"/>
        <v>527</v>
      </c>
      <c r="U6" s="32">
        <f t="shared" si="3"/>
        <v>16.98</v>
      </c>
      <c r="V6" s="32">
        <f t="shared" si="3"/>
        <v>31.04</v>
      </c>
      <c r="W6" s="33">
        <f>IF(W7="",NA(),W7)</f>
        <v>78.069999999999993</v>
      </c>
      <c r="X6" s="33">
        <f t="shared" ref="X6:AF6" si="4">IF(X7="",NA(),X7)</f>
        <v>74.58</v>
      </c>
      <c r="Y6" s="33">
        <f t="shared" si="4"/>
        <v>75.290000000000006</v>
      </c>
      <c r="Z6" s="33">
        <f t="shared" si="4"/>
        <v>81.53</v>
      </c>
      <c r="AA6" s="33">
        <f t="shared" si="4"/>
        <v>86.5</v>
      </c>
      <c r="AB6" s="33">
        <f t="shared" si="4"/>
        <v>68.61</v>
      </c>
      <c r="AC6" s="33">
        <f t="shared" si="4"/>
        <v>70.760000000000005</v>
      </c>
      <c r="AD6" s="33">
        <f t="shared" si="4"/>
        <v>71.66</v>
      </c>
      <c r="AE6" s="33">
        <f t="shared" si="4"/>
        <v>73.06</v>
      </c>
      <c r="AF6" s="33">
        <f t="shared" si="4"/>
        <v>72.03</v>
      </c>
      <c r="AG6" s="32" t="str">
        <f>IF(AG7="","",IF(AG7="-","【-】","【"&amp;SUBSTITUTE(TEXT(AG7,"#,##0.00"),"-","△")&amp;"】"))</f>
        <v>【75.51】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786.86</v>
      </c>
      <c r="BE6" s="33">
        <f t="shared" ref="BE6:BM6" si="7">IF(BE7="",NA(),BE7)</f>
        <v>699.3</v>
      </c>
      <c r="BF6" s="33">
        <f t="shared" si="7"/>
        <v>643.69000000000005</v>
      </c>
      <c r="BG6" s="33">
        <f t="shared" si="7"/>
        <v>595.54999999999995</v>
      </c>
      <c r="BH6" s="33">
        <f t="shared" si="7"/>
        <v>516.83000000000004</v>
      </c>
      <c r="BI6" s="33">
        <f t="shared" si="7"/>
        <v>1442.51</v>
      </c>
      <c r="BJ6" s="33">
        <f t="shared" si="7"/>
        <v>1496.15</v>
      </c>
      <c r="BK6" s="33">
        <f t="shared" si="7"/>
        <v>1462.56</v>
      </c>
      <c r="BL6" s="33">
        <f t="shared" si="7"/>
        <v>1486.62</v>
      </c>
      <c r="BM6" s="33">
        <f t="shared" si="7"/>
        <v>1510.14</v>
      </c>
      <c r="BN6" s="32" t="str">
        <f>IF(BN7="","",IF(BN7="-","【-】","【"&amp;SUBSTITUTE(TEXT(BN7,"#,##0.00"),"-","△")&amp;"】"))</f>
        <v>【1,242.90】</v>
      </c>
      <c r="BO6" s="33">
        <f>IF(BO7="",NA(),BO7)</f>
        <v>59.24</v>
      </c>
      <c r="BP6" s="33">
        <f t="shared" ref="BP6:BX6" si="8">IF(BP7="",NA(),BP7)</f>
        <v>71.84</v>
      </c>
      <c r="BQ6" s="33">
        <f t="shared" si="8"/>
        <v>70.7</v>
      </c>
      <c r="BR6" s="33">
        <f t="shared" si="8"/>
        <v>75.72</v>
      </c>
      <c r="BS6" s="33">
        <f t="shared" si="8"/>
        <v>83.75</v>
      </c>
      <c r="BT6" s="33">
        <f t="shared" si="8"/>
        <v>33.299999999999997</v>
      </c>
      <c r="BU6" s="33">
        <f t="shared" si="8"/>
        <v>33.01</v>
      </c>
      <c r="BV6" s="33">
        <f t="shared" si="8"/>
        <v>32.39</v>
      </c>
      <c r="BW6" s="33">
        <f t="shared" si="8"/>
        <v>24.39</v>
      </c>
      <c r="BX6" s="33">
        <f t="shared" si="8"/>
        <v>22.67</v>
      </c>
      <c r="BY6" s="32" t="str">
        <f>IF(BY7="","",IF(BY7="-","【-】","【"&amp;SUBSTITUTE(TEXT(BY7,"#,##0.00"),"-","△")&amp;"】"))</f>
        <v>【33.35】</v>
      </c>
      <c r="BZ6" s="33">
        <f>IF(BZ7="",NA(),BZ7)</f>
        <v>333.72</v>
      </c>
      <c r="CA6" s="33">
        <f t="shared" ref="CA6:CI6" si="9">IF(CA7="",NA(),CA7)</f>
        <v>278.58</v>
      </c>
      <c r="CB6" s="33">
        <f t="shared" si="9"/>
        <v>287.18</v>
      </c>
      <c r="CC6" s="33">
        <f t="shared" si="9"/>
        <v>278.18</v>
      </c>
      <c r="CD6" s="33">
        <f t="shared" si="9"/>
        <v>258.27999999999997</v>
      </c>
      <c r="CE6" s="33">
        <f t="shared" si="9"/>
        <v>526.57000000000005</v>
      </c>
      <c r="CF6" s="33">
        <f t="shared" si="9"/>
        <v>523.08000000000004</v>
      </c>
      <c r="CG6" s="33">
        <f t="shared" si="9"/>
        <v>530.83000000000004</v>
      </c>
      <c r="CH6" s="33">
        <f t="shared" si="9"/>
        <v>734.18</v>
      </c>
      <c r="CI6" s="33">
        <f t="shared" si="9"/>
        <v>789.62</v>
      </c>
      <c r="CJ6" s="32" t="str">
        <f>IF(CJ7="","",IF(CJ7="-","【-】","【"&amp;SUBSTITUTE(TEXT(CJ7,"#,##0.00"),"-","△")&amp;"】"))</f>
        <v>【524.69】</v>
      </c>
      <c r="CK6" s="33">
        <f>IF(CK7="",NA(),CK7)</f>
        <v>39.450000000000003</v>
      </c>
      <c r="CL6" s="33">
        <f t="shared" ref="CL6:CT6" si="10">IF(CL7="",NA(),CL7)</f>
        <v>39.93</v>
      </c>
      <c r="CM6" s="33">
        <f t="shared" si="10"/>
        <v>38.53</v>
      </c>
      <c r="CN6" s="33">
        <f t="shared" si="10"/>
        <v>37.1</v>
      </c>
      <c r="CO6" s="33">
        <f t="shared" si="10"/>
        <v>39.08</v>
      </c>
      <c r="CP6" s="33">
        <f t="shared" si="10"/>
        <v>50.66</v>
      </c>
      <c r="CQ6" s="33">
        <f t="shared" si="10"/>
        <v>51.11</v>
      </c>
      <c r="CR6" s="33">
        <f t="shared" si="10"/>
        <v>50.49</v>
      </c>
      <c r="CS6" s="33">
        <f t="shared" si="10"/>
        <v>48.36</v>
      </c>
      <c r="CT6" s="33">
        <f t="shared" si="10"/>
        <v>48.7</v>
      </c>
      <c r="CU6" s="32" t="str">
        <f>IF(CU7="","",IF(CU7="-","【-】","【"&amp;SUBSTITUTE(TEXT(CU7,"#,##0.00"),"-","△")&amp;"】"))</f>
        <v>【57.58】</v>
      </c>
      <c r="CV6" s="33">
        <f>IF(CV7="",NA(),CV7)</f>
        <v>87.7</v>
      </c>
      <c r="CW6" s="33">
        <f t="shared" ref="CW6:DE6" si="11">IF(CW7="",NA(),CW7)</f>
        <v>87.7</v>
      </c>
      <c r="CX6" s="33">
        <f t="shared" si="11"/>
        <v>87.8</v>
      </c>
      <c r="CY6" s="33">
        <f t="shared" si="11"/>
        <v>87.8</v>
      </c>
      <c r="CZ6" s="33">
        <f t="shared" si="11"/>
        <v>87.8</v>
      </c>
      <c r="DA6" s="33">
        <f t="shared" si="11"/>
        <v>74.13</v>
      </c>
      <c r="DB6" s="33">
        <f t="shared" si="11"/>
        <v>74.16</v>
      </c>
      <c r="DC6" s="33">
        <f t="shared" si="11"/>
        <v>74.209999999999994</v>
      </c>
      <c r="DD6" s="33">
        <f t="shared" si="11"/>
        <v>75.239999999999995</v>
      </c>
      <c r="DE6" s="33">
        <f t="shared" si="11"/>
        <v>74.959999999999994</v>
      </c>
      <c r="DF6" s="32" t="str">
        <f>IF(DF7="","",IF(DF7="-","【-】","【"&amp;SUBSTITUTE(TEXT(DF7,"#,##0.00"),"-","△")&amp;"】"))</f>
        <v>【75.27】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0.61</v>
      </c>
      <c r="EI6" s="33">
        <f t="shared" si="14"/>
        <v>0.37</v>
      </c>
      <c r="EJ6" s="33">
        <f t="shared" si="14"/>
        <v>0.7</v>
      </c>
      <c r="EK6" s="33">
        <f t="shared" si="14"/>
        <v>0.91</v>
      </c>
      <c r="EL6" s="33">
        <f t="shared" si="14"/>
        <v>1.26</v>
      </c>
      <c r="EM6" s="32" t="str">
        <f>IF(EM7="","",IF(EM7="-","【-】","【"&amp;SUBSTITUTE(TEXT(EM7,"#,##0.00"),"-","△")&amp;"】"))</f>
        <v>【0.71】</v>
      </c>
    </row>
    <row r="7" spans="1:143" s="34" customFormat="1">
      <c r="A7" s="26"/>
      <c r="B7" s="35">
        <v>2015</v>
      </c>
      <c r="C7" s="35">
        <v>173843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2.4500000000000002</v>
      </c>
      <c r="P7" s="36">
        <v>3545</v>
      </c>
      <c r="Q7" s="36">
        <v>21670</v>
      </c>
      <c r="R7" s="36">
        <v>246.76</v>
      </c>
      <c r="S7" s="36">
        <v>87.82</v>
      </c>
      <c r="T7" s="36">
        <v>527</v>
      </c>
      <c r="U7" s="36">
        <v>16.98</v>
      </c>
      <c r="V7" s="36">
        <v>31.04</v>
      </c>
      <c r="W7" s="36">
        <v>78.069999999999993</v>
      </c>
      <c r="X7" s="36">
        <v>74.58</v>
      </c>
      <c r="Y7" s="36">
        <v>75.290000000000006</v>
      </c>
      <c r="Z7" s="36">
        <v>81.53</v>
      </c>
      <c r="AA7" s="36">
        <v>86.5</v>
      </c>
      <c r="AB7" s="36">
        <v>68.61</v>
      </c>
      <c r="AC7" s="36">
        <v>70.760000000000005</v>
      </c>
      <c r="AD7" s="36">
        <v>71.66</v>
      </c>
      <c r="AE7" s="36">
        <v>73.06</v>
      </c>
      <c r="AF7" s="36">
        <v>72.03</v>
      </c>
      <c r="AG7" s="36">
        <v>75.510000000000005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786.86</v>
      </c>
      <c r="BE7" s="36">
        <v>699.3</v>
      </c>
      <c r="BF7" s="36">
        <v>643.69000000000005</v>
      </c>
      <c r="BG7" s="36">
        <v>595.54999999999995</v>
      </c>
      <c r="BH7" s="36">
        <v>516.83000000000004</v>
      </c>
      <c r="BI7" s="36">
        <v>1442.51</v>
      </c>
      <c r="BJ7" s="36">
        <v>1496.15</v>
      </c>
      <c r="BK7" s="36">
        <v>1462.56</v>
      </c>
      <c r="BL7" s="36">
        <v>1486.62</v>
      </c>
      <c r="BM7" s="36">
        <v>1510.14</v>
      </c>
      <c r="BN7" s="36">
        <v>1242.9000000000001</v>
      </c>
      <c r="BO7" s="36">
        <v>59.24</v>
      </c>
      <c r="BP7" s="36">
        <v>71.84</v>
      </c>
      <c r="BQ7" s="36">
        <v>70.7</v>
      </c>
      <c r="BR7" s="36">
        <v>75.72</v>
      </c>
      <c r="BS7" s="36">
        <v>83.75</v>
      </c>
      <c r="BT7" s="36">
        <v>33.299999999999997</v>
      </c>
      <c r="BU7" s="36">
        <v>33.01</v>
      </c>
      <c r="BV7" s="36">
        <v>32.39</v>
      </c>
      <c r="BW7" s="36">
        <v>24.39</v>
      </c>
      <c r="BX7" s="36">
        <v>22.67</v>
      </c>
      <c r="BY7" s="36">
        <v>33.35</v>
      </c>
      <c r="BZ7" s="36">
        <v>333.72</v>
      </c>
      <c r="CA7" s="36">
        <v>278.58</v>
      </c>
      <c r="CB7" s="36">
        <v>287.18</v>
      </c>
      <c r="CC7" s="36">
        <v>278.18</v>
      </c>
      <c r="CD7" s="36">
        <v>258.27999999999997</v>
      </c>
      <c r="CE7" s="36">
        <v>526.57000000000005</v>
      </c>
      <c r="CF7" s="36">
        <v>523.08000000000004</v>
      </c>
      <c r="CG7" s="36">
        <v>530.83000000000004</v>
      </c>
      <c r="CH7" s="36">
        <v>734.18</v>
      </c>
      <c r="CI7" s="36">
        <v>789.62</v>
      </c>
      <c r="CJ7" s="36">
        <v>524.69000000000005</v>
      </c>
      <c r="CK7" s="36">
        <v>39.450000000000003</v>
      </c>
      <c r="CL7" s="36">
        <v>39.93</v>
      </c>
      <c r="CM7" s="36">
        <v>38.53</v>
      </c>
      <c r="CN7" s="36">
        <v>37.1</v>
      </c>
      <c r="CO7" s="36">
        <v>39.08</v>
      </c>
      <c r="CP7" s="36">
        <v>50.66</v>
      </c>
      <c r="CQ7" s="36">
        <v>51.11</v>
      </c>
      <c r="CR7" s="36">
        <v>50.49</v>
      </c>
      <c r="CS7" s="36">
        <v>48.36</v>
      </c>
      <c r="CT7" s="36">
        <v>48.7</v>
      </c>
      <c r="CU7" s="36">
        <v>57.58</v>
      </c>
      <c r="CV7" s="36">
        <v>87.7</v>
      </c>
      <c r="CW7" s="36">
        <v>87.7</v>
      </c>
      <c r="CX7" s="36">
        <v>87.8</v>
      </c>
      <c r="CY7" s="36">
        <v>87.8</v>
      </c>
      <c r="CZ7" s="36">
        <v>87.8</v>
      </c>
      <c r="DA7" s="36">
        <v>74.13</v>
      </c>
      <c r="DB7" s="36">
        <v>74.16</v>
      </c>
      <c r="DC7" s="36">
        <v>74.209999999999994</v>
      </c>
      <c r="DD7" s="36">
        <v>75.239999999999995</v>
      </c>
      <c r="DE7" s="36">
        <v>74.959999999999994</v>
      </c>
      <c r="DF7" s="36">
        <v>75.27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0.61</v>
      </c>
      <c r="EI7" s="36">
        <v>0.37</v>
      </c>
      <c r="EJ7" s="36">
        <v>0.7</v>
      </c>
      <c r="EK7" s="36">
        <v>0.91</v>
      </c>
      <c r="EL7" s="36">
        <v>1.26</v>
      </c>
      <c r="EM7" s="36">
        <v>0.71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小門前　哲也</cp:lastModifiedBy>
  <cp:lastPrinted>2017-02-10T06:03:55Z</cp:lastPrinted>
  <dcterms:created xsi:type="dcterms:W3CDTF">2016-12-02T02:17:34Z</dcterms:created>
  <dcterms:modified xsi:type="dcterms:W3CDTF">2017-02-10T06:04:00Z</dcterms:modified>
  <cp:category/>
</cp:coreProperties>
</file>