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1300-19993\財政g共有\H28財政共有\09 地方公営企業\09 照会・回答\17 公営企業に係る「経営比較分析表」の公表\03 市町→県\水道事業\01_各市町データ\"/>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AI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<sst xmlns="http://schemas.openxmlformats.org/spreadsheetml/2006/main" count="217" uniqueCount="107">
  <si>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</si>
  <si>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</si>
  <si>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</si>
  <si>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</si>
  <si>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</si>
  <si>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</si>
  <si>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</si>
  <si>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</si>
  <si>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</si>
  <si>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</si>
  <si>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</si>
  <si>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</si>
  <si>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</si>
  <si>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</si>
  <si>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</si>
  <si>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</si>
  <si>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</si>
  <si>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</si>
  <si>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</si>
  <si>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</si>
  <si>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</si>
  <si>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</si>
  <si>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</si>
  <si>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</si>
  <si>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</si>
  <si>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</si>
  <si>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</si>
  <si>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</si>
  <si>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</si>
  <si>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</si>
  <si>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</si>
  <si>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</si>
  <si>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</si>
  <si>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</si>
  <si>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</si>
  <si>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</si>
  <si>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</si>
  <si>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</si>
  <si>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</si>
  <si>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</si>
  <si>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</si>
  <si>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</si>
  <si>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</si>
  <si>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</si>
  <si>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</si>
  <si>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</si>
  <si>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</si>
  <si>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</si>
  <si>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</si>
  <si>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</si>
  <si>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</si>
  <si>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</si>
  <si>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</si>
  <si>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</si>
  <si>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</si>
  <si>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</si>
  <si>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</si>
  <si>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</si>
  <si>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</si>
  <si>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</si>
  <si>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</si>
  <si>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</si>
  <si>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</si>
  <si>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</si>
  <si>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</si>
  <si>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</si>
  <si>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</si>
  <si>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</si>
  <si>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</si>
  <si>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</si>
  <si>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</si>
  <si>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</si>
  <si>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</si>
  <si>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</si>
  <si>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</si>
  <si>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</si>
  <si>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</si>
  <si>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</si>
  <si>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</si>
  <si>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</si>
  <si>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</si>
  <si>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</si>
  <si>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</si>
  <si>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</si>
  <si>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</si>
  <si>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</si>
  <si>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</si>
  <si>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</si>
  <si>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</si>
  <si>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</si>
  <si>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</si>
  <si>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</si>
  <si>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</si>
  <si>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</si>
  <si>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</si>
  <si>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</si>
  <si>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</si>
  <si>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</si>
  <si>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</si>
  <si>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</si>
  <si>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</si>
  <si>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</si>
  <si>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</si>
  <si>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</si>
  <si>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①経年とともに割合が上昇することが考えられ、計画的な改良・更新が必要である。
②類団平均に比べ低く推移している。必要な改良・更新を先送りすることなく行ってきた結果である。
③類団平均に比べ低く推移している。現在、必要な改良・更新を行う必要はないが、今後の計画によれば、更新投資の時期が偏在しており、平準的な投資となるよう計画的な改良・更新が必要である。</t>
    <rPh sb="1" eb="3">
      <t>ケイネン</t>
    </rPh>
    <rPh sb="7" eb="9">
      <t>ワリアイ</t>
    </rPh>
    <rPh sb="10" eb="12">
      <t>ジョウショウ</t>
    </rPh>
    <rPh sb="17" eb="18">
      <t>カンガ</t>
    </rPh>
    <rPh sb="22" eb="25">
      <t>ケイカクテキ</t>
    </rPh>
    <rPh sb="26" eb="28">
      <t>カイリョウ</t>
    </rPh>
    <rPh sb="29" eb="31">
      <t>コウシン</t>
    </rPh>
    <rPh sb="32" eb="34">
      <t>ヒツヨウ</t>
    </rPh>
    <rPh sb="40" eb="41">
      <t>ルイ</t>
    </rPh>
    <rPh sb="41" eb="42">
      <t>ダン</t>
    </rPh>
    <rPh sb="42" eb="44">
      <t>ヘイキン</t>
    </rPh>
    <rPh sb="45" eb="46">
      <t>クラ</t>
    </rPh>
    <rPh sb="47" eb="48">
      <t>ヒク</t>
    </rPh>
    <rPh sb="49" eb="51">
      <t>スイイ</t>
    </rPh>
    <rPh sb="56" eb="58">
      <t>ヒツヨウ</t>
    </rPh>
    <rPh sb="59" eb="61">
      <t>カイリョウ</t>
    </rPh>
    <rPh sb="62" eb="64">
      <t>コウシン</t>
    </rPh>
    <rPh sb="65" eb="67">
      <t>サキオク</t>
    </rPh>
    <rPh sb="74" eb="75">
      <t>オコナ</t>
    </rPh>
    <rPh sb="79" eb="81">
      <t>ケッカ</t>
    </rPh>
    <rPh sb="87" eb="88">
      <t>ルイ</t>
    </rPh>
    <rPh sb="88" eb="89">
      <t>ダン</t>
    </rPh>
    <rPh sb="89" eb="91">
      <t>ヘイキン</t>
    </rPh>
    <rPh sb="92" eb="93">
      <t>クラ</t>
    </rPh>
    <rPh sb="94" eb="95">
      <t>ヒク</t>
    </rPh>
    <rPh sb="96" eb="98">
      <t>スイイ</t>
    </rPh>
    <rPh sb="103" eb="105">
      <t>ゲンザイ</t>
    </rPh>
    <rPh sb="106" eb="108">
      <t>ヒツヨウ</t>
    </rPh>
    <rPh sb="109" eb="111">
      <t>カイリョウ</t>
    </rPh>
    <rPh sb="112" eb="114">
      <t>コウシン</t>
    </rPh>
    <rPh sb="115" eb="116">
      <t>オコナ</t>
    </rPh>
    <rPh sb="117" eb="119">
      <t>ヒツヨウ</t>
    </rPh>
    <rPh sb="124" eb="126">
      <t>コンゴ</t>
    </rPh>
    <rPh sb="127" eb="129">
      <t>ケイカク</t>
    </rPh>
    <rPh sb="134" eb="136">
      <t>コウシン</t>
    </rPh>
    <rPh sb="136" eb="138">
      <t>トウシ</t>
    </rPh>
    <rPh sb="139" eb="141">
      <t>ジキ</t>
    </rPh>
    <rPh sb="142" eb="144">
      <t>ヘンザイ</t>
    </rPh>
    <rPh sb="149" eb="151">
      <t>ヘイジュン</t>
    </rPh>
    <rPh sb="151" eb="152">
      <t>テキ</t>
    </rPh>
    <rPh sb="153" eb="155">
      <t>トウシ</t>
    </rPh>
    <rPh sb="160" eb="163">
      <t>ケイカクテキ</t>
    </rPh>
    <rPh sb="164" eb="166">
      <t>カイリョウ</t>
    </rPh>
    <rPh sb="167" eb="169">
      <t>コウシン</t>
    </rPh>
    <rPh sb="170" eb="172">
      <t>ヒツヨウ</t>
    </rPh>
    <phoneticPr fontId="4"/>
  </si>
  <si>
    <t>①地下水位の低下による県水受水のため緊急工事を実施し、経常費用が増加した。今後の経営の改善策として、経費削減及び料金改定を行う必要がある。
②平成26年度新会計基準の適用以降、欠損金は発生していない。
③①の緊急工事のためキャッシュ・フローから見た資金は減少している。経費削減及び料金改定を行い現金の流出を抑えていく必要がある。この他、企業債の返済に係る資金は減価償却費用とするストック資金で賄えており支払能力に影響はない。
④類団及び全国平均からも当市の値は高く推移している。これは公共下水道の整備に合わせ配水管等の改良及び更新を先送りすることなく行ってきたものである。
⑤突発的に発生した地下水位の低下により経常費用が増加した。このため、現行の料金単価とする給水収益では賄いきれず、一般会計から繰出基準に定める事由以外の繰出金を補填している。
⑥27年度から地下水の不足分を県水に依存していくため、受水体制の構築に要した費用が増加したものである。
⑦旧根上町において水道事業及び工業用水道事業を一つの事業として行っていた経緯があり、水道事業に係る施設能力の一部に工業用水道事業を行うための能力を有していることが考えられる。
⑧類団等と比較しても高いと言えるが、漏水対策を強化し有収率の向上に努めて行く。</t>
    <rPh sb="1" eb="3">
      <t>チカ</t>
    </rPh>
    <rPh sb="3" eb="5">
      <t>スイイ</t>
    </rPh>
    <rPh sb="6" eb="8">
      <t>テイカ</t>
    </rPh>
    <rPh sb="11" eb="13">
      <t>ケンスイ</t>
    </rPh>
    <rPh sb="13" eb="15">
      <t>ジュスイ</t>
    </rPh>
    <rPh sb="18" eb="20">
      <t>キンキュウ</t>
    </rPh>
    <rPh sb="20" eb="22">
      <t>コウジ</t>
    </rPh>
    <rPh sb="23" eb="25">
      <t>ジッシ</t>
    </rPh>
    <rPh sb="27" eb="29">
      <t>ケイジョウ</t>
    </rPh>
    <rPh sb="29" eb="31">
      <t>ヒヨウ</t>
    </rPh>
    <rPh sb="32" eb="34">
      <t>ゾウカ</t>
    </rPh>
    <rPh sb="37" eb="39">
      <t>コンゴ</t>
    </rPh>
    <rPh sb="40" eb="42">
      <t>ケイエイ</t>
    </rPh>
    <rPh sb="43" eb="45">
      <t>カイゼン</t>
    </rPh>
    <rPh sb="45" eb="46">
      <t>サク</t>
    </rPh>
    <rPh sb="50" eb="52">
      <t>ケイヒ</t>
    </rPh>
    <rPh sb="52" eb="54">
      <t>サクゲン</t>
    </rPh>
    <rPh sb="54" eb="55">
      <t>オヨ</t>
    </rPh>
    <rPh sb="56" eb="58">
      <t>リョウキン</t>
    </rPh>
    <rPh sb="58" eb="60">
      <t>カイテイ</t>
    </rPh>
    <rPh sb="61" eb="62">
      <t>オコナ</t>
    </rPh>
    <rPh sb="63" eb="65">
      <t>ヒツヨウ</t>
    </rPh>
    <rPh sb="71" eb="73">
      <t>ヘイセイ</t>
    </rPh>
    <rPh sb="75" eb="77">
      <t>ネンド</t>
    </rPh>
    <rPh sb="77" eb="78">
      <t>シン</t>
    </rPh>
    <rPh sb="78" eb="80">
      <t>カイケイ</t>
    </rPh>
    <rPh sb="80" eb="82">
      <t>キジュン</t>
    </rPh>
    <rPh sb="83" eb="85">
      <t>テキヨウ</t>
    </rPh>
    <rPh sb="85" eb="87">
      <t>イコウ</t>
    </rPh>
    <rPh sb="88" eb="90">
      <t>ケッソン</t>
    </rPh>
    <rPh sb="90" eb="91">
      <t>キン</t>
    </rPh>
    <rPh sb="92" eb="94">
      <t>ハッセイ</t>
    </rPh>
    <rPh sb="104" eb="106">
      <t>キンキュウ</t>
    </rPh>
    <rPh sb="106" eb="108">
      <t>コウジ</t>
    </rPh>
    <rPh sb="122" eb="123">
      <t>ミ</t>
    </rPh>
    <rPh sb="124" eb="126">
      <t>シキン</t>
    </rPh>
    <rPh sb="127" eb="129">
      <t>ゲンショウ</t>
    </rPh>
    <rPh sb="134" eb="136">
      <t>ケイヒ</t>
    </rPh>
    <rPh sb="136" eb="138">
      <t>サクゲン</t>
    </rPh>
    <rPh sb="138" eb="139">
      <t>オヨ</t>
    </rPh>
    <rPh sb="140" eb="142">
      <t>リョウキン</t>
    </rPh>
    <rPh sb="142" eb="144">
      <t>カイテイ</t>
    </rPh>
    <rPh sb="145" eb="146">
      <t>オコナ</t>
    </rPh>
    <rPh sb="147" eb="149">
      <t>ゲンキン</t>
    </rPh>
    <rPh sb="150" eb="152">
      <t>リュウシュツ</t>
    </rPh>
    <rPh sb="153" eb="154">
      <t>オサ</t>
    </rPh>
    <rPh sb="158" eb="160">
      <t>ヒツヨウ</t>
    </rPh>
    <rPh sb="166" eb="167">
      <t>ホカ</t>
    </rPh>
    <rPh sb="168" eb="170">
      <t>キギョウ</t>
    </rPh>
    <rPh sb="170" eb="171">
      <t>サイ</t>
    </rPh>
    <rPh sb="172" eb="174">
      <t>ヘンサイ</t>
    </rPh>
    <rPh sb="175" eb="176">
      <t>カカ</t>
    </rPh>
    <rPh sb="177" eb="179">
      <t>シキン</t>
    </rPh>
    <rPh sb="180" eb="182">
      <t>ゲンカ</t>
    </rPh>
    <rPh sb="182" eb="184">
      <t>ショウキャク</t>
    </rPh>
    <rPh sb="184" eb="185">
      <t>ヒ</t>
    </rPh>
    <rPh sb="185" eb="186">
      <t>ヨウ</t>
    </rPh>
    <rPh sb="193" eb="195">
      <t>シキン</t>
    </rPh>
    <rPh sb="196" eb="197">
      <t>マカナ</t>
    </rPh>
    <rPh sb="201" eb="203">
      <t>シハライ</t>
    </rPh>
    <rPh sb="203" eb="205">
      <t>ノウリョク</t>
    </rPh>
    <rPh sb="206" eb="208">
      <t>エイキョウ</t>
    </rPh>
    <rPh sb="214" eb="215">
      <t>ルイ</t>
    </rPh>
    <rPh sb="215" eb="216">
      <t>ダン</t>
    </rPh>
    <rPh sb="216" eb="217">
      <t>オヨ</t>
    </rPh>
    <rPh sb="218" eb="220">
      <t>ゼンコク</t>
    </rPh>
    <rPh sb="220" eb="222">
      <t>ヘイキン</t>
    </rPh>
    <rPh sb="225" eb="227">
      <t>トウシ</t>
    </rPh>
    <rPh sb="228" eb="229">
      <t>アタイ</t>
    </rPh>
    <rPh sb="230" eb="231">
      <t>タカ</t>
    </rPh>
    <rPh sb="232" eb="234">
      <t>スイイ</t>
    </rPh>
    <rPh sb="242" eb="244">
      <t>コウキョウ</t>
    </rPh>
    <rPh sb="244" eb="247">
      <t>ゲスイドウ</t>
    </rPh>
    <rPh sb="248" eb="250">
      <t>セイビ</t>
    </rPh>
    <rPh sb="251" eb="252">
      <t>ア</t>
    </rPh>
    <rPh sb="254" eb="257">
      <t>ハイスイカン</t>
    </rPh>
    <rPh sb="257" eb="258">
      <t>トウ</t>
    </rPh>
    <rPh sb="259" eb="261">
      <t>カイリョウ</t>
    </rPh>
    <rPh sb="261" eb="262">
      <t>オヨ</t>
    </rPh>
    <rPh sb="263" eb="265">
      <t>コウシン</t>
    </rPh>
    <rPh sb="266" eb="268">
      <t>サキオク</t>
    </rPh>
    <rPh sb="275" eb="276">
      <t>オコナ</t>
    </rPh>
    <rPh sb="288" eb="291">
      <t>トッパツテキ</t>
    </rPh>
    <rPh sb="292" eb="294">
      <t>ハッセイ</t>
    </rPh>
    <rPh sb="296" eb="298">
      <t>チカ</t>
    </rPh>
    <rPh sb="298" eb="300">
      <t>スイイ</t>
    </rPh>
    <rPh sb="301" eb="303">
      <t>テイカ</t>
    </rPh>
    <rPh sb="306" eb="308">
      <t>ケイジョウ</t>
    </rPh>
    <rPh sb="308" eb="310">
      <t>ヒヨウ</t>
    </rPh>
    <rPh sb="311" eb="313">
      <t>ゾウカ</t>
    </rPh>
    <rPh sb="321" eb="323">
      <t>ゲンコウ</t>
    </rPh>
    <rPh sb="324" eb="326">
      <t>リョウキン</t>
    </rPh>
    <rPh sb="326" eb="328">
      <t>タンカ</t>
    </rPh>
    <rPh sb="331" eb="333">
      <t>キュウスイ</t>
    </rPh>
    <rPh sb="333" eb="335">
      <t>シュウエキ</t>
    </rPh>
    <rPh sb="337" eb="338">
      <t>マカナ</t>
    </rPh>
    <rPh sb="343" eb="345">
      <t>イッパン</t>
    </rPh>
    <rPh sb="345" eb="347">
      <t>カイケイ</t>
    </rPh>
    <rPh sb="349" eb="351">
      <t>クリダ</t>
    </rPh>
    <rPh sb="351" eb="353">
      <t>キジュン</t>
    </rPh>
    <rPh sb="354" eb="355">
      <t>サダ</t>
    </rPh>
    <rPh sb="357" eb="359">
      <t>ジユウ</t>
    </rPh>
    <rPh sb="359" eb="361">
      <t>イガイ</t>
    </rPh>
    <rPh sb="362" eb="363">
      <t>ク</t>
    </rPh>
    <rPh sb="363" eb="364">
      <t>ダ</t>
    </rPh>
    <rPh sb="364" eb="365">
      <t>キン</t>
    </rPh>
    <rPh sb="366" eb="368">
      <t>ホテン</t>
    </rPh>
    <rPh sb="377" eb="379">
      <t>ネンド</t>
    </rPh>
    <rPh sb="381" eb="383">
      <t>チカ</t>
    </rPh>
    <rPh sb="383" eb="384">
      <t>スイ</t>
    </rPh>
    <rPh sb="385" eb="387">
      <t>フソク</t>
    </rPh>
    <rPh sb="387" eb="388">
      <t>ブン</t>
    </rPh>
    <rPh sb="389" eb="391">
      <t>ケンスイ</t>
    </rPh>
    <rPh sb="392" eb="394">
      <t>イゾン</t>
    </rPh>
    <rPh sb="401" eb="403">
      <t>ジュスイ</t>
    </rPh>
    <rPh sb="403" eb="405">
      <t>タイセイ</t>
    </rPh>
    <rPh sb="406" eb="408">
      <t>コウチク</t>
    </rPh>
    <rPh sb="409" eb="410">
      <t>ヨウ</t>
    </rPh>
    <rPh sb="412" eb="414">
      <t>ヒヨウ</t>
    </rPh>
    <rPh sb="415" eb="417">
      <t>ゾウカ</t>
    </rPh>
    <rPh sb="427" eb="428">
      <t>キュウ</t>
    </rPh>
    <rPh sb="428" eb="430">
      <t>ネアガリ</t>
    </rPh>
    <rPh sb="430" eb="431">
      <t>マチ</t>
    </rPh>
    <rPh sb="435" eb="437">
      <t>スイドウ</t>
    </rPh>
    <rPh sb="437" eb="439">
      <t>ジギョウ</t>
    </rPh>
    <rPh sb="439" eb="440">
      <t>オヨ</t>
    </rPh>
    <rPh sb="441" eb="443">
      <t>コウギョウ</t>
    </rPh>
    <rPh sb="443" eb="444">
      <t>ヨウ</t>
    </rPh>
    <rPh sb="444" eb="446">
      <t>スイドウ</t>
    </rPh>
    <rPh sb="446" eb="448">
      <t>ジギョウ</t>
    </rPh>
    <rPh sb="449" eb="450">
      <t>ヒト</t>
    </rPh>
    <rPh sb="452" eb="454">
      <t>ジギョウ</t>
    </rPh>
    <rPh sb="457" eb="458">
      <t>オコナ</t>
    </rPh>
    <rPh sb="462" eb="464">
      <t>ケイイ</t>
    </rPh>
    <rPh sb="468" eb="470">
      <t>スイドウ</t>
    </rPh>
    <rPh sb="470" eb="472">
      <t>ジギョウ</t>
    </rPh>
    <rPh sb="473" eb="474">
      <t>カカ</t>
    </rPh>
    <rPh sb="475" eb="477">
      <t>シセツ</t>
    </rPh>
    <rPh sb="477" eb="479">
      <t>ノウリョク</t>
    </rPh>
    <rPh sb="480" eb="482">
      <t>イチブ</t>
    </rPh>
    <rPh sb="483" eb="485">
      <t>コウギョウ</t>
    </rPh>
    <rPh sb="485" eb="486">
      <t>ヨウ</t>
    </rPh>
    <rPh sb="486" eb="488">
      <t>スイドウ</t>
    </rPh>
    <rPh sb="488" eb="490">
      <t>ジギョウ</t>
    </rPh>
    <rPh sb="491" eb="492">
      <t>オコナ</t>
    </rPh>
    <rPh sb="496" eb="498">
      <t>ノウリョク</t>
    </rPh>
    <rPh sb="499" eb="500">
      <t>ユウ</t>
    </rPh>
    <rPh sb="507" eb="508">
      <t>カンガ</t>
    </rPh>
    <rPh sb="515" eb="516">
      <t>ルイ</t>
    </rPh>
    <rPh sb="516" eb="517">
      <t>ダン</t>
    </rPh>
    <rPh sb="517" eb="518">
      <t>トウ</t>
    </rPh>
    <rPh sb="519" eb="521">
      <t>ヒカク</t>
    </rPh>
    <rPh sb="524" eb="525">
      <t>タカ</t>
    </rPh>
    <rPh sb="527" eb="528">
      <t>イ</t>
    </rPh>
    <rPh sb="532" eb="534">
      <t>ロウスイ</t>
    </rPh>
    <rPh sb="534" eb="536">
      <t>タイサク</t>
    </rPh>
    <rPh sb="537" eb="539">
      <t>キョウカ</t>
    </rPh>
    <rPh sb="544" eb="546">
      <t>コウジョウ</t>
    </rPh>
    <rPh sb="547" eb="548">
      <t>ツト</t>
    </rPh>
    <rPh sb="550" eb="551">
      <t>イ</t>
    </rPh>
    <phoneticPr fontId="4"/>
  </si>
  <si>
    <t>　27年度に発生した地下水位の低下により安定供給に支障が出ると予測した。この問題を解決するため緊急的に県水を受水することとした。緊急的な施設の更新等により経常費用は増加し、①経常収支比率の悪化、⑤料金回収率の悪化、及び⑥給水原価が悪化した。今後、緊急工事による突発的な費用の増加は見込んでいないが、県水を恒久的に受水していく上で受水費用の増加のため経常費用の増加を見込んでいる。一般会計からの繰り入れを抑え、早期独立採算できるよう、経費削減及び料金改定を行い、経営改革に取り組んでいく必要があると考えている。</t>
    <rPh sb="3" eb="5">
      <t>ネンド</t>
    </rPh>
    <rPh sb="6" eb="8">
      <t>ハッセイ</t>
    </rPh>
    <rPh sb="10" eb="12">
      <t>チカ</t>
    </rPh>
    <rPh sb="12" eb="14">
      <t>スイイ</t>
    </rPh>
    <rPh sb="15" eb="17">
      <t>テイカ</t>
    </rPh>
    <rPh sb="20" eb="22">
      <t>アンテイ</t>
    </rPh>
    <rPh sb="22" eb="24">
      <t>キョウキュウ</t>
    </rPh>
    <rPh sb="25" eb="27">
      <t>シショウ</t>
    </rPh>
    <rPh sb="28" eb="29">
      <t>デ</t>
    </rPh>
    <rPh sb="31" eb="33">
      <t>ヨソク</t>
    </rPh>
    <rPh sb="38" eb="40">
      <t>モンダイ</t>
    </rPh>
    <rPh sb="41" eb="43">
      <t>カイケツ</t>
    </rPh>
    <rPh sb="47" eb="49">
      <t>キンキュウ</t>
    </rPh>
    <rPh sb="49" eb="50">
      <t>テキ</t>
    </rPh>
    <rPh sb="51" eb="52">
      <t>ケン</t>
    </rPh>
    <rPh sb="52" eb="53">
      <t>スイ</t>
    </rPh>
    <rPh sb="54" eb="56">
      <t>ジュスイ</t>
    </rPh>
    <rPh sb="64" eb="66">
      <t>キンキュウ</t>
    </rPh>
    <rPh sb="66" eb="67">
      <t>テキ</t>
    </rPh>
    <rPh sb="68" eb="70">
      <t>シセツ</t>
    </rPh>
    <rPh sb="71" eb="73">
      <t>コウシン</t>
    </rPh>
    <rPh sb="73" eb="74">
      <t>トウ</t>
    </rPh>
    <rPh sb="77" eb="79">
      <t>ケイジョウ</t>
    </rPh>
    <rPh sb="79" eb="81">
      <t>ヒヨウ</t>
    </rPh>
    <rPh sb="82" eb="84">
      <t>ゾウカ</t>
    </rPh>
    <rPh sb="87" eb="89">
      <t>ケイジョウ</t>
    </rPh>
    <rPh sb="89" eb="91">
      <t>シュウシ</t>
    </rPh>
    <rPh sb="91" eb="93">
      <t>ヒリツ</t>
    </rPh>
    <rPh sb="94" eb="96">
      <t>アッカ</t>
    </rPh>
    <rPh sb="98" eb="100">
      <t>リョウキン</t>
    </rPh>
    <rPh sb="100" eb="102">
      <t>カイシュウ</t>
    </rPh>
    <rPh sb="102" eb="103">
      <t>リツ</t>
    </rPh>
    <rPh sb="104" eb="106">
      <t>アッカ</t>
    </rPh>
    <rPh sb="107" eb="108">
      <t>オヨ</t>
    </rPh>
    <rPh sb="110" eb="112">
      <t>キュウスイ</t>
    </rPh>
    <rPh sb="112" eb="114">
      <t>ゲンカ</t>
    </rPh>
    <rPh sb="115" eb="117">
      <t>アッカ</t>
    </rPh>
    <rPh sb="120" eb="122">
      <t>コンゴ</t>
    </rPh>
    <rPh sb="123" eb="125">
      <t>キンキュウ</t>
    </rPh>
    <rPh sb="125" eb="127">
      <t>コウジ</t>
    </rPh>
    <rPh sb="130" eb="133">
      <t>トッパツテキ</t>
    </rPh>
    <rPh sb="134" eb="136">
      <t>ヒヨウ</t>
    </rPh>
    <rPh sb="137" eb="139">
      <t>ゾウカ</t>
    </rPh>
    <rPh sb="140" eb="142">
      <t>ミコ</t>
    </rPh>
    <rPh sb="149" eb="151">
      <t>ケンスイ</t>
    </rPh>
    <rPh sb="152" eb="154">
      <t>コウキュウ</t>
    </rPh>
    <rPh sb="154" eb="155">
      <t>テキ</t>
    </rPh>
    <rPh sb="156" eb="158">
      <t>ジュスイ</t>
    </rPh>
    <rPh sb="162" eb="163">
      <t>ウエ</t>
    </rPh>
    <rPh sb="164" eb="166">
      <t>ジュスイ</t>
    </rPh>
    <rPh sb="166" eb="167">
      <t>ヒ</t>
    </rPh>
    <rPh sb="167" eb="168">
      <t>ヨウ</t>
    </rPh>
    <rPh sb="169" eb="171">
      <t>ゾウカ</t>
    </rPh>
    <rPh sb="174" eb="176">
      <t>ケイジョウ</t>
    </rPh>
    <rPh sb="176" eb="178">
      <t>ヒヨウ</t>
    </rPh>
    <rPh sb="179" eb="181">
      <t>ゾウカ</t>
    </rPh>
    <rPh sb="182" eb="184">
      <t>ミコ</t>
    </rPh>
    <rPh sb="189" eb="191">
      <t>イッパン</t>
    </rPh>
    <rPh sb="191" eb="193">
      <t>カイケイ</t>
    </rPh>
    <rPh sb="196" eb="197">
      <t>ク</t>
    </rPh>
    <rPh sb="198" eb="199">
      <t>イ</t>
    </rPh>
    <rPh sb="201" eb="202">
      <t>オサ</t>
    </rPh>
    <rPh sb="204" eb="206">
      <t>ソウキ</t>
    </rPh>
    <rPh sb="206" eb="208">
      <t>ドクリツ</t>
    </rPh>
    <rPh sb="208" eb="210">
      <t>サイサン</t>
    </rPh>
    <rPh sb="216" eb="218">
      <t>ケイヒ</t>
    </rPh>
    <rPh sb="218" eb="220">
      <t>サクゲン</t>
    </rPh>
    <rPh sb="220" eb="221">
      <t>オヨ</t>
    </rPh>
    <rPh sb="222" eb="224">
      <t>リョウキン</t>
    </rPh>
    <rPh sb="224" eb="226">
      <t>カイテイ</t>
    </rPh>
    <rPh sb="227" eb="228">
      <t>オコナ</t>
    </rPh>
    <rPh sb="230" eb="232">
      <t>ケイエイ</t>
    </rPh>
    <rPh sb="232" eb="234">
      <t>カイカク</t>
    </rPh>
    <rPh sb="235" eb="236">
      <t>ト</t>
    </rPh>
    <rPh sb="237" eb="238">
      <t>ク</t>
    </rPh>
    <rPh sb="242" eb="244">
      <t>ヒツヨウ</t>
    </rPh>
    <rPh sb="248" eb="2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</si>
</sst>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0.26</c:v>
                </c:pt>
                <c:pt idx="1">
                  <c:v>0.09</c:v>
                </c:pt>
                <c:pt idx="2">
                  <c:v>0.15</c:v>
                </c:pt>
                <c:pt idx="3">
                  <c:v>0.21</c:v>
                </c:pt>
                <c:pt idx="4">
                  <c:v>0.37</c:v>
                </c:pt>
              </c:numCache>
            </c:numRef>
          </c:val>
        </c:ser>
        <c:dLbls>
          <c:showLegendKey val="0"/>
          <c:showVal val="0"/>
          <c:showCatName val="0"/>
          <c:showSerName val="0"/>
          <c:showPercent val="0"/>
          <c:showBubbleSize val="0"/>
        </c:dLbls>
        <c:gapWidth val="150"/>
        <c:axId val="482304704"/>
        <c:axId val="48230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82304704"/>
        <c:axId val="482302744"/>
      </c:lineChart>
      <c:dateAx>
        <c:axId val="482304704"/>
        <c:scaling>
          <c:orientation val="minMax"/>
        </c:scaling>
        <c:delete val="1"/>
        <c:axPos val="b"/>
        <c:numFmt formatCode="ge" sourceLinked="1"/>
        <c:majorTickMark val="none"/>
        <c:minorTickMark val="none"/>
        <c:tickLblPos val="none"/>
        <c:crossAx val="482302744"/>
        <c:crosses val="autoZero"/>
        <c:auto val="1"/>
        <c:lblOffset val="100"/>
        <c:baseTimeUnit val="years"/>
      </c:dateAx>
      <c:valAx>
        <c:axId val="48230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50.17</c:v>
                </c:pt>
                <c:pt idx="1">
                  <c:v>49.73</c:v>
                </c:pt>
                <c:pt idx="2">
                  <c:v>49.72</c:v>
                </c:pt>
                <c:pt idx="3">
                  <c:v>50.09</c:v>
                </c:pt>
                <c:pt idx="4">
                  <c:v>49.45</c:v>
                </c:pt>
              </c:numCache>
            </c:numRef>
          </c:val>
        </c:ser>
        <c:dLbls>
          <c:showLegendKey val="0"/>
          <c:showVal val="0"/>
          <c:showCatName val="0"/>
          <c:showSerName val="0"/>
          <c:showPercent val="0"/>
          <c:showBubbleSize val="0"/>
        </c:dLbls>
        <c:gapWidth val="150"/>
        <c:axId val="421205440"/>
        <c:axId val="42120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421205440"/>
        <c:axId val="421206224"/>
      </c:lineChart>
      <c:dateAx>
        <c:axId val="421205440"/>
        <c:scaling>
          <c:orientation val="minMax"/>
        </c:scaling>
        <c:delete val="1"/>
        <c:axPos val="b"/>
        <c:numFmt formatCode="ge" sourceLinked="1"/>
        <c:majorTickMark val="none"/>
        <c:minorTickMark val="none"/>
        <c:tickLblPos val="none"/>
        <c:crossAx val="421206224"/>
        <c:crosses val="autoZero"/>
        <c:auto val="1"/>
        <c:lblOffset val="100"/>
        <c:baseTimeUnit val="years"/>
      </c:dateAx>
      <c:valAx>
        <c:axId val="42120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93.2</c:v>
                </c:pt>
                <c:pt idx="1">
                  <c:v>87.85</c:v>
                </c:pt>
                <c:pt idx="2">
                  <c:v>92.49</c:v>
                </c:pt>
                <c:pt idx="3">
                  <c:v>91.06</c:v>
                </c:pt>
                <c:pt idx="4">
                  <c:v>90.98</c:v>
                </c:pt>
              </c:numCache>
            </c:numRef>
          </c:val>
        </c:ser>
        <c:dLbls>
          <c:showLegendKey val="0"/>
          <c:showVal val="0"/>
          <c:showCatName val="0"/>
          <c:showSerName val="0"/>
          <c:showPercent val="0"/>
          <c:showBubbleSize val="0"/>
        </c:dLbls>
        <c:gapWidth val="150"/>
        <c:axId val="421208576"/>
        <c:axId val="4830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421208576"/>
        <c:axId val="483059104"/>
      </c:lineChart>
      <c:dateAx>
        <c:axId val="421208576"/>
        <c:scaling>
          <c:orientation val="minMax"/>
        </c:scaling>
        <c:delete val="1"/>
        <c:axPos val="b"/>
        <c:numFmt formatCode="ge" sourceLinked="1"/>
        <c:majorTickMark val="none"/>
        <c:minorTickMark val="none"/>
        <c:tickLblPos val="none"/>
        <c:crossAx val="483059104"/>
        <c:crosses val="autoZero"/>
        <c:auto val="1"/>
        <c:lblOffset val="100"/>
        <c:baseTimeUnit val="years"/>
      </c:dateAx>
      <c:valAx>
        <c:axId val="4830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110.06</c:v>
                </c:pt>
                <c:pt idx="1">
                  <c:v>103.27</c:v>
                </c:pt>
                <c:pt idx="2">
                  <c:v>106.88</c:v>
                </c:pt>
                <c:pt idx="3">
                  <c:v>117.12</c:v>
                </c:pt>
                <c:pt idx="4">
                  <c:v>99.63</c:v>
                </c:pt>
              </c:numCache>
            </c:numRef>
          </c:val>
        </c:ser>
        <c:dLbls>
          <c:showLegendKey val="0"/>
          <c:showVal val="0"/>
          <c:showCatName val="0"/>
          <c:showSerName val="0"/>
          <c:showPercent val="0"/>
          <c:showBubbleSize val="0"/>
        </c:dLbls>
        <c:gapWidth val="150"/>
        <c:axId val="482300000"/>
        <c:axId val="4823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82300000"/>
        <c:axId val="482303136"/>
      </c:lineChart>
      <c:dateAx>
        <c:axId val="482300000"/>
        <c:scaling>
          <c:orientation val="minMax"/>
        </c:scaling>
        <c:delete val="1"/>
        <c:axPos val="b"/>
        <c:numFmt formatCode="ge" sourceLinked="1"/>
        <c:majorTickMark val="none"/>
        <c:minorTickMark val="none"/>
        <c:tickLblPos val="none"/>
        <c:crossAx val="482303136"/>
        <c:crosses val="autoZero"/>
        <c:auto val="1"/>
        <c:lblOffset val="100"/>
        <c:baseTimeUnit val="years"/>
      </c:dateAx>
      <c:valAx>
        <c:axId val="48230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3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40.97</c:v>
                </c:pt>
                <c:pt idx="1">
                  <c:v>42.79</c:v>
                </c:pt>
                <c:pt idx="2">
                  <c:v>44.79</c:v>
                </c:pt>
                <c:pt idx="3">
                  <c:v>47.27</c:v>
                </c:pt>
                <c:pt idx="4">
                  <c:v>49.07</c:v>
                </c:pt>
              </c:numCache>
            </c:numRef>
          </c:val>
        </c:ser>
        <c:dLbls>
          <c:showLegendKey val="0"/>
          <c:showVal val="0"/>
          <c:showCatName val="0"/>
          <c:showSerName val="0"/>
          <c:showPercent val="0"/>
          <c:showBubbleSize val="0"/>
        </c:dLbls>
        <c:gapWidth val="150"/>
        <c:axId val="482300784"/>
        <c:axId val="48230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82300784"/>
        <c:axId val="482301960"/>
      </c:lineChart>
      <c:dateAx>
        <c:axId val="482300784"/>
        <c:scaling>
          <c:orientation val="minMax"/>
        </c:scaling>
        <c:delete val="1"/>
        <c:axPos val="b"/>
        <c:numFmt formatCode="ge" sourceLinked="1"/>
        <c:majorTickMark val="none"/>
        <c:minorTickMark val="none"/>
        <c:tickLblPos val="none"/>
        <c:crossAx val="482301960"/>
        <c:crosses val="autoZero"/>
        <c:auto val="1"/>
        <c:lblOffset val="100"/>
        <c:baseTimeUnit val="years"/>
      </c:dateAx>
      <c:valAx>
        <c:axId val="48230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30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1.57</c:v>
                </c:pt>
                <c:pt idx="1">
                  <c:v>0.67</c:v>
                </c:pt>
                <c:pt idx="2">
                  <c:v>2.0099999999999998</c:v>
                </c:pt>
                <c:pt idx="3">
                  <c:v>2.0699999999999998</c:v>
                </c:pt>
                <c:pt idx="4">
                  <c:v>1.67</c:v>
                </c:pt>
              </c:numCache>
            </c:numRef>
          </c:val>
        </c:ser>
        <c:dLbls>
          <c:showLegendKey val="0"/>
          <c:showVal val="0"/>
          <c:showCatName val="0"/>
          <c:showSerName val="0"/>
          <c:showPercent val="0"/>
          <c:showBubbleSize val="0"/>
        </c:dLbls>
        <c:gapWidth val="150"/>
        <c:axId val="421515776"/>
        <c:axId val="42151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421515776"/>
        <c:axId val="421515384"/>
      </c:lineChart>
      <c:dateAx>
        <c:axId val="421515776"/>
        <c:scaling>
          <c:orientation val="minMax"/>
        </c:scaling>
        <c:delete val="1"/>
        <c:axPos val="b"/>
        <c:numFmt formatCode="ge" sourceLinked="1"/>
        <c:majorTickMark val="none"/>
        <c:minorTickMark val="none"/>
        <c:tickLblPos val="none"/>
        <c:crossAx val="421515384"/>
        <c:crosses val="autoZero"/>
        <c:auto val="1"/>
        <c:lblOffset val="100"/>
        <c:baseTimeUnit val="years"/>
      </c:dateAx>
      <c:valAx>
        <c:axId val="421515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5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113.41</c:v>
                </c:pt>
                <c:pt idx="1">
                  <c:v>119.2</c:v>
                </c:pt>
                <c:pt idx="2">
                  <c:v>106.12</c:v>
                </c:pt>
                <c:pt idx="3" formatCode="#,##0.00;&quot;△&quot;#,##0.00">
                  <c:v>0</c:v>
                </c:pt>
                <c:pt idx="4" formatCode="#,##0.00;&quot;△&quot;#,##0.00">
                  <c:v>0</c:v>
                </c:pt>
              </c:numCache>
            </c:numRef>
          </c:val>
        </c:ser>
        <c:dLbls>
          <c:showLegendKey val="0"/>
          <c:showVal val="0"/>
          <c:showCatName val="0"/>
          <c:showSerName val="0"/>
          <c:showPercent val="0"/>
          <c:showBubbleSize val="0"/>
        </c:dLbls>
        <c:gapWidth val="150"/>
        <c:axId val="421516952"/>
        <c:axId val="42152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421516952"/>
        <c:axId val="421520088"/>
      </c:lineChart>
      <c:dateAx>
        <c:axId val="421516952"/>
        <c:scaling>
          <c:orientation val="minMax"/>
        </c:scaling>
        <c:delete val="1"/>
        <c:axPos val="b"/>
        <c:numFmt formatCode="ge" sourceLinked="1"/>
        <c:majorTickMark val="none"/>
        <c:minorTickMark val="none"/>
        <c:tickLblPos val="none"/>
        <c:crossAx val="421520088"/>
        <c:crosses val="autoZero"/>
        <c:auto val="1"/>
        <c:lblOffset val="100"/>
        <c:baseTimeUnit val="years"/>
      </c:dateAx>
      <c:valAx>
        <c:axId val="421520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5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1348.36</c:v>
                </c:pt>
                <c:pt idx="1">
                  <c:v>891.4</c:v>
                </c:pt>
                <c:pt idx="2">
                  <c:v>904.45</c:v>
                </c:pt>
                <c:pt idx="3">
                  <c:v>243.17</c:v>
                </c:pt>
                <c:pt idx="4">
                  <c:v>159.68</c:v>
                </c:pt>
              </c:numCache>
            </c:numRef>
          </c:val>
        </c:ser>
        <c:dLbls>
          <c:showLegendKey val="0"/>
          <c:showVal val="0"/>
          <c:showCatName val="0"/>
          <c:showSerName val="0"/>
          <c:showPercent val="0"/>
          <c:showBubbleSize val="0"/>
        </c:dLbls>
        <c:gapWidth val="150"/>
        <c:axId val="421520480"/>
        <c:axId val="4818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421520480"/>
        <c:axId val="481859552"/>
      </c:lineChart>
      <c:dateAx>
        <c:axId val="421520480"/>
        <c:scaling>
          <c:orientation val="minMax"/>
        </c:scaling>
        <c:delete val="1"/>
        <c:axPos val="b"/>
        <c:numFmt formatCode="ge" sourceLinked="1"/>
        <c:majorTickMark val="none"/>
        <c:minorTickMark val="none"/>
        <c:tickLblPos val="none"/>
        <c:crossAx val="481859552"/>
        <c:crosses val="autoZero"/>
        <c:auto val="1"/>
        <c:lblOffset val="100"/>
        <c:baseTimeUnit val="years"/>
      </c:dateAx>
      <c:valAx>
        <c:axId val="48185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5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827.97</c:v>
                </c:pt>
                <c:pt idx="1">
                  <c:v>853.72</c:v>
                </c:pt>
                <c:pt idx="2">
                  <c:v>768.8</c:v>
                </c:pt>
                <c:pt idx="3">
                  <c:v>730.85</c:v>
                </c:pt>
                <c:pt idx="4">
                  <c:v>695.83</c:v>
                </c:pt>
              </c:numCache>
            </c:numRef>
          </c:val>
        </c:ser>
        <c:dLbls>
          <c:showLegendKey val="0"/>
          <c:showVal val="0"/>
          <c:showCatName val="0"/>
          <c:showSerName val="0"/>
          <c:showPercent val="0"/>
          <c:showBubbleSize val="0"/>
        </c:dLbls>
        <c:gapWidth val="150"/>
        <c:axId val="481860336"/>
        <c:axId val="48185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481860336"/>
        <c:axId val="481859944"/>
      </c:lineChart>
      <c:dateAx>
        <c:axId val="481860336"/>
        <c:scaling>
          <c:orientation val="minMax"/>
        </c:scaling>
        <c:delete val="1"/>
        <c:axPos val="b"/>
        <c:numFmt formatCode="ge" sourceLinked="1"/>
        <c:majorTickMark val="none"/>
        <c:minorTickMark val="none"/>
        <c:tickLblPos val="none"/>
        <c:crossAx val="481859944"/>
        <c:crosses val="autoZero"/>
        <c:auto val="1"/>
        <c:lblOffset val="100"/>
        <c:baseTimeUnit val="years"/>
      </c:dateAx>
      <c:valAx>
        <c:axId val="481859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86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106.4</c:v>
                </c:pt>
                <c:pt idx="1">
                  <c:v>99.89</c:v>
                </c:pt>
                <c:pt idx="2">
                  <c:v>103.8</c:v>
                </c:pt>
                <c:pt idx="3">
                  <c:v>116.52</c:v>
                </c:pt>
                <c:pt idx="4">
                  <c:v>70.260000000000005</c:v>
                </c:pt>
              </c:numCache>
            </c:numRef>
          </c:val>
        </c:ser>
        <c:dLbls>
          <c:showLegendKey val="0"/>
          <c:showVal val="0"/>
          <c:showCatName val="0"/>
          <c:showSerName val="0"/>
          <c:showPercent val="0"/>
          <c:showBubbleSize val="0"/>
        </c:dLbls>
        <c:gapWidth val="150"/>
        <c:axId val="481864256"/>
        <c:axId val="48186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481864256"/>
        <c:axId val="481863472"/>
      </c:lineChart>
      <c:dateAx>
        <c:axId val="481864256"/>
        <c:scaling>
          <c:orientation val="minMax"/>
        </c:scaling>
        <c:delete val="1"/>
        <c:axPos val="b"/>
        <c:numFmt formatCode="ge" sourceLinked="1"/>
        <c:majorTickMark val="none"/>
        <c:minorTickMark val="none"/>
        <c:tickLblPos val="none"/>
        <c:crossAx val="481863472"/>
        <c:crosses val="autoZero"/>
        <c:auto val="1"/>
        <c:lblOffset val="100"/>
        <c:baseTimeUnit val="years"/>
      </c:dateAx>
      <c:valAx>
        <c:axId val="4818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98.36</c:v>
                </c:pt>
                <c:pt idx="1">
                  <c:v>104.33</c:v>
                </c:pt>
                <c:pt idx="2">
                  <c:v>101.32</c:v>
                </c:pt>
                <c:pt idx="3">
                  <c:v>90.36</c:v>
                </c:pt>
                <c:pt idx="4">
                  <c:v>150.24</c:v>
                </c:pt>
              </c:numCache>
            </c:numRef>
          </c:val>
        </c:ser>
        <c:dLbls>
          <c:showLegendKey val="0"/>
          <c:showVal val="0"/>
          <c:showCatName val="0"/>
          <c:showSerName val="0"/>
          <c:showPercent val="0"/>
          <c:showBubbleSize val="0"/>
        </c:dLbls>
        <c:gapWidth val="150"/>
        <c:axId val="421210536"/>
        <c:axId val="4212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421210536"/>
        <c:axId val="421210144"/>
      </c:lineChart>
      <c:dateAx>
        <c:axId val="421210536"/>
        <c:scaling>
          <c:orientation val="minMax"/>
        </c:scaling>
        <c:delete val="1"/>
        <c:axPos val="b"/>
        <c:numFmt formatCode="ge" sourceLinked="1"/>
        <c:majorTickMark val="none"/>
        <c:minorTickMark val="none"/>
        <c:tickLblPos val="none"/>
        <c:crossAx val="421210144"/>
        <c:crosses val="autoZero"/>
        <c:auto val="1"/>
        <c:lblOffset val="100"/>
        <c:baseTimeUnit val="years"/>
      </c:dateAx>
      <c:valAx>
        <c:axId val="4212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21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54" zoomScale="80" zoomScaleNormal="80" workbookViewId="0">
      <selection activeCell="BN84" sqref="BN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石川県　能美市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49971</v>
      </c>
      <c r="AJ8" s="75"/>
      <c r="AK8" s="75"/>
      <c r="AL8" s="75"/>
      <c r="AM8" s="75"/>
      <c r="AN8" s="75"/>
      <c r="AO8" s="75"/>
      <c r="AP8" s="76"/>
      <c r="AQ8" s="57">
        <f>データ!R6</f>
        <v>84.14</v>
      </c>
      <c r="AR8" s="57"/>
      <c r="AS8" s="57"/>
      <c r="AT8" s="57"/>
      <c r="AU8" s="57"/>
      <c r="AV8" s="57"/>
      <c r="AW8" s="57"/>
      <c r="AX8" s="57"/>
      <c r="AY8" s="57">
        <f>データ!S6</f>
        <v>593.9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47.24</v>
      </c>
      <c r="K10" s="57"/>
      <c r="L10" s="57"/>
      <c r="M10" s="57"/>
      <c r="N10" s="57"/>
      <c r="O10" s="57"/>
      <c r="P10" s="57"/>
      <c r="Q10" s="57"/>
      <c r="R10" s="57">
        <f>データ!O6</f>
        <v>99.85</v>
      </c>
      <c r="S10" s="57"/>
      <c r="T10" s="57"/>
      <c r="U10" s="57"/>
      <c r="V10" s="57"/>
      <c r="W10" s="57"/>
      <c r="X10" s="57"/>
      <c r="Y10" s="57"/>
      <c r="Z10" s="65">
        <f>データ!P6</f>
        <v>2376</v>
      </c>
      <c r="AA10" s="65"/>
      <c r="AB10" s="65"/>
      <c r="AC10" s="65"/>
      <c r="AD10" s="65"/>
      <c r="AE10" s="65"/>
      <c r="AF10" s="65"/>
      <c r="AG10" s="65"/>
      <c r="AH10" s="2"/>
      <c r="AI10" s="65">
        <f>データ!T6</f>
        <v>49759</v>
      </c>
      <c r="AJ10" s="65"/>
      <c r="AK10" s="65"/>
      <c r="AL10" s="65"/>
      <c r="AM10" s="65"/>
      <c r="AN10" s="65"/>
      <c r="AO10" s="65"/>
      <c r="AP10" s="65"/>
      <c r="AQ10" s="57">
        <f>データ!U6</f>
        <v>51.55</v>
      </c>
      <c r="AR10" s="57"/>
      <c r="AS10" s="57"/>
      <c r="AT10" s="57"/>
      <c r="AU10" s="57"/>
      <c r="AV10" s="57"/>
      <c r="AW10" s="57"/>
      <c r="AX10" s="57"/>
      <c r="AY10" s="57">
        <f>データ!V6</f>
        <v>965.26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172111</v>
      </c>
      <c r="D6" s="31">
        <f t="shared" si="3"/>
        <v>46</v>
      </c>
      <c r="E6" s="31">
        <f t="shared" si="3"/>
        <v>1</v>
      </c>
      <c r="F6" s="31">
        <f t="shared" si="3"/>
        <v>0</v>
      </c>
      <c r="G6" s="31">
        <f t="shared" si="3"/>
        <v>1</v>
      </c>
      <c r="H6" s="31" t="str">
        <f t="shared" si="3"/>
        <v>石川県　能美市</v>
      </c>
      <c r="I6" s="31" t="str">
        <f t="shared" si="3"/>
        <v>法適用</v>
      </c>
      <c r="J6" s="31" t="str">
        <f t="shared" si="3"/>
        <v>水道事業</v>
      </c>
      <c r="K6" s="31" t="str">
        <f t="shared" si="3"/>
        <v>末端給水事業</v>
      </c>
      <c r="L6" s="31" t="str">
        <f t="shared" si="3"/>
        <v>A5</v>
      </c>
      <c r="M6" s="32" t="str">
        <f t="shared" si="3"/>
        <v>-</v>
      </c>
      <c r="N6" s="32">
        <f t="shared" si="3"/>
        <v>47.24</v>
      </c>
      <c r="O6" s="32">
        <f t="shared" si="3"/>
        <v>99.85</v>
      </c>
      <c r="P6" s="32">
        <f t="shared" si="3"/>
        <v>2376</v>
      </c>
      <c r="Q6" s="32">
        <f t="shared" si="3"/>
        <v>49971</v>
      </c>
      <c r="R6" s="32">
        <f t="shared" si="3"/>
        <v>84.14</v>
      </c>
      <c r="S6" s="32">
        <f t="shared" si="3"/>
        <v>593.9</v>
      </c>
      <c r="T6" s="32">
        <f t="shared" si="3"/>
        <v>49759</v>
      </c>
      <c r="U6" s="32">
        <f t="shared" si="3"/>
        <v>51.55</v>
      </c>
      <c r="V6" s="32">
        <f t="shared" si="3"/>
        <v>965.26</v>
      </c>
      <c r="W6" s="33">
        <f>IF(W7="",NA(),W7)</f>
        <v>110.06</v>
      </c>
      <c r="X6" s="33">
        <f t="shared" ref="X6:AF6" si="4">IF(X7="",NA(),X7)</f>
        <v>103.27</v>
      </c>
      <c r="Y6" s="33">
        <f t="shared" si="4"/>
        <v>106.88</v>
      </c>
      <c r="Z6" s="33">
        <f t="shared" si="4"/>
        <v>117.12</v>
      </c>
      <c r="AA6" s="33">
        <f t="shared" si="4"/>
        <v>99.63</v>
      </c>
      <c r="AB6" s="33">
        <f t="shared" si="4"/>
        <v>105.61</v>
      </c>
      <c r="AC6" s="33">
        <f t="shared" si="4"/>
        <v>106.41</v>
      </c>
      <c r="AD6" s="33">
        <f t="shared" si="4"/>
        <v>106.89</v>
      </c>
      <c r="AE6" s="33">
        <f t="shared" si="4"/>
        <v>109.04</v>
      </c>
      <c r="AF6" s="33">
        <f t="shared" si="4"/>
        <v>109.64</v>
      </c>
      <c r="AG6" s="32" t="str">
        <f>IF(AG7="","",IF(AG7="-","【-】","【"&amp;SUBSTITUTE(TEXT(AG7,"#,##0.00"),"-","△")&amp;"】"))</f>
        <v>【113.56】</v>
      </c>
      <c r="AH6" s="33">
        <f>IF(AH7="",NA(),AH7)</f>
        <v>113.41</v>
      </c>
      <c r="AI6" s="33">
        <f t="shared" ref="AI6:AQ6" si="5">IF(AI7="",NA(),AI7)</f>
        <v>119.2</v>
      </c>
      <c r="AJ6" s="33">
        <f t="shared" si="5"/>
        <v>106.12</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1348.36</v>
      </c>
      <c r="AT6" s="33">
        <f t="shared" ref="AT6:BB6" si="6">IF(AT7="",NA(),AT7)</f>
        <v>891.4</v>
      </c>
      <c r="AU6" s="33">
        <f t="shared" si="6"/>
        <v>904.45</v>
      </c>
      <c r="AV6" s="33">
        <f t="shared" si="6"/>
        <v>243.17</v>
      </c>
      <c r="AW6" s="33">
        <f t="shared" si="6"/>
        <v>159.68</v>
      </c>
      <c r="AX6" s="33">
        <f t="shared" si="6"/>
        <v>832.37</v>
      </c>
      <c r="AY6" s="33">
        <f t="shared" si="6"/>
        <v>852.01</v>
      </c>
      <c r="AZ6" s="33">
        <f t="shared" si="6"/>
        <v>909.68</v>
      </c>
      <c r="BA6" s="33">
        <f t="shared" si="6"/>
        <v>382.09</v>
      </c>
      <c r="BB6" s="33">
        <f t="shared" si="6"/>
        <v>371.31</v>
      </c>
      <c r="BC6" s="32" t="str">
        <f>IF(BC7="","",IF(BC7="-","【-】","【"&amp;SUBSTITUTE(TEXT(BC7,"#,##0.00"),"-","△")&amp;"】"))</f>
        <v>【262.74】</v>
      </c>
      <c r="BD6" s="33">
        <f>IF(BD7="",NA(),BD7)</f>
        <v>827.97</v>
      </c>
      <c r="BE6" s="33">
        <f t="shared" ref="BE6:BM6" si="7">IF(BE7="",NA(),BE7)</f>
        <v>853.72</v>
      </c>
      <c r="BF6" s="33">
        <f t="shared" si="7"/>
        <v>768.8</v>
      </c>
      <c r="BG6" s="33">
        <f t="shared" si="7"/>
        <v>730.85</v>
      </c>
      <c r="BH6" s="33">
        <f t="shared" si="7"/>
        <v>695.83</v>
      </c>
      <c r="BI6" s="33">
        <f t="shared" si="7"/>
        <v>403.15</v>
      </c>
      <c r="BJ6" s="33">
        <f t="shared" si="7"/>
        <v>391.4</v>
      </c>
      <c r="BK6" s="33">
        <f t="shared" si="7"/>
        <v>382.65</v>
      </c>
      <c r="BL6" s="33">
        <f t="shared" si="7"/>
        <v>385.06</v>
      </c>
      <c r="BM6" s="33">
        <f t="shared" si="7"/>
        <v>373.09</v>
      </c>
      <c r="BN6" s="32" t="str">
        <f>IF(BN7="","",IF(BN7="-","【-】","【"&amp;SUBSTITUTE(TEXT(BN7,"#,##0.00"),"-","△")&amp;"】"))</f>
        <v>【276.38】</v>
      </c>
      <c r="BO6" s="33">
        <f>IF(BO7="",NA(),BO7)</f>
        <v>106.4</v>
      </c>
      <c r="BP6" s="33">
        <f t="shared" ref="BP6:BX6" si="8">IF(BP7="",NA(),BP7)</f>
        <v>99.89</v>
      </c>
      <c r="BQ6" s="33">
        <f t="shared" si="8"/>
        <v>103.8</v>
      </c>
      <c r="BR6" s="33">
        <f t="shared" si="8"/>
        <v>116.52</v>
      </c>
      <c r="BS6" s="33">
        <f t="shared" si="8"/>
        <v>70.260000000000005</v>
      </c>
      <c r="BT6" s="33">
        <f t="shared" si="8"/>
        <v>94.86</v>
      </c>
      <c r="BU6" s="33">
        <f t="shared" si="8"/>
        <v>95.91</v>
      </c>
      <c r="BV6" s="33">
        <f t="shared" si="8"/>
        <v>96.1</v>
      </c>
      <c r="BW6" s="33">
        <f t="shared" si="8"/>
        <v>99.07</v>
      </c>
      <c r="BX6" s="33">
        <f t="shared" si="8"/>
        <v>99.99</v>
      </c>
      <c r="BY6" s="32" t="str">
        <f>IF(BY7="","",IF(BY7="-","【-】","【"&amp;SUBSTITUTE(TEXT(BY7,"#,##0.00"),"-","△")&amp;"】"))</f>
        <v>【104.99】</v>
      </c>
      <c r="BZ6" s="33">
        <f>IF(BZ7="",NA(),BZ7)</f>
        <v>98.36</v>
      </c>
      <c r="CA6" s="33">
        <f t="shared" ref="CA6:CI6" si="9">IF(CA7="",NA(),CA7)</f>
        <v>104.33</v>
      </c>
      <c r="CB6" s="33">
        <f t="shared" si="9"/>
        <v>101.32</v>
      </c>
      <c r="CC6" s="33">
        <f t="shared" si="9"/>
        <v>90.36</v>
      </c>
      <c r="CD6" s="33">
        <f t="shared" si="9"/>
        <v>150.24</v>
      </c>
      <c r="CE6" s="33">
        <f t="shared" si="9"/>
        <v>179.14</v>
      </c>
      <c r="CF6" s="33">
        <f t="shared" si="9"/>
        <v>179.29</v>
      </c>
      <c r="CG6" s="33">
        <f t="shared" si="9"/>
        <v>178.39</v>
      </c>
      <c r="CH6" s="33">
        <f t="shared" si="9"/>
        <v>173.03</v>
      </c>
      <c r="CI6" s="33">
        <f t="shared" si="9"/>
        <v>171.15</v>
      </c>
      <c r="CJ6" s="32" t="str">
        <f>IF(CJ7="","",IF(CJ7="-","【-】","【"&amp;SUBSTITUTE(TEXT(CJ7,"#,##0.00"),"-","△")&amp;"】"))</f>
        <v>【163.72】</v>
      </c>
      <c r="CK6" s="33">
        <f>IF(CK7="",NA(),CK7)</f>
        <v>50.17</v>
      </c>
      <c r="CL6" s="33">
        <f t="shared" ref="CL6:CT6" si="10">IF(CL7="",NA(),CL7)</f>
        <v>49.73</v>
      </c>
      <c r="CM6" s="33">
        <f t="shared" si="10"/>
        <v>49.72</v>
      </c>
      <c r="CN6" s="33">
        <f t="shared" si="10"/>
        <v>50.09</v>
      </c>
      <c r="CO6" s="33">
        <f t="shared" si="10"/>
        <v>49.45</v>
      </c>
      <c r="CP6" s="33">
        <f t="shared" si="10"/>
        <v>58.76</v>
      </c>
      <c r="CQ6" s="33">
        <f t="shared" si="10"/>
        <v>59.09</v>
      </c>
      <c r="CR6" s="33">
        <f t="shared" si="10"/>
        <v>59.23</v>
      </c>
      <c r="CS6" s="33">
        <f t="shared" si="10"/>
        <v>58.58</v>
      </c>
      <c r="CT6" s="33">
        <f t="shared" si="10"/>
        <v>58.53</v>
      </c>
      <c r="CU6" s="32" t="str">
        <f>IF(CU7="","",IF(CU7="-","【-】","【"&amp;SUBSTITUTE(TEXT(CU7,"#,##0.00"),"-","△")&amp;"】"))</f>
        <v>【59.76】</v>
      </c>
      <c r="CV6" s="33">
        <f>IF(CV7="",NA(),CV7)</f>
        <v>93.2</v>
      </c>
      <c r="CW6" s="33">
        <f t="shared" ref="CW6:DE6" si="11">IF(CW7="",NA(),CW7)</f>
        <v>87.85</v>
      </c>
      <c r="CX6" s="33">
        <f t="shared" si="11"/>
        <v>92.49</v>
      </c>
      <c r="CY6" s="33">
        <f t="shared" si="11"/>
        <v>91.06</v>
      </c>
      <c r="CZ6" s="33">
        <f t="shared" si="11"/>
        <v>90.98</v>
      </c>
      <c r="DA6" s="33">
        <f t="shared" si="11"/>
        <v>84.87</v>
      </c>
      <c r="DB6" s="33">
        <f t="shared" si="11"/>
        <v>85.4</v>
      </c>
      <c r="DC6" s="33">
        <f t="shared" si="11"/>
        <v>85.53</v>
      </c>
      <c r="DD6" s="33">
        <f t="shared" si="11"/>
        <v>85.23</v>
      </c>
      <c r="DE6" s="33">
        <f t="shared" si="11"/>
        <v>85.26</v>
      </c>
      <c r="DF6" s="32" t="str">
        <f>IF(DF7="","",IF(DF7="-","【-】","【"&amp;SUBSTITUTE(TEXT(DF7,"#,##0.00"),"-","△")&amp;"】"))</f>
        <v>【89.95】</v>
      </c>
      <c r="DG6" s="33">
        <f>IF(DG7="",NA(),DG7)</f>
        <v>40.97</v>
      </c>
      <c r="DH6" s="33">
        <f t="shared" ref="DH6:DP6" si="12">IF(DH7="",NA(),DH7)</f>
        <v>42.79</v>
      </c>
      <c r="DI6" s="33">
        <f t="shared" si="12"/>
        <v>44.79</v>
      </c>
      <c r="DJ6" s="33">
        <f t="shared" si="12"/>
        <v>47.27</v>
      </c>
      <c r="DK6" s="33">
        <f t="shared" si="12"/>
        <v>49.07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1.57</v>
      </c>
      <c r="DS6" s="33">
        <f t="shared" ref="DS6:EA6" si="13">IF(DS7="",NA(),DS7)</f>
        <v>0.67</v>
      </c>
      <c r="DT6" s="33">
        <f t="shared" si="13"/>
        <v>2.0099999999999998</v>
      </c>
      <c r="DU6" s="33">
        <f t="shared" si="13"/>
        <v>2.0699999999999998</v>
      </c>
      <c r="DV6" s="33">
        <f t="shared" si="13"/>
        <v>1.67</v>
      </c>
      <c r="DW6" s="33">
        <f t="shared" si="13"/>
        <v>6.47</v>
      </c>
      <c r="DX6" s="33">
        <f t="shared" si="13"/>
        <v>7.8</v>
      </c>
      <c r="DY6" s="33">
        <f t="shared" si="13"/>
        <v>8.39</v>
      </c>
      <c r="DZ6" s="33">
        <f t="shared" si="13"/>
        <v>10.09</v>
      </c>
      <c r="EA6" s="33">
        <f t="shared" si="13"/>
        <v>10.54</v>
      </c>
      <c r="EB6" s="32" t="str">
        <f>IF(EB7="","",IF(EB7="-","【-】","【"&amp;SUBSTITUTE(TEXT(EB7,"#,##0.00"),"-","△")&amp;"】"))</f>
        <v>【13.18】</v>
      </c>
      <c r="EC6" s="33">
        <f>IF(EC7="",NA(),EC7)</f>
        <v>0.26</v>
      </c>
      <c r="ED6" s="33">
        <f t="shared" ref="ED6:EL6" si="14">IF(ED7="",NA(),ED7)</f>
        <v>0.09</v>
      </c>
      <c r="EE6" s="33">
        <f t="shared" si="14"/>
        <v>0.15</v>
      </c>
      <c r="EF6" s="33">
        <f t="shared" si="14"/>
        <v>0.21</v>
      </c>
      <c r="EG6" s="33">
        <f t="shared" si="14"/>
        <v>0.37</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172111</v>
      </c>
      <c r="D7" s="35">
        <v>46</v>
      </c>
      <c r="E7" s="35">
        <v>1</v>
      </c>
      <c r="F7" s="35">
        <v>0</v>
      </c>
      <c r="G7" s="35">
        <v>1</v>
      </c>
      <c r="H7" s="35" t="s">
        <v>93</v>
      </c>
      <c r="I7" s="35" t="s">
        <v>94</v>
      </c>
      <c r="J7" s="35" t="s">
        <v>95</v>
      </c>
      <c r="K7" s="35" t="s">
        <v>96</v>
      </c>
      <c r="L7" s="35" t="s">
        <v>97</v>
      </c>
      <c r="M7" s="36" t="s">
        <v>98</v>
      </c>
      <c r="N7" s="36">
        <v>47.24</v>
      </c>
      <c r="O7" s="36">
        <v>99.85</v>
      </c>
      <c r="P7" s="36">
        <v>2376</v>
      </c>
      <c r="Q7" s="36">
        <v>49971</v>
      </c>
      <c r="R7" s="36">
        <v>84.14</v>
      </c>
      <c r="S7" s="36">
        <v>593.9</v>
      </c>
      <c r="T7" s="36">
        <v>49759</v>
      </c>
      <c r="U7" s="36">
        <v>51.55</v>
      </c>
      <c r="V7" s="36">
        <v>965.26</v>
      </c>
      <c r="W7" s="36">
        <v>110.06</v>
      </c>
      <c r="X7" s="36">
        <v>103.27</v>
      </c>
      <c r="Y7" s="36">
        <v>106.88</v>
      </c>
      <c r="Z7" s="36">
        <v>117.12</v>
      </c>
      <c r="AA7" s="36">
        <v>99.63</v>
      </c>
      <c r="AB7" s="36">
        <v>105.61</v>
      </c>
      <c r="AC7" s="36">
        <v>106.41</v>
      </c>
      <c r="AD7" s="36">
        <v>106.89</v>
      </c>
      <c r="AE7" s="36">
        <v>109.04</v>
      </c>
      <c r="AF7" s="36">
        <v>109.64</v>
      </c>
      <c r="AG7" s="36">
        <v>113.56</v>
      </c>
      <c r="AH7" s="36">
        <v>113.41</v>
      </c>
      <c r="AI7" s="36">
        <v>119.2</v>
      </c>
      <c r="AJ7" s="36">
        <v>106.12</v>
      </c>
      <c r="AK7" s="36">
        <v>0</v>
      </c>
      <c r="AL7" s="36">
        <v>0</v>
      </c>
      <c r="AM7" s="36">
        <v>6.79</v>
      </c>
      <c r="AN7" s="36">
        <v>6.33</v>
      </c>
      <c r="AO7" s="36">
        <v>7.76</v>
      </c>
      <c r="AP7" s="36">
        <v>3.77</v>
      </c>
      <c r="AQ7" s="36">
        <v>3.62</v>
      </c>
      <c r="AR7" s="36">
        <v>0.87</v>
      </c>
      <c r="AS7" s="36">
        <v>1348.36</v>
      </c>
      <c r="AT7" s="36">
        <v>891.4</v>
      </c>
      <c r="AU7" s="36">
        <v>904.45</v>
      </c>
      <c r="AV7" s="36">
        <v>243.17</v>
      </c>
      <c r="AW7" s="36">
        <v>159.68</v>
      </c>
      <c r="AX7" s="36">
        <v>832.37</v>
      </c>
      <c r="AY7" s="36">
        <v>852.01</v>
      </c>
      <c r="AZ7" s="36">
        <v>909.68</v>
      </c>
      <c r="BA7" s="36">
        <v>382.09</v>
      </c>
      <c r="BB7" s="36">
        <v>371.31</v>
      </c>
      <c r="BC7" s="36">
        <v>262.74</v>
      </c>
      <c r="BD7" s="36">
        <v>827.97</v>
      </c>
      <c r="BE7" s="36">
        <v>853.72</v>
      </c>
      <c r="BF7" s="36">
        <v>768.8</v>
      </c>
      <c r="BG7" s="36">
        <v>730.85</v>
      </c>
      <c r="BH7" s="36">
        <v>695.83</v>
      </c>
      <c r="BI7" s="36">
        <v>403.15</v>
      </c>
      <c r="BJ7" s="36">
        <v>391.4</v>
      </c>
      <c r="BK7" s="36">
        <v>382.65</v>
      </c>
      <c r="BL7" s="36">
        <v>385.06</v>
      </c>
      <c r="BM7" s="36">
        <v>373.09</v>
      </c>
      <c r="BN7" s="36">
        <v>276.38</v>
      </c>
      <c r="BO7" s="36">
        <v>106.4</v>
      </c>
      <c r="BP7" s="36">
        <v>99.89</v>
      </c>
      <c r="BQ7" s="36">
        <v>103.8</v>
      </c>
      <c r="BR7" s="36">
        <v>116.52</v>
      </c>
      <c r="BS7" s="36">
        <v>70.260000000000005</v>
      </c>
      <c r="BT7" s="36">
        <v>94.86</v>
      </c>
      <c r="BU7" s="36">
        <v>95.91</v>
      </c>
      <c r="BV7" s="36">
        <v>96.1</v>
      </c>
      <c r="BW7" s="36">
        <v>99.07</v>
      </c>
      <c r="BX7" s="36">
        <v>99.99</v>
      </c>
      <c r="BY7" s="36">
        <v>104.99</v>
      </c>
      <c r="BZ7" s="36">
        <v>98.36</v>
      </c>
      <c r="CA7" s="36">
        <v>104.33</v>
      </c>
      <c r="CB7" s="36">
        <v>101.32</v>
      </c>
      <c r="CC7" s="36">
        <v>90.36</v>
      </c>
      <c r="CD7" s="36">
        <v>150.24</v>
      </c>
      <c r="CE7" s="36">
        <v>179.14</v>
      </c>
      <c r="CF7" s="36">
        <v>179.29</v>
      </c>
      <c r="CG7" s="36">
        <v>178.39</v>
      </c>
      <c r="CH7" s="36">
        <v>173.03</v>
      </c>
      <c r="CI7" s="36">
        <v>171.15</v>
      </c>
      <c r="CJ7" s="36">
        <v>163.72</v>
      </c>
      <c r="CK7" s="36">
        <v>50.17</v>
      </c>
      <c r="CL7" s="36">
        <v>49.73</v>
      </c>
      <c r="CM7" s="36">
        <v>49.72</v>
      </c>
      <c r="CN7" s="36">
        <v>50.09</v>
      </c>
      <c r="CO7" s="36">
        <v>49.45</v>
      </c>
      <c r="CP7" s="36">
        <v>58.76</v>
      </c>
      <c r="CQ7" s="36">
        <v>59.09</v>
      </c>
      <c r="CR7" s="36">
        <v>59.23</v>
      </c>
      <c r="CS7" s="36">
        <v>58.58</v>
      </c>
      <c r="CT7" s="36">
        <v>58.53</v>
      </c>
      <c r="CU7" s="36">
        <v>59.76</v>
      </c>
      <c r="CV7" s="36">
        <v>93.2</v>
      </c>
      <c r="CW7" s="36">
        <v>87.85</v>
      </c>
      <c r="CX7" s="36">
        <v>92.49</v>
      </c>
      <c r="CY7" s="36">
        <v>91.06</v>
      </c>
      <c r="CZ7" s="36">
        <v>90.98</v>
      </c>
      <c r="DA7" s="36">
        <v>84.87</v>
      </c>
      <c r="DB7" s="36">
        <v>85.4</v>
      </c>
      <c r="DC7" s="36">
        <v>85.53</v>
      </c>
      <c r="DD7" s="36">
        <v>85.23</v>
      </c>
      <c r="DE7" s="36">
        <v>85.26</v>
      </c>
      <c r="DF7" s="36">
        <v>89.95</v>
      </c>
      <c r="DG7" s="36">
        <v>40.97</v>
      </c>
      <c r="DH7" s="36">
        <v>42.79</v>
      </c>
      <c r="DI7" s="36">
        <v>44.79</v>
      </c>
      <c r="DJ7" s="36">
        <v>47.27</v>
      </c>
      <c r="DK7" s="36">
        <v>49.07</v>
      </c>
      <c r="DL7" s="36">
        <v>35.53</v>
      </c>
      <c r="DM7" s="36">
        <v>36.36</v>
      </c>
      <c r="DN7" s="36">
        <v>37.340000000000003</v>
      </c>
      <c r="DO7" s="36">
        <v>44.31</v>
      </c>
      <c r="DP7" s="36">
        <v>45.75</v>
      </c>
      <c r="DQ7" s="36">
        <v>47.18</v>
      </c>
      <c r="DR7" s="36">
        <v>1.57</v>
      </c>
      <c r="DS7" s="36">
        <v>0.67</v>
      </c>
      <c r="DT7" s="36">
        <v>2.0099999999999998</v>
      </c>
      <c r="DU7" s="36">
        <v>2.0699999999999998</v>
      </c>
      <c r="DV7" s="36">
        <v>1.67</v>
      </c>
      <c r="DW7" s="36">
        <v>6.47</v>
      </c>
      <c r="DX7" s="36">
        <v>7.8</v>
      </c>
      <c r="DY7" s="36">
        <v>8.39</v>
      </c>
      <c r="DZ7" s="36">
        <v>10.09</v>
      </c>
      <c r="EA7" s="36">
        <v>10.54</v>
      </c>
      <c r="EB7" s="36">
        <v>13.18</v>
      </c>
      <c r="EC7" s="36">
        <v>0.26</v>
      </c>
      <c r="ED7" s="36">
        <v>0.09</v>
      </c>
      <c r="EE7" s="36">
        <v>0.15</v>
      </c>
      <c r="EF7" s="36">
        <v>0.21</v>
      </c>
      <c r="EG7" s="36">
        <v>0.37</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永島　健太郎</cp:lastModifiedBy>
  <dcterms:created xsi:type="dcterms:W3CDTF">2017-02-01T08:40:18Z</dcterms:created>
  <dcterms:modified xsi:type="dcterms:W3CDTF">2017-02-21T07:37:50Z</dcterms:modified>
  <cp:category/>
</cp:coreProperties>
</file>