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7経営比較分析表\"/>
    </mc:Choice>
  </mc:AlternateContent>
  <workbookProtection workbookPassword="8649" lockStructure="1"/>
  <bookViews>
    <workbookView xWindow="303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<sst xmlns="http://schemas.openxmlformats.org/spreadsheetml/2006/main" count="218" uniqueCount="108">
  <si>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</si>
  <si>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</si>
  <si>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</si>
  <si>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</si>
  <si>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</si>
  <si>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</si>
  <si>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</si>
  <si>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</si>
  <si>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</si>
  <si>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</si>
  <si>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</si>
  <si>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</si>
  <si>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</si>
  <si>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</si>
  <si>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</si>
  <si>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</si>
  <si>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</si>
  <si>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</si>
  <si>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</si>
  <si>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</si>
  <si>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</si>
  <si>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</si>
  <si>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</si>
  <si>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</si>
  <si>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</si>
  <si>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</si>
  <si>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</si>
  <si>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</si>
  <si>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</si>
  <si>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</si>
  <si>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</si>
  <si>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</si>
  <si>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</si>
  <si>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</si>
  <si>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</si>
  <si>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</si>
  <si>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</si>
  <si>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</si>
  <si>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</si>
  <si>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</si>
  <si>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</si>
  <si>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</si>
  <si>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</si>
  <si>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</si>
  <si>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</si>
  <si>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</si>
  <si>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</si>
  <si>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</si>
  <si>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</si>
  <si>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</si>
  <si>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</si>
  <si>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</si>
  <si>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</si>
  <si>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</si>
  <si>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</si>
  <si>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</si>
  <si>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</si>
  <si>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</si>
  <si>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</si>
  <si>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</si>
  <si>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</si>
  <si>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</si>
  <si>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</si>
  <si>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</si>
  <si>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</si>
  <si>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</si>
  <si>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</si>
  <si>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</si>
  <si>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</si>
  <si>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</si>
  <si>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</si>
  <si>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</si>
  <si>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</si>
  <si>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</si>
  <si>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</si>
  <si>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</si>
  <si>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</si>
  <si>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</si>
  <si>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</si>
  <si>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</si>
  <si>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</si>
  <si>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</si>
  <si>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</si>
  <si>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</si>
  <si>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</si>
  <si>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</si>
  <si>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</si>
  <si>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</si>
  <si>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</si>
  <si>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</si>
  <si>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</si>
  <si>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</si>
  <si>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</si>
  <si>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白山市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</si>
  <si>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</si>
  <si>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</si>
  <si>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</si>
  <si>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</si>
  <si>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</si>
  <si>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</si>
  <si>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</si>
  <si>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</si>
  <si>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</si>
  <si>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</si>
  <si>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</si>
  <si>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白山ろく地区における簡易水道事業の料金収入は、人口の減少や節水意識の向上により減少傾向にあり、収益的収支比率は類似団体平均を下回っている。企業債残高対給水収益比率についても類似団体平均を大きく上回っており良好な経営状態とはいえない。</t>
    <rPh sb="1" eb="3">
      <t>ハクサン</t>
    </rPh>
    <rPh sb="5" eb="7">
      <t>チク</t>
    </rPh>
    <rPh sb="11" eb="13">
      <t>カンイ</t>
    </rPh>
    <rPh sb="13" eb="15">
      <t>スイドウ</t>
    </rPh>
    <rPh sb="15" eb="17">
      <t>ジギョウ</t>
    </rPh>
    <rPh sb="18" eb="20">
      <t>リョウキン</t>
    </rPh>
    <rPh sb="20" eb="22">
      <t>シュウニュウ</t>
    </rPh>
    <rPh sb="24" eb="26">
      <t>ジンコウ</t>
    </rPh>
    <rPh sb="27" eb="29">
      <t>ゲンショウ</t>
    </rPh>
    <rPh sb="30" eb="32">
      <t>セッスイ</t>
    </rPh>
    <rPh sb="32" eb="34">
      <t>イシキ</t>
    </rPh>
    <rPh sb="35" eb="37">
      <t>コウジョウ</t>
    </rPh>
    <rPh sb="40" eb="42">
      <t>ゲンショウ</t>
    </rPh>
    <rPh sb="42" eb="44">
      <t>ケイコウ</t>
    </rPh>
    <rPh sb="48" eb="51">
      <t>シュウエキテキ</t>
    </rPh>
    <rPh sb="51" eb="53">
      <t>シュウシ</t>
    </rPh>
    <rPh sb="53" eb="55">
      <t>ヒリツ</t>
    </rPh>
    <rPh sb="56" eb="58">
      <t>ルイジ</t>
    </rPh>
    <rPh sb="58" eb="60">
      <t>ダンタイ</t>
    </rPh>
    <rPh sb="60" eb="62">
      <t>ヘイキン</t>
    </rPh>
    <rPh sb="63" eb="65">
      <t>シタマワ</t>
    </rPh>
    <rPh sb="70" eb="73">
      <t>キギョウサイ</t>
    </rPh>
    <rPh sb="73" eb="75">
      <t>ザンダカ</t>
    </rPh>
    <rPh sb="75" eb="76">
      <t>タイ</t>
    </rPh>
    <rPh sb="76" eb="78">
      <t>キュウスイ</t>
    </rPh>
    <rPh sb="78" eb="80">
      <t>シュウエキ</t>
    </rPh>
    <rPh sb="80" eb="82">
      <t>ヒリツ</t>
    </rPh>
    <rPh sb="87" eb="89">
      <t>ルイジ</t>
    </rPh>
    <rPh sb="89" eb="91">
      <t>ダンタイ</t>
    </rPh>
    <rPh sb="91" eb="93">
      <t>ヘイキン</t>
    </rPh>
    <rPh sb="94" eb="95">
      <t>オオ</t>
    </rPh>
    <rPh sb="97" eb="99">
      <t>ウワマワ</t>
    </rPh>
    <rPh sb="103" eb="105">
      <t>リョウコウ</t>
    </rPh>
    <rPh sb="106" eb="108">
      <t>ケイエイ</t>
    </rPh>
    <rPh sb="108" eb="110">
      <t>ジョウタイ</t>
    </rPh>
    <phoneticPr fontId="4"/>
  </si>
  <si>
    <t>　昭和後期に建設された施設が多く、近年故障や破損が急激に増えている状況のなか計画的な施設統合・更新をしていく必要がある。</t>
    <rPh sb="1" eb="3">
      <t>ショウワ</t>
    </rPh>
    <rPh sb="3" eb="5">
      <t>コウキ</t>
    </rPh>
    <rPh sb="6" eb="8">
      <t>ケンセツ</t>
    </rPh>
    <rPh sb="11" eb="13">
      <t>シセツ</t>
    </rPh>
    <rPh sb="14" eb="15">
      <t>オオ</t>
    </rPh>
    <rPh sb="17" eb="19">
      <t>キンネン</t>
    </rPh>
    <rPh sb="19" eb="21">
      <t>コショウ</t>
    </rPh>
    <rPh sb="22" eb="24">
      <t>ハソン</t>
    </rPh>
    <rPh sb="25" eb="27">
      <t>キュウゲキ</t>
    </rPh>
    <rPh sb="28" eb="29">
      <t>フ</t>
    </rPh>
    <rPh sb="33" eb="35">
      <t>ジョウキョウ</t>
    </rPh>
    <rPh sb="38" eb="41">
      <t>ケイカクテキ</t>
    </rPh>
    <rPh sb="42" eb="44">
      <t>シセツ</t>
    </rPh>
    <rPh sb="44" eb="46">
      <t>トウゴウ</t>
    </rPh>
    <rPh sb="47" eb="49">
      <t>コウシン</t>
    </rPh>
    <rPh sb="54" eb="56">
      <t>ヒツヨウ</t>
    </rPh>
    <phoneticPr fontId="4"/>
  </si>
  <si>
    <t>　今後、水道施設の統廃合や老朽管の更新を計画し、また平成３２年の法適用化を検討し適正な料金水準を定めた事業運営を行っていくことが必要である。</t>
    <rPh sb="1" eb="3">
      <t>コンゴ</t>
    </rPh>
    <rPh sb="4" eb="6">
      <t>スイドウ</t>
    </rPh>
    <rPh sb="6" eb="8">
      <t>シセツ</t>
    </rPh>
    <rPh sb="9" eb="12">
      <t>トウハイゴウ</t>
    </rPh>
    <rPh sb="13" eb="15">
      <t>ロウキュウ</t>
    </rPh>
    <rPh sb="15" eb="16">
      <t>カン</t>
    </rPh>
    <rPh sb="17" eb="19">
      <t>コウシン</t>
    </rPh>
    <rPh sb="20" eb="22">
      <t>ケイカク</t>
    </rPh>
    <rPh sb="26" eb="28">
      <t>ヘイセイ</t>
    </rPh>
    <rPh sb="30" eb="31">
      <t>ネン</t>
    </rPh>
    <rPh sb="32" eb="33">
      <t>ホウ</t>
    </rPh>
    <rPh sb="33" eb="35">
      <t>テキヨウ</t>
    </rPh>
    <rPh sb="35" eb="36">
      <t>カ</t>
    </rPh>
    <rPh sb="37" eb="39">
      <t>ケントウ</t>
    </rPh>
    <rPh sb="40" eb="42">
      <t>テキセイ</t>
    </rPh>
    <rPh sb="43" eb="45">
      <t>リョウキン</t>
    </rPh>
    <rPh sb="45" eb="47">
      <t>スイジュン</t>
    </rPh>
    <rPh sb="48" eb="49">
      <t>サダ</t>
    </rPh>
    <rPh sb="51" eb="53">
      <t>ジギョウ</t>
    </rPh>
    <rPh sb="53" eb="55">
      <t>ウンエイ</t>
    </rPh>
    <rPh sb="56" eb="57">
      <t>オコナ</t>
    </rPh>
    <rPh sb="64" eb="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</si>
</sst>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0.09</c:v>
                </c:pt>
                <c:pt idx="1">
                  <c:v>0</c:v>
                </c:pt>
                <c:pt idx="2">
                  <c:v>0</c:v>
                </c:pt>
                <c:pt idx="3" formatCode="#,##0.00;&quot;△&quot;#,##0.00;&quot;-&quot;">
                  <c:v>0.11</c:v>
                </c:pt>
                <c:pt idx="4" formatCode="#,##0.00;&quot;△&quot;#,##0.00;&quot;-&quot;">
                  <c:v>0.2</c:v>
                </c:pt>
              </c:numCache>
            </c:numRef>
          </c:val>
        </c:ser>
        <c:dLbls>
          <c:showLegendKey val="0"/>
          <c:showVal val="0"/>
          <c:showCatName val="0"/>
          <c:showSerName val="0"/>
          <c:showPercent val="0"/>
          <c:showBubbleSize val="0"/>
        </c:dLbls>
        <c:gapWidth val="150"/>
        <c:axId val="242064192"/>
        <c:axId val="24206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242064192"/>
        <c:axId val="242063408"/>
      </c:lineChart>
      <c:dateAx>
        <c:axId val="242064192"/>
        <c:scaling>
          <c:orientation val="minMax"/>
        </c:scaling>
        <c:delete val="1"/>
        <c:axPos val="b"/>
        <c:numFmt formatCode="ge" sourceLinked="1"/>
        <c:majorTickMark val="none"/>
        <c:minorTickMark val="none"/>
        <c:tickLblPos val="none"/>
        <c:crossAx val="242063408"/>
        <c:crosses val="autoZero"/>
        <c:auto val="1"/>
        <c:lblOffset val="100"/>
        <c:baseTimeUnit val="years"/>
      </c:dateAx>
      <c:valAx>
        <c:axId val="2420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40.24</c:v>
                </c:pt>
                <c:pt idx="1">
                  <c:v>40.409999999999997</c:v>
                </c:pt>
                <c:pt idx="2">
                  <c:v>38.03</c:v>
                </c:pt>
                <c:pt idx="3">
                  <c:v>39.19</c:v>
                </c:pt>
                <c:pt idx="4">
                  <c:v>43.15</c:v>
                </c:pt>
              </c:numCache>
            </c:numRef>
          </c:val>
        </c:ser>
        <c:dLbls>
          <c:showLegendKey val="0"/>
          <c:showVal val="0"/>
          <c:showCatName val="0"/>
          <c:showSerName val="0"/>
          <c:showPercent val="0"/>
          <c:showBubbleSize val="0"/>
        </c:dLbls>
        <c:gapWidth val="150"/>
        <c:axId val="319733320"/>
        <c:axId val="31973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319733320"/>
        <c:axId val="319733712"/>
      </c:lineChart>
      <c:dateAx>
        <c:axId val="319733320"/>
        <c:scaling>
          <c:orientation val="minMax"/>
        </c:scaling>
        <c:delete val="1"/>
        <c:axPos val="b"/>
        <c:numFmt formatCode="ge" sourceLinked="1"/>
        <c:majorTickMark val="none"/>
        <c:minorTickMark val="none"/>
        <c:tickLblPos val="none"/>
        <c:crossAx val="319733712"/>
        <c:crosses val="autoZero"/>
        <c:auto val="1"/>
        <c:lblOffset val="100"/>
        <c:baseTimeUnit val="years"/>
      </c:dateAx>
      <c:valAx>
        <c:axId val="31973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85.59</c:v>
                </c:pt>
                <c:pt idx="1">
                  <c:v>82.15</c:v>
                </c:pt>
                <c:pt idx="2">
                  <c:v>82.43</c:v>
                </c:pt>
                <c:pt idx="3">
                  <c:v>77.67</c:v>
                </c:pt>
                <c:pt idx="4">
                  <c:v>65.989999999999995</c:v>
                </c:pt>
              </c:numCache>
            </c:numRef>
          </c:val>
        </c:ser>
        <c:dLbls>
          <c:showLegendKey val="0"/>
          <c:showVal val="0"/>
          <c:showCatName val="0"/>
          <c:showSerName val="0"/>
          <c:showPercent val="0"/>
          <c:showBubbleSize val="0"/>
        </c:dLbls>
        <c:gapWidth val="150"/>
        <c:axId val="319729008"/>
        <c:axId val="3877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319729008"/>
        <c:axId val="38775160"/>
      </c:lineChart>
      <c:dateAx>
        <c:axId val="319729008"/>
        <c:scaling>
          <c:orientation val="minMax"/>
        </c:scaling>
        <c:delete val="1"/>
        <c:axPos val="b"/>
        <c:numFmt formatCode="ge" sourceLinked="1"/>
        <c:majorTickMark val="none"/>
        <c:minorTickMark val="none"/>
        <c:tickLblPos val="none"/>
        <c:crossAx val="38775160"/>
        <c:crosses val="autoZero"/>
        <c:auto val="1"/>
        <c:lblOffset val="100"/>
        <c:baseTimeUnit val="years"/>
      </c:dateAx>
      <c:valAx>
        <c:axId val="387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2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51.81</c:v>
                </c:pt>
                <c:pt idx="1">
                  <c:v>43.21</c:v>
                </c:pt>
                <c:pt idx="2">
                  <c:v>47.02</c:v>
                </c:pt>
                <c:pt idx="3">
                  <c:v>53.35</c:v>
                </c:pt>
                <c:pt idx="4">
                  <c:v>53.17</c:v>
                </c:pt>
              </c:numCache>
            </c:numRef>
          </c:val>
        </c:ser>
        <c:dLbls>
          <c:showLegendKey val="0"/>
          <c:showVal val="0"/>
          <c:showCatName val="0"/>
          <c:showSerName val="0"/>
          <c:showPercent val="0"/>
          <c:showBubbleSize val="0"/>
        </c:dLbls>
        <c:gapWidth val="150"/>
        <c:axId val="242065368"/>
        <c:axId val="2420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242065368"/>
        <c:axId val="242065760"/>
      </c:lineChart>
      <c:dateAx>
        <c:axId val="242065368"/>
        <c:scaling>
          <c:orientation val="minMax"/>
        </c:scaling>
        <c:delete val="1"/>
        <c:axPos val="b"/>
        <c:numFmt formatCode="ge" sourceLinked="1"/>
        <c:majorTickMark val="none"/>
        <c:minorTickMark val="none"/>
        <c:tickLblPos val="none"/>
        <c:crossAx val="242065760"/>
        <c:crosses val="autoZero"/>
        <c:auto val="1"/>
        <c:lblOffset val="100"/>
        <c:baseTimeUnit val="years"/>
      </c:dateAx>
      <c:valAx>
        <c:axId val="2420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74768"/>
        <c:axId val="3877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74768"/>
        <c:axId val="38771632"/>
      </c:lineChart>
      <c:dateAx>
        <c:axId val="38774768"/>
        <c:scaling>
          <c:orientation val="minMax"/>
        </c:scaling>
        <c:delete val="1"/>
        <c:axPos val="b"/>
        <c:numFmt formatCode="ge" sourceLinked="1"/>
        <c:majorTickMark val="none"/>
        <c:minorTickMark val="none"/>
        <c:tickLblPos val="none"/>
        <c:crossAx val="38771632"/>
        <c:crosses val="autoZero"/>
        <c:auto val="1"/>
        <c:lblOffset val="100"/>
        <c:baseTimeUnit val="years"/>
      </c:dateAx>
      <c:valAx>
        <c:axId val="3877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77120"/>
        <c:axId val="387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77120"/>
        <c:axId val="38773200"/>
      </c:lineChart>
      <c:dateAx>
        <c:axId val="38777120"/>
        <c:scaling>
          <c:orientation val="minMax"/>
        </c:scaling>
        <c:delete val="1"/>
        <c:axPos val="b"/>
        <c:numFmt formatCode="ge" sourceLinked="1"/>
        <c:majorTickMark val="none"/>
        <c:minorTickMark val="none"/>
        <c:tickLblPos val="none"/>
        <c:crossAx val="38773200"/>
        <c:crosses val="autoZero"/>
        <c:auto val="1"/>
        <c:lblOffset val="100"/>
        <c:baseTimeUnit val="years"/>
      </c:dateAx>
      <c:valAx>
        <c:axId val="387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72808"/>
        <c:axId val="38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72808"/>
        <c:axId val="38775552"/>
      </c:lineChart>
      <c:dateAx>
        <c:axId val="38772808"/>
        <c:scaling>
          <c:orientation val="minMax"/>
        </c:scaling>
        <c:delete val="1"/>
        <c:axPos val="b"/>
        <c:numFmt formatCode="ge" sourceLinked="1"/>
        <c:majorTickMark val="none"/>
        <c:minorTickMark val="none"/>
        <c:tickLblPos val="none"/>
        <c:crossAx val="38775552"/>
        <c:crosses val="autoZero"/>
        <c:auto val="1"/>
        <c:lblOffset val="100"/>
        <c:baseTimeUnit val="years"/>
      </c:dateAx>
      <c:valAx>
        <c:axId val="38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70848"/>
        <c:axId val="31972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70848"/>
        <c:axId val="319729400"/>
      </c:lineChart>
      <c:dateAx>
        <c:axId val="38770848"/>
        <c:scaling>
          <c:orientation val="minMax"/>
        </c:scaling>
        <c:delete val="1"/>
        <c:axPos val="b"/>
        <c:numFmt formatCode="ge" sourceLinked="1"/>
        <c:majorTickMark val="none"/>
        <c:minorTickMark val="none"/>
        <c:tickLblPos val="none"/>
        <c:crossAx val="319729400"/>
        <c:crosses val="autoZero"/>
        <c:auto val="1"/>
        <c:lblOffset val="100"/>
        <c:baseTimeUnit val="years"/>
      </c:dateAx>
      <c:valAx>
        <c:axId val="31972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2898.16</c:v>
                </c:pt>
                <c:pt idx="1">
                  <c:v>2797.96</c:v>
                </c:pt>
                <c:pt idx="2">
                  <c:v>2742.64</c:v>
                </c:pt>
                <c:pt idx="3">
                  <c:v>2779.08</c:v>
                </c:pt>
                <c:pt idx="4">
                  <c:v>2455.62</c:v>
                </c:pt>
              </c:numCache>
            </c:numRef>
          </c:val>
        </c:ser>
        <c:dLbls>
          <c:showLegendKey val="0"/>
          <c:showVal val="0"/>
          <c:showCatName val="0"/>
          <c:showSerName val="0"/>
          <c:showPercent val="0"/>
          <c:showBubbleSize val="0"/>
        </c:dLbls>
        <c:gapWidth val="150"/>
        <c:axId val="319732536"/>
        <c:axId val="31973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319732536"/>
        <c:axId val="319730576"/>
      </c:lineChart>
      <c:dateAx>
        <c:axId val="319732536"/>
        <c:scaling>
          <c:orientation val="minMax"/>
        </c:scaling>
        <c:delete val="1"/>
        <c:axPos val="b"/>
        <c:numFmt formatCode="ge" sourceLinked="1"/>
        <c:majorTickMark val="none"/>
        <c:minorTickMark val="none"/>
        <c:tickLblPos val="none"/>
        <c:crossAx val="319730576"/>
        <c:crosses val="autoZero"/>
        <c:auto val="1"/>
        <c:lblOffset val="100"/>
        <c:baseTimeUnit val="years"/>
      </c:dateAx>
      <c:valAx>
        <c:axId val="31973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23.23</c:v>
                </c:pt>
                <c:pt idx="1">
                  <c:v>21.75</c:v>
                </c:pt>
                <c:pt idx="2">
                  <c:v>20.55</c:v>
                </c:pt>
                <c:pt idx="3">
                  <c:v>16.920000000000002</c:v>
                </c:pt>
                <c:pt idx="4">
                  <c:v>18.29</c:v>
                </c:pt>
              </c:numCache>
            </c:numRef>
          </c:val>
        </c:ser>
        <c:dLbls>
          <c:showLegendKey val="0"/>
          <c:showVal val="0"/>
          <c:showCatName val="0"/>
          <c:showSerName val="0"/>
          <c:showPercent val="0"/>
          <c:showBubbleSize val="0"/>
        </c:dLbls>
        <c:gapWidth val="150"/>
        <c:axId val="319734888"/>
        <c:axId val="31973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319734888"/>
        <c:axId val="319730968"/>
      </c:lineChart>
      <c:dateAx>
        <c:axId val="319734888"/>
        <c:scaling>
          <c:orientation val="minMax"/>
        </c:scaling>
        <c:delete val="1"/>
        <c:axPos val="b"/>
        <c:numFmt formatCode="ge" sourceLinked="1"/>
        <c:majorTickMark val="none"/>
        <c:minorTickMark val="none"/>
        <c:tickLblPos val="none"/>
        <c:crossAx val="319730968"/>
        <c:crosses val="autoZero"/>
        <c:auto val="1"/>
        <c:lblOffset val="100"/>
        <c:baseTimeUnit val="years"/>
      </c:dateAx>
      <c:valAx>
        <c:axId val="31973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264.49</c:v>
                </c:pt>
                <c:pt idx="1">
                  <c:v>282.58999999999997</c:v>
                </c:pt>
                <c:pt idx="2">
                  <c:v>300.01</c:v>
                </c:pt>
                <c:pt idx="3">
                  <c:v>342.29</c:v>
                </c:pt>
                <c:pt idx="4">
                  <c:v>347.27</c:v>
                </c:pt>
              </c:numCache>
            </c:numRef>
          </c:val>
        </c:ser>
        <c:dLbls>
          <c:showLegendKey val="0"/>
          <c:showVal val="0"/>
          <c:showCatName val="0"/>
          <c:showSerName val="0"/>
          <c:showPercent val="0"/>
          <c:showBubbleSize val="0"/>
        </c:dLbls>
        <c:gapWidth val="150"/>
        <c:axId val="319734496"/>
        <c:axId val="3197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319734496"/>
        <c:axId val="319732928"/>
      </c:lineChart>
      <c:dateAx>
        <c:axId val="319734496"/>
        <c:scaling>
          <c:orientation val="minMax"/>
        </c:scaling>
        <c:delete val="1"/>
        <c:axPos val="b"/>
        <c:numFmt formatCode="ge" sourceLinked="1"/>
        <c:majorTickMark val="none"/>
        <c:minorTickMark val="none"/>
        <c:tickLblPos val="none"/>
        <c:crossAx val="319732928"/>
        <c:crosses val="autoZero"/>
        <c:auto val="1"/>
        <c:lblOffset val="100"/>
        <c:baseTimeUnit val="years"/>
      </c:dateAx>
      <c:valAx>
        <c:axId val="3197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7" zoomScaleNormal="100" workbookViewId="0">
      <selection activeCell="BK83" sqref="BK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石川県　白山市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112829</v>
      </c>
      <c r="AJ8" s="74"/>
      <c r="AK8" s="74"/>
      <c r="AL8" s="74"/>
      <c r="AM8" s="74"/>
      <c r="AN8" s="74"/>
      <c r="AO8" s="74"/>
      <c r="AP8" s="75"/>
      <c r="AQ8" s="56">
        <f>データ!R6</f>
        <v>754.93</v>
      </c>
      <c r="AR8" s="56"/>
      <c r="AS8" s="56"/>
      <c r="AT8" s="56"/>
      <c r="AU8" s="56"/>
      <c r="AV8" s="56"/>
      <c r="AW8" s="56"/>
      <c r="AX8" s="56"/>
      <c r="AY8" s="56">
        <f>データ!S6</f>
        <v>149.46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5.29</v>
      </c>
      <c r="S10" s="56"/>
      <c r="T10" s="56"/>
      <c r="U10" s="56"/>
      <c r="V10" s="56"/>
      <c r="W10" s="56"/>
      <c r="X10" s="56"/>
      <c r="Y10" s="56"/>
      <c r="Z10" s="64">
        <f>データ!P6</f>
        <v>969</v>
      </c>
      <c r="AA10" s="64"/>
      <c r="AB10" s="64"/>
      <c r="AC10" s="64"/>
      <c r="AD10" s="64"/>
      <c r="AE10" s="64"/>
      <c r="AF10" s="64"/>
      <c r="AG10" s="64"/>
      <c r="AH10" s="2"/>
      <c r="AI10" s="64">
        <f>データ!T6</f>
        <v>5970</v>
      </c>
      <c r="AJ10" s="64"/>
      <c r="AK10" s="64"/>
      <c r="AL10" s="64"/>
      <c r="AM10" s="64"/>
      <c r="AN10" s="64"/>
      <c r="AO10" s="64"/>
      <c r="AP10" s="64"/>
      <c r="AQ10" s="56">
        <f>データ!U6</f>
        <v>14.04</v>
      </c>
      <c r="AR10" s="56"/>
      <c r="AS10" s="56"/>
      <c r="AT10" s="56"/>
      <c r="AU10" s="56"/>
      <c r="AV10" s="56"/>
      <c r="AW10" s="56"/>
      <c r="AX10" s="56"/>
      <c r="AY10" s="56">
        <f>データ!V6</f>
        <v>425.21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172103</v>
      </c>
      <c r="D6" s="31">
        <f t="shared" si="3"/>
        <v>47</v>
      </c>
      <c r="E6" s="31">
        <f t="shared" si="3"/>
        <v>1</v>
      </c>
      <c r="F6" s="31">
        <f t="shared" si="3"/>
        <v>0</v>
      </c>
      <c r="G6" s="31">
        <f t="shared" si="3"/>
        <v>0</v>
      </c>
      <c r="H6" s="31" t="str">
        <f t="shared" si="3"/>
        <v>石川県　白山市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5.29</v>
      </c>
      <c r="P6" s="32">
        <f t="shared" si="3"/>
        <v>969</v>
      </c>
      <c r="Q6" s="32">
        <f t="shared" si="3"/>
        <v>112829</v>
      </c>
      <c r="R6" s="32">
        <f t="shared" si="3"/>
        <v>754.93</v>
      </c>
      <c r="S6" s="32">
        <f t="shared" si="3"/>
        <v>149.46</v>
      </c>
      <c r="T6" s="32">
        <f t="shared" si="3"/>
        <v>5970</v>
      </c>
      <c r="U6" s="32">
        <f t="shared" si="3"/>
        <v>14.04</v>
      </c>
      <c r="V6" s="32">
        <f t="shared" si="3"/>
        <v>425.21</v>
      </c>
      <c r="W6" s="33">
        <f>IF(W7="",NA(),W7)</f>
        <v>51.81</v>
      </c>
      <c r="X6" s="33">
        <f t="shared" ref="X6:AF6" si="4">IF(X7="",NA(),X7)</f>
        <v>43.21</v>
      </c>
      <c r="Y6" s="33">
        <f t="shared" si="4"/>
        <v>47.02</v>
      </c>
      <c r="Z6" s="33">
        <f t="shared" si="4"/>
        <v>53.35</v>
      </c>
      <c r="AA6" s="33">
        <f t="shared" si="4"/>
        <v>53.17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2898.16</v>
      </c>
      <c r="BE6" s="33">
        <f t="shared" ref="BE6:BM6" si="7">IF(BE7="",NA(),BE7)</f>
        <v>2797.96</v>
      </c>
      <c r="BF6" s="33">
        <f t="shared" si="7"/>
        <v>2742.64</v>
      </c>
      <c r="BG6" s="33">
        <f t="shared" si="7"/>
        <v>2779.08</v>
      </c>
      <c r="BH6" s="33">
        <f t="shared" si="7"/>
        <v>2455.62</v>
      </c>
      <c r="BI6" s="33">
        <f t="shared" si="7"/>
        <v>1168.8</v>
      </c>
      <c r="BJ6" s="33">
        <f t="shared" si="7"/>
        <v>1158.82</v>
      </c>
      <c r="BK6" s="33">
        <f t="shared" si="7"/>
        <v>1167.7</v>
      </c>
      <c r="BL6" s="33">
        <f t="shared" si="7"/>
        <v>1228.58</v>
      </c>
      <c r="BM6" s="33">
        <f t="shared" si="7"/>
        <v>1280.18</v>
      </c>
      <c r="BN6" s="32" t="str">
        <f>IF(BN7="","",IF(BN7="-","【-】","【"&amp;SUBSTITUTE(TEXT(BN7,"#,##0.00"),"-","△")&amp;"】"))</f>
        <v>【1,242.90】</v>
      </c>
      <c r="BO6" s="33">
        <f>IF(BO7="",NA(),BO7)</f>
        <v>23.23</v>
      </c>
      <c r="BP6" s="33">
        <f t="shared" ref="BP6:BX6" si="8">IF(BP7="",NA(),BP7)</f>
        <v>21.75</v>
      </c>
      <c r="BQ6" s="33">
        <f t="shared" si="8"/>
        <v>20.55</v>
      </c>
      <c r="BR6" s="33">
        <f t="shared" si="8"/>
        <v>16.920000000000002</v>
      </c>
      <c r="BS6" s="33">
        <f t="shared" si="8"/>
        <v>18.29</v>
      </c>
      <c r="BT6" s="33">
        <f t="shared" si="8"/>
        <v>56.44</v>
      </c>
      <c r="BU6" s="33">
        <f t="shared" si="8"/>
        <v>55.6</v>
      </c>
      <c r="BV6" s="33">
        <f t="shared" si="8"/>
        <v>54.43</v>
      </c>
      <c r="BW6" s="33">
        <f t="shared" si="8"/>
        <v>53.81</v>
      </c>
      <c r="BX6" s="33">
        <f t="shared" si="8"/>
        <v>53.62</v>
      </c>
      <c r="BY6" s="32" t="str">
        <f>IF(BY7="","",IF(BY7="-","【-】","【"&amp;SUBSTITUTE(TEXT(BY7,"#,##0.00"),"-","△")&amp;"】"))</f>
        <v>【33.35】</v>
      </c>
      <c r="BZ6" s="33">
        <f>IF(BZ7="",NA(),BZ7)</f>
        <v>264.49</v>
      </c>
      <c r="CA6" s="33">
        <f t="shared" ref="CA6:CI6" si="9">IF(CA7="",NA(),CA7)</f>
        <v>282.58999999999997</v>
      </c>
      <c r="CB6" s="33">
        <f t="shared" si="9"/>
        <v>300.01</v>
      </c>
      <c r="CC6" s="33">
        <f t="shared" si="9"/>
        <v>342.29</v>
      </c>
      <c r="CD6" s="33">
        <f t="shared" si="9"/>
        <v>347.27</v>
      </c>
      <c r="CE6" s="33">
        <f t="shared" si="9"/>
        <v>270.7</v>
      </c>
      <c r="CF6" s="33">
        <f t="shared" si="9"/>
        <v>275.86</v>
      </c>
      <c r="CG6" s="33">
        <f t="shared" si="9"/>
        <v>279.8</v>
      </c>
      <c r="CH6" s="33">
        <f t="shared" si="9"/>
        <v>284.64999999999998</v>
      </c>
      <c r="CI6" s="33">
        <f t="shared" si="9"/>
        <v>287.7</v>
      </c>
      <c r="CJ6" s="32" t="str">
        <f>IF(CJ7="","",IF(CJ7="-","【-】","【"&amp;SUBSTITUTE(TEXT(CJ7,"#,##0.00"),"-","△")&amp;"】"))</f>
        <v>【524.69】</v>
      </c>
      <c r="CK6" s="33">
        <f>IF(CK7="",NA(),CK7)</f>
        <v>40.24</v>
      </c>
      <c r="CL6" s="33">
        <f t="shared" ref="CL6:CT6" si="10">IF(CL7="",NA(),CL7)</f>
        <v>40.409999999999997</v>
      </c>
      <c r="CM6" s="33">
        <f t="shared" si="10"/>
        <v>38.03</v>
      </c>
      <c r="CN6" s="33">
        <f t="shared" si="10"/>
        <v>39.19</v>
      </c>
      <c r="CO6" s="33">
        <f t="shared" si="10"/>
        <v>43.15</v>
      </c>
      <c r="CP6" s="33">
        <f t="shared" si="10"/>
        <v>59.84</v>
      </c>
      <c r="CQ6" s="33">
        <f t="shared" si="10"/>
        <v>60.66</v>
      </c>
      <c r="CR6" s="33">
        <f t="shared" si="10"/>
        <v>60.17</v>
      </c>
      <c r="CS6" s="33">
        <f t="shared" si="10"/>
        <v>58.96</v>
      </c>
      <c r="CT6" s="33">
        <f t="shared" si="10"/>
        <v>58.1</v>
      </c>
      <c r="CU6" s="32" t="str">
        <f>IF(CU7="","",IF(CU7="-","【-】","【"&amp;SUBSTITUTE(TEXT(CU7,"#,##0.00"),"-","△")&amp;"】"))</f>
        <v>【57.58】</v>
      </c>
      <c r="CV6" s="33">
        <f>IF(CV7="",NA(),CV7)</f>
        <v>85.59</v>
      </c>
      <c r="CW6" s="33">
        <f t="shared" ref="CW6:DE6" si="11">IF(CW7="",NA(),CW7)</f>
        <v>82.15</v>
      </c>
      <c r="CX6" s="33">
        <f t="shared" si="11"/>
        <v>82.43</v>
      </c>
      <c r="CY6" s="33">
        <f t="shared" si="11"/>
        <v>77.67</v>
      </c>
      <c r="CZ6" s="33">
        <f t="shared" si="11"/>
        <v>65.989999999999995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0.09</v>
      </c>
      <c r="ED6" s="32">
        <f t="shared" ref="ED6:EL6" si="14">IF(ED7="",NA(),ED7)</f>
        <v>0</v>
      </c>
      <c r="EE6" s="32">
        <f t="shared" si="14"/>
        <v>0</v>
      </c>
      <c r="EF6" s="33">
        <f t="shared" si="14"/>
        <v>0.11</v>
      </c>
      <c r="EG6" s="33">
        <f t="shared" si="14"/>
        <v>0.2</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172103</v>
      </c>
      <c r="D7" s="35">
        <v>47</v>
      </c>
      <c r="E7" s="35">
        <v>1</v>
      </c>
      <c r="F7" s="35">
        <v>0</v>
      </c>
      <c r="G7" s="35">
        <v>0</v>
      </c>
      <c r="H7" s="35" t="s">
        <v>93</v>
      </c>
      <c r="I7" s="35" t="s">
        <v>94</v>
      </c>
      <c r="J7" s="35" t="s">
        <v>95</v>
      </c>
      <c r="K7" s="35" t="s">
        <v>96</v>
      </c>
      <c r="L7" s="35" t="s">
        <v>97</v>
      </c>
      <c r="M7" s="36" t="s">
        <v>98</v>
      </c>
      <c r="N7" s="36" t="s">
        <v>99</v>
      </c>
      <c r="O7" s="36">
        <v>5.29</v>
      </c>
      <c r="P7" s="36">
        <v>969</v>
      </c>
      <c r="Q7" s="36">
        <v>112829</v>
      </c>
      <c r="R7" s="36">
        <v>754.93</v>
      </c>
      <c r="S7" s="36">
        <v>149.46</v>
      </c>
      <c r="T7" s="36">
        <v>5970</v>
      </c>
      <c r="U7" s="36">
        <v>14.04</v>
      </c>
      <c r="V7" s="36">
        <v>425.21</v>
      </c>
      <c r="W7" s="36">
        <v>51.81</v>
      </c>
      <c r="X7" s="36">
        <v>43.21</v>
      </c>
      <c r="Y7" s="36">
        <v>47.02</v>
      </c>
      <c r="Z7" s="36">
        <v>53.35</v>
      </c>
      <c r="AA7" s="36">
        <v>53.17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2898.16</v>
      </c>
      <c r="BE7" s="36">
        <v>2797.96</v>
      </c>
      <c r="BF7" s="36">
        <v>2742.64</v>
      </c>
      <c r="BG7" s="36">
        <v>2779.08</v>
      </c>
      <c r="BH7" s="36">
        <v>2455.62</v>
      </c>
      <c r="BI7" s="36">
        <v>1168.8</v>
      </c>
      <c r="BJ7" s="36">
        <v>1158.82</v>
      </c>
      <c r="BK7" s="36">
        <v>1167.7</v>
      </c>
      <c r="BL7" s="36">
        <v>1228.58</v>
      </c>
      <c r="BM7" s="36">
        <v>1280.18</v>
      </c>
      <c r="BN7" s="36">
        <v>1242.9000000000001</v>
      </c>
      <c r="BO7" s="36">
        <v>23.23</v>
      </c>
      <c r="BP7" s="36">
        <v>21.75</v>
      </c>
      <c r="BQ7" s="36">
        <v>20.55</v>
      </c>
      <c r="BR7" s="36">
        <v>16.920000000000002</v>
      </c>
      <c r="BS7" s="36">
        <v>18.29</v>
      </c>
      <c r="BT7" s="36">
        <v>56.44</v>
      </c>
      <c r="BU7" s="36">
        <v>55.6</v>
      </c>
      <c r="BV7" s="36">
        <v>54.43</v>
      </c>
      <c r="BW7" s="36">
        <v>53.81</v>
      </c>
      <c r="BX7" s="36">
        <v>53.62</v>
      </c>
      <c r="BY7" s="36">
        <v>33.35</v>
      </c>
      <c r="BZ7" s="36">
        <v>264.49</v>
      </c>
      <c r="CA7" s="36">
        <v>282.58999999999997</v>
      </c>
      <c r="CB7" s="36">
        <v>300.01</v>
      </c>
      <c r="CC7" s="36">
        <v>342.29</v>
      </c>
      <c r="CD7" s="36">
        <v>347.27</v>
      </c>
      <c r="CE7" s="36">
        <v>270.7</v>
      </c>
      <c r="CF7" s="36">
        <v>275.86</v>
      </c>
      <c r="CG7" s="36">
        <v>279.8</v>
      </c>
      <c r="CH7" s="36">
        <v>284.64999999999998</v>
      </c>
      <c r="CI7" s="36">
        <v>287.7</v>
      </c>
      <c r="CJ7" s="36">
        <v>524.69000000000005</v>
      </c>
      <c r="CK7" s="36">
        <v>40.24</v>
      </c>
      <c r="CL7" s="36">
        <v>40.409999999999997</v>
      </c>
      <c r="CM7" s="36">
        <v>38.03</v>
      </c>
      <c r="CN7" s="36">
        <v>39.19</v>
      </c>
      <c r="CO7" s="36">
        <v>43.15</v>
      </c>
      <c r="CP7" s="36">
        <v>59.84</v>
      </c>
      <c r="CQ7" s="36">
        <v>60.66</v>
      </c>
      <c r="CR7" s="36">
        <v>60.17</v>
      </c>
      <c r="CS7" s="36">
        <v>58.96</v>
      </c>
      <c r="CT7" s="36">
        <v>58.1</v>
      </c>
      <c r="CU7" s="36">
        <v>57.58</v>
      </c>
      <c r="CV7" s="36">
        <v>85.59</v>
      </c>
      <c r="CW7" s="36">
        <v>82.15</v>
      </c>
      <c r="CX7" s="36">
        <v>82.43</v>
      </c>
      <c r="CY7" s="36">
        <v>77.67</v>
      </c>
      <c r="CZ7" s="36">
        <v>65.989999999999995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0.09</v>
      </c>
      <c r="ED7" s="36">
        <v>0</v>
      </c>
      <c r="EE7" s="36">
        <v>0</v>
      </c>
      <c r="EF7" s="36">
        <v>0.11</v>
      </c>
      <c r="EG7" s="36">
        <v>0.2</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2017-01-30T06:14:37Z</cp:lastPrinted>
  <dcterms:created xsi:type="dcterms:W3CDTF">2016-12-02T02:17:31Z</dcterms:created>
  <dcterms:modified xsi:type="dcterms:W3CDTF">2017-01-30T06:29:17Z</dcterms:modified>
  <cp:category/>
</cp:coreProperties>
</file>