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komatsu\Desktop\H28経営比較分析表の更新\H28経営比較分析表\"/>
    </mc:Choice>
  </mc:AlternateContent>
  <workbookProtection workbookPassword="8649" lockStructure="1"/>
  <bookViews>
    <workbookView xWindow="240" yWindow="60" windowWidth="14940" windowHeight="7875"/>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Q10" i="4" s="1"/>
  <c r="T6" i="5"/>
  <c r="S6" i="5"/>
  <c r="AY8" i="4" s="1"/>
  <c r="R6" i="5"/>
  <c r="Q6" i="5"/>
  <c r="AI8" i="4" s="1"/>
  <c r="P6" i="5"/>
  <c r="O6" i="5"/>
  <c r="N6" i="5"/>
  <c r="M6" i="5"/>
  <c r="L6" i="5"/>
  <c r="K6" i="5"/>
  <c r="R8" i="4" s="1"/>
  <c r="J6" i="5"/>
  <c r="I6" i="5"/>
  <c r="B8" i="4" s="1"/>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Y10" i="4"/>
  <c r="AI10" i="4"/>
  <c r="Z10" i="4"/>
  <c r="R10" i="4"/>
  <c r="J10" i="4"/>
  <c r="B10" i="4"/>
  <c r="AQ8" i="4"/>
  <c r="Z8" i="4"/>
  <c r="J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<sst xmlns="http://schemas.openxmlformats.org/spreadsheetml/2006/main" count="218" uniqueCount="108">
  <si>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</si>
  <si>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</si>
  <si>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</si>
  <si>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</si>
  <si>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</si>
  <si>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</si>
  <si>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</si>
  <si>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</si>
  <si>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</si>
  <si>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</si>
  <si>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</si>
  <si>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</si>
  <si>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</si>
  <si>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</si>
  <si>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</si>
  <si>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</si>
  <si>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</si>
  <si>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</si>
  <si>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</si>
  <si>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</si>
  <si>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</si>
  <si>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</si>
  <si>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</si>
  <si>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</si>
  <si>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</si>
  <si>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</si>
  <si>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</si>
  <si>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</si>
  <si>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</si>
  <si>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</si>
  <si>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</si>
  <si>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</si>
  <si>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</si>
  <si>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</si>
  <si>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</si>
  <si>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</si>
  <si>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</si>
  <si>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</si>
  <si>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</si>
  <si>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</si>
  <si>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</si>
  <si>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</si>
  <si>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</si>
  <si>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</si>
  <si>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</si>
  <si>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</si>
  <si>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</si>
  <si>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</si>
  <si>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</si>
  <si>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</si>
  <si>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</si>
  <si>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</si>
  <si>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</si>
  <si>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</si>
  <si>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</si>
  <si>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</si>
  <si>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</si>
  <si>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</si>
  <si>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</si>
  <si>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</si>
  <si>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</si>
  <si>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</si>
  <si>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</si>
  <si>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</si>
  <si>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</si>
  <si>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</si>
  <si>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</si>
  <si>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</si>
  <si>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</si>
  <si>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</si>
  <si>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</si>
  <si>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</si>
  <si>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</si>
  <si>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</si>
  <si>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</si>
  <si>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</si>
  <si>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</si>
  <si>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</si>
  <si>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</si>
  <si>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</si>
  <si>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</si>
  <si>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</si>
  <si>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</si>
  <si>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</si>
  <si>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</si>
  <si>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</si>
  <si>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</si>
  <si>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</si>
  <si>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</si>
  <si>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</si>
  <si>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</si>
  <si>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</si>
  <si>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</si>
  <si>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石川県　小松市</t>
  </si>
  <si>
    <t>法非適用</t>
  </si>
  <si>
    <t>水道事業</t>
  </si>
  <si>
    <t>簡易水道事業</t>
  </si>
  <si>
    <t>D4</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</si>
  <si>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</si>
  <si>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</si>
  <si>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</si>
  <si>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</si>
  <si>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</si>
  <si>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</si>
  <si>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</si>
  <si>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簡易水道事業については、山間部の福祉政策の一面もあり、少ない料金収入に大きな費用が発生しております。収入の不足額については一般会計からの繰入金に頼る部分も多く、料金収入で事業を行えていないのが現状です。</t>
    <phoneticPr fontId="4"/>
  </si>
  <si>
    <t>　施設の老朽化は著しいものの、低い料金収入のため更新サイクルが遅くなっています。平成２９年度より法適用する予定であり、今後は有形固定資産減価償却率や管路経年化率をみながら適切な更新に努めていきます。</t>
    <phoneticPr fontId="4"/>
  </si>
  <si>
    <t>　小松市の簡易水道事業については、平成２９年度に上水道事業と会計統合する予定となっており、今までの一般会計の繰入金に頼った経営ではなく、小松市の一つの水道事業として経営を考えていくことになります。現状の資本不足を解消し、効率的なインフラ整備を行いながら、安全安心の水道事業として健全経営に努めていく予定です。</t>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</si>
</sst>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22173576"/>
        <c:axId val="422173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0.61</c:v>
                </c:pt>
                <c:pt idx="1">
                  <c:v>0.37</c:v>
                </c:pt>
                <c:pt idx="2">
                  <c:v>0.7</c:v>
                </c:pt>
                <c:pt idx="3">
                  <c:v>0.91</c:v>
                </c:pt>
                <c:pt idx="4">
                  <c:v>1.26</c:v>
                </c:pt>
              </c:numCache>
            </c:numRef>
          </c:val>
          <c:smooth val="0"/>
        </c:ser>
        <c:dLbls>
          <c:showLegendKey val="0"/>
          <c:showVal val="0"/>
          <c:showCatName val="0"/>
          <c:showSerName val="0"/>
          <c:showPercent val="0"/>
          <c:showBubbleSize val="0"/>
        </c:dLbls>
        <c:marker val="1"/>
        <c:smooth val="0"/>
        <c:axId val="422173576"/>
        <c:axId val="422173968"/>
      </c:lineChart>
      <c:dateAx>
        <c:axId val="422173576"/>
        <c:scaling>
          <c:orientation val="minMax"/>
        </c:scaling>
        <c:delete val="1"/>
        <c:axPos val="b"/>
        <c:numFmt formatCode="ge" sourceLinked="1"/>
        <c:majorTickMark val="none"/>
        <c:minorTickMark val="none"/>
        <c:tickLblPos val="none"/>
        <c:crossAx val="422173968"/>
        <c:crosses val="autoZero"/>
        <c:auto val="1"/>
        <c:lblOffset val="100"/>
        <c:baseTimeUnit val="years"/>
      </c:dateAx>
      <c:valAx>
        <c:axId val="422173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73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21.5</c:v>
                </c:pt>
                <c:pt idx="1">
                  <c:v>21.48</c:v>
                </c:pt>
                <c:pt idx="2">
                  <c:v>26.42</c:v>
                </c:pt>
                <c:pt idx="3">
                  <c:v>25.24</c:v>
                </c:pt>
                <c:pt idx="4">
                  <c:v>26.75</c:v>
                </c:pt>
              </c:numCache>
            </c:numRef>
          </c:val>
        </c:ser>
        <c:dLbls>
          <c:showLegendKey val="0"/>
          <c:showVal val="0"/>
          <c:showCatName val="0"/>
          <c:showSerName val="0"/>
          <c:showPercent val="0"/>
          <c:showBubbleSize val="0"/>
        </c:dLbls>
        <c:gapWidth val="150"/>
        <c:axId val="422760792"/>
        <c:axId val="42276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50.66</c:v>
                </c:pt>
                <c:pt idx="1">
                  <c:v>51.11</c:v>
                </c:pt>
                <c:pt idx="2">
                  <c:v>50.49</c:v>
                </c:pt>
                <c:pt idx="3">
                  <c:v>48.36</c:v>
                </c:pt>
                <c:pt idx="4">
                  <c:v>48.7</c:v>
                </c:pt>
              </c:numCache>
            </c:numRef>
          </c:val>
          <c:smooth val="0"/>
        </c:ser>
        <c:dLbls>
          <c:showLegendKey val="0"/>
          <c:showVal val="0"/>
          <c:showCatName val="0"/>
          <c:showSerName val="0"/>
          <c:showPercent val="0"/>
          <c:showBubbleSize val="0"/>
        </c:dLbls>
        <c:marker val="1"/>
        <c:smooth val="0"/>
        <c:axId val="422760792"/>
        <c:axId val="422761184"/>
      </c:lineChart>
      <c:dateAx>
        <c:axId val="422760792"/>
        <c:scaling>
          <c:orientation val="minMax"/>
        </c:scaling>
        <c:delete val="1"/>
        <c:axPos val="b"/>
        <c:numFmt formatCode="ge" sourceLinked="1"/>
        <c:majorTickMark val="none"/>
        <c:minorTickMark val="none"/>
        <c:tickLblPos val="none"/>
        <c:crossAx val="422761184"/>
        <c:crosses val="autoZero"/>
        <c:auto val="1"/>
        <c:lblOffset val="100"/>
        <c:baseTimeUnit val="years"/>
      </c:dateAx>
      <c:valAx>
        <c:axId val="42276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6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90.41</c:v>
                </c:pt>
                <c:pt idx="1">
                  <c:v>84.39</c:v>
                </c:pt>
                <c:pt idx="2">
                  <c:v>68.599999999999994</c:v>
                </c:pt>
                <c:pt idx="3">
                  <c:v>68.36</c:v>
                </c:pt>
                <c:pt idx="4">
                  <c:v>62.03</c:v>
                </c:pt>
              </c:numCache>
            </c:numRef>
          </c:val>
        </c:ser>
        <c:dLbls>
          <c:showLegendKey val="0"/>
          <c:showVal val="0"/>
          <c:showCatName val="0"/>
          <c:showSerName val="0"/>
          <c:showPercent val="0"/>
          <c:showBubbleSize val="0"/>
        </c:dLbls>
        <c:gapWidth val="150"/>
        <c:axId val="422795304"/>
        <c:axId val="42279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74.13</c:v>
                </c:pt>
                <c:pt idx="1">
                  <c:v>74.16</c:v>
                </c:pt>
                <c:pt idx="2">
                  <c:v>74.209999999999994</c:v>
                </c:pt>
                <c:pt idx="3">
                  <c:v>75.239999999999995</c:v>
                </c:pt>
                <c:pt idx="4">
                  <c:v>74.959999999999994</c:v>
                </c:pt>
              </c:numCache>
            </c:numRef>
          </c:val>
          <c:smooth val="0"/>
        </c:ser>
        <c:dLbls>
          <c:showLegendKey val="0"/>
          <c:showVal val="0"/>
          <c:showCatName val="0"/>
          <c:showSerName val="0"/>
          <c:showPercent val="0"/>
          <c:showBubbleSize val="0"/>
        </c:dLbls>
        <c:marker val="1"/>
        <c:smooth val="0"/>
        <c:axId val="422795304"/>
        <c:axId val="422795696"/>
      </c:lineChart>
      <c:dateAx>
        <c:axId val="422795304"/>
        <c:scaling>
          <c:orientation val="minMax"/>
        </c:scaling>
        <c:delete val="1"/>
        <c:axPos val="b"/>
        <c:numFmt formatCode="ge" sourceLinked="1"/>
        <c:majorTickMark val="none"/>
        <c:minorTickMark val="none"/>
        <c:tickLblPos val="none"/>
        <c:crossAx val="422795696"/>
        <c:crosses val="autoZero"/>
        <c:auto val="1"/>
        <c:lblOffset val="100"/>
        <c:baseTimeUnit val="years"/>
      </c:dateAx>
      <c:valAx>
        <c:axId val="42279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95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56.28</c:v>
                </c:pt>
                <c:pt idx="1">
                  <c:v>54.31</c:v>
                </c:pt>
                <c:pt idx="2">
                  <c:v>53.54</c:v>
                </c:pt>
                <c:pt idx="3">
                  <c:v>53.29</c:v>
                </c:pt>
                <c:pt idx="4">
                  <c:v>40.71</c:v>
                </c:pt>
              </c:numCache>
            </c:numRef>
          </c:val>
        </c:ser>
        <c:dLbls>
          <c:showLegendKey val="0"/>
          <c:showVal val="0"/>
          <c:showCatName val="0"/>
          <c:showSerName val="0"/>
          <c:showPercent val="0"/>
          <c:showBubbleSize val="0"/>
        </c:dLbls>
        <c:gapWidth val="150"/>
        <c:axId val="422175144"/>
        <c:axId val="42217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68.61</c:v>
                </c:pt>
                <c:pt idx="1">
                  <c:v>70.760000000000005</c:v>
                </c:pt>
                <c:pt idx="2">
                  <c:v>71.66</c:v>
                </c:pt>
                <c:pt idx="3">
                  <c:v>73.06</c:v>
                </c:pt>
                <c:pt idx="4">
                  <c:v>72.03</c:v>
                </c:pt>
              </c:numCache>
            </c:numRef>
          </c:val>
          <c:smooth val="0"/>
        </c:ser>
        <c:dLbls>
          <c:showLegendKey val="0"/>
          <c:showVal val="0"/>
          <c:showCatName val="0"/>
          <c:showSerName val="0"/>
          <c:showPercent val="0"/>
          <c:showBubbleSize val="0"/>
        </c:dLbls>
        <c:marker val="1"/>
        <c:smooth val="0"/>
        <c:axId val="422175144"/>
        <c:axId val="422175536"/>
      </c:lineChart>
      <c:dateAx>
        <c:axId val="422175144"/>
        <c:scaling>
          <c:orientation val="minMax"/>
        </c:scaling>
        <c:delete val="1"/>
        <c:axPos val="b"/>
        <c:numFmt formatCode="ge" sourceLinked="1"/>
        <c:majorTickMark val="none"/>
        <c:minorTickMark val="none"/>
        <c:tickLblPos val="none"/>
        <c:crossAx val="422175536"/>
        <c:crosses val="autoZero"/>
        <c:auto val="1"/>
        <c:lblOffset val="100"/>
        <c:baseTimeUnit val="years"/>
      </c:dateAx>
      <c:valAx>
        <c:axId val="422175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75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2176712"/>
        <c:axId val="422053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2176712"/>
        <c:axId val="422053736"/>
      </c:lineChart>
      <c:dateAx>
        <c:axId val="422176712"/>
        <c:scaling>
          <c:orientation val="minMax"/>
        </c:scaling>
        <c:delete val="1"/>
        <c:axPos val="b"/>
        <c:numFmt formatCode="ge" sourceLinked="1"/>
        <c:majorTickMark val="none"/>
        <c:minorTickMark val="none"/>
        <c:tickLblPos val="none"/>
        <c:crossAx val="422053736"/>
        <c:crosses val="autoZero"/>
        <c:auto val="1"/>
        <c:lblOffset val="100"/>
        <c:baseTimeUnit val="years"/>
      </c:dateAx>
      <c:valAx>
        <c:axId val="422053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767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2054912"/>
        <c:axId val="422055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2054912"/>
        <c:axId val="422055304"/>
      </c:lineChart>
      <c:dateAx>
        <c:axId val="422054912"/>
        <c:scaling>
          <c:orientation val="minMax"/>
        </c:scaling>
        <c:delete val="1"/>
        <c:axPos val="b"/>
        <c:numFmt formatCode="ge" sourceLinked="1"/>
        <c:majorTickMark val="none"/>
        <c:minorTickMark val="none"/>
        <c:tickLblPos val="none"/>
        <c:crossAx val="422055304"/>
        <c:crosses val="autoZero"/>
        <c:auto val="1"/>
        <c:lblOffset val="100"/>
        <c:baseTimeUnit val="years"/>
      </c:dateAx>
      <c:valAx>
        <c:axId val="422055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054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2056480"/>
        <c:axId val="422056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2056480"/>
        <c:axId val="422056872"/>
      </c:lineChart>
      <c:dateAx>
        <c:axId val="422056480"/>
        <c:scaling>
          <c:orientation val="minMax"/>
        </c:scaling>
        <c:delete val="1"/>
        <c:axPos val="b"/>
        <c:numFmt formatCode="ge" sourceLinked="1"/>
        <c:majorTickMark val="none"/>
        <c:minorTickMark val="none"/>
        <c:tickLblPos val="none"/>
        <c:crossAx val="422056872"/>
        <c:crosses val="autoZero"/>
        <c:auto val="1"/>
        <c:lblOffset val="100"/>
        <c:baseTimeUnit val="years"/>
      </c:dateAx>
      <c:valAx>
        <c:axId val="422056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0564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422144240"/>
        <c:axId val="4221446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422144240"/>
        <c:axId val="422144632"/>
      </c:lineChart>
      <c:dateAx>
        <c:axId val="422144240"/>
        <c:scaling>
          <c:orientation val="minMax"/>
        </c:scaling>
        <c:delete val="1"/>
        <c:axPos val="b"/>
        <c:numFmt formatCode="ge" sourceLinked="1"/>
        <c:majorTickMark val="none"/>
        <c:minorTickMark val="none"/>
        <c:tickLblPos val="none"/>
        <c:crossAx val="422144632"/>
        <c:crosses val="autoZero"/>
        <c:auto val="1"/>
        <c:lblOffset val="100"/>
        <c:baseTimeUnit val="years"/>
      </c:dateAx>
      <c:valAx>
        <c:axId val="4221446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442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4886.7299999999996</c:v>
                </c:pt>
                <c:pt idx="1">
                  <c:v>4848.34</c:v>
                </c:pt>
                <c:pt idx="2">
                  <c:v>4607.0200000000004</c:v>
                </c:pt>
                <c:pt idx="3">
                  <c:v>4388.24</c:v>
                </c:pt>
                <c:pt idx="4">
                  <c:v>4326.01</c:v>
                </c:pt>
              </c:numCache>
            </c:numRef>
          </c:val>
        </c:ser>
        <c:dLbls>
          <c:showLegendKey val="0"/>
          <c:showVal val="0"/>
          <c:showCatName val="0"/>
          <c:showSerName val="0"/>
          <c:showPercent val="0"/>
          <c:showBubbleSize val="0"/>
        </c:dLbls>
        <c:gapWidth val="150"/>
        <c:axId val="422145808"/>
        <c:axId val="4221462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1442.51</c:v>
                </c:pt>
                <c:pt idx="1">
                  <c:v>1496.15</c:v>
                </c:pt>
                <c:pt idx="2">
                  <c:v>1462.56</c:v>
                </c:pt>
                <c:pt idx="3">
                  <c:v>1486.62</c:v>
                </c:pt>
                <c:pt idx="4">
                  <c:v>1510.14</c:v>
                </c:pt>
              </c:numCache>
            </c:numRef>
          </c:val>
          <c:smooth val="0"/>
        </c:ser>
        <c:dLbls>
          <c:showLegendKey val="0"/>
          <c:showVal val="0"/>
          <c:showCatName val="0"/>
          <c:showSerName val="0"/>
          <c:showPercent val="0"/>
          <c:showBubbleSize val="0"/>
        </c:dLbls>
        <c:marker val="1"/>
        <c:smooth val="0"/>
        <c:axId val="422145808"/>
        <c:axId val="422146200"/>
      </c:lineChart>
      <c:dateAx>
        <c:axId val="422145808"/>
        <c:scaling>
          <c:orientation val="minMax"/>
        </c:scaling>
        <c:delete val="1"/>
        <c:axPos val="b"/>
        <c:numFmt formatCode="ge" sourceLinked="1"/>
        <c:majorTickMark val="none"/>
        <c:minorTickMark val="none"/>
        <c:tickLblPos val="none"/>
        <c:crossAx val="422146200"/>
        <c:crosses val="autoZero"/>
        <c:auto val="1"/>
        <c:lblOffset val="100"/>
        <c:baseTimeUnit val="years"/>
      </c:dateAx>
      <c:valAx>
        <c:axId val="4221462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45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19.05</c:v>
                </c:pt>
                <c:pt idx="1">
                  <c:v>18.059999999999999</c:v>
                </c:pt>
                <c:pt idx="2">
                  <c:v>16.84</c:v>
                </c:pt>
                <c:pt idx="3">
                  <c:v>16.32</c:v>
                </c:pt>
                <c:pt idx="4">
                  <c:v>14</c:v>
                </c:pt>
              </c:numCache>
            </c:numRef>
          </c:val>
        </c:ser>
        <c:dLbls>
          <c:showLegendKey val="0"/>
          <c:showVal val="0"/>
          <c:showCatName val="0"/>
          <c:showSerName val="0"/>
          <c:showPercent val="0"/>
          <c:showBubbleSize val="0"/>
        </c:dLbls>
        <c:gapWidth val="150"/>
        <c:axId val="422147376"/>
        <c:axId val="422758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33.299999999999997</c:v>
                </c:pt>
                <c:pt idx="1">
                  <c:v>33.01</c:v>
                </c:pt>
                <c:pt idx="2">
                  <c:v>32.39</c:v>
                </c:pt>
                <c:pt idx="3">
                  <c:v>24.39</c:v>
                </c:pt>
                <c:pt idx="4">
                  <c:v>22.67</c:v>
                </c:pt>
              </c:numCache>
            </c:numRef>
          </c:val>
          <c:smooth val="0"/>
        </c:ser>
        <c:dLbls>
          <c:showLegendKey val="0"/>
          <c:showVal val="0"/>
          <c:showCatName val="0"/>
          <c:showSerName val="0"/>
          <c:showPercent val="0"/>
          <c:showBubbleSize val="0"/>
        </c:dLbls>
        <c:marker val="1"/>
        <c:smooth val="0"/>
        <c:axId val="422147376"/>
        <c:axId val="422758048"/>
      </c:lineChart>
      <c:dateAx>
        <c:axId val="422147376"/>
        <c:scaling>
          <c:orientation val="minMax"/>
        </c:scaling>
        <c:delete val="1"/>
        <c:axPos val="b"/>
        <c:numFmt formatCode="ge" sourceLinked="1"/>
        <c:majorTickMark val="none"/>
        <c:minorTickMark val="none"/>
        <c:tickLblPos val="none"/>
        <c:crossAx val="422758048"/>
        <c:crosses val="autoZero"/>
        <c:auto val="1"/>
        <c:lblOffset val="100"/>
        <c:baseTimeUnit val="years"/>
      </c:dateAx>
      <c:valAx>
        <c:axId val="422758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1473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994.96</c:v>
                </c:pt>
                <c:pt idx="1">
                  <c:v>1079.73</c:v>
                </c:pt>
                <c:pt idx="2">
                  <c:v>1150.67</c:v>
                </c:pt>
                <c:pt idx="3">
                  <c:v>1228.82</c:v>
                </c:pt>
                <c:pt idx="4">
                  <c:v>1445.49</c:v>
                </c:pt>
              </c:numCache>
            </c:numRef>
          </c:val>
        </c:ser>
        <c:dLbls>
          <c:showLegendKey val="0"/>
          <c:showVal val="0"/>
          <c:showCatName val="0"/>
          <c:showSerName val="0"/>
          <c:showPercent val="0"/>
          <c:showBubbleSize val="0"/>
        </c:dLbls>
        <c:gapWidth val="150"/>
        <c:axId val="422759224"/>
        <c:axId val="4227596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526.57000000000005</c:v>
                </c:pt>
                <c:pt idx="1">
                  <c:v>523.08000000000004</c:v>
                </c:pt>
                <c:pt idx="2">
                  <c:v>530.83000000000004</c:v>
                </c:pt>
                <c:pt idx="3">
                  <c:v>734.18</c:v>
                </c:pt>
                <c:pt idx="4">
                  <c:v>789.62</c:v>
                </c:pt>
              </c:numCache>
            </c:numRef>
          </c:val>
          <c:smooth val="0"/>
        </c:ser>
        <c:dLbls>
          <c:showLegendKey val="0"/>
          <c:showVal val="0"/>
          <c:showCatName val="0"/>
          <c:showSerName val="0"/>
          <c:showPercent val="0"/>
          <c:showBubbleSize val="0"/>
        </c:dLbls>
        <c:marker val="1"/>
        <c:smooth val="0"/>
        <c:axId val="422759224"/>
        <c:axId val="422759616"/>
      </c:lineChart>
      <c:dateAx>
        <c:axId val="422759224"/>
        <c:scaling>
          <c:orientation val="minMax"/>
        </c:scaling>
        <c:delete val="1"/>
        <c:axPos val="b"/>
        <c:numFmt formatCode="ge" sourceLinked="1"/>
        <c:majorTickMark val="none"/>
        <c:minorTickMark val="none"/>
        <c:tickLblPos val="none"/>
        <c:crossAx val="422759616"/>
        <c:crosses val="autoZero"/>
        <c:auto val="1"/>
        <c:lblOffset val="100"/>
        <c:baseTimeUnit val="years"/>
      </c:dateAx>
      <c:valAx>
        <c:axId val="4227596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22759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topLeftCell="AL1" zoomScaleNormal="100" workbookViewId="0">
      <selection activeCell="BJ73" sqref="BJ73"/>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石川県　小松市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D4</v>
      </c>
      <c r="AA8" s="71"/>
      <c r="AB8" s="71"/>
      <c r="AC8" s="71"/>
      <c r="AD8" s="71"/>
      <c r="AE8" s="71"/>
      <c r="AF8" s="71"/>
      <c r="AG8" s="72"/>
      <c r="AH8" s="3"/>
      <c r="AI8" s="73">
        <f>データ!Q6</f>
        <v>108573</v>
      </c>
      <c r="AJ8" s="74"/>
      <c r="AK8" s="74"/>
      <c r="AL8" s="74"/>
      <c r="AM8" s="74"/>
      <c r="AN8" s="74"/>
      <c r="AO8" s="74"/>
      <c r="AP8" s="75"/>
      <c r="AQ8" s="56">
        <f>データ!R6</f>
        <v>371.05</v>
      </c>
      <c r="AR8" s="56"/>
      <c r="AS8" s="56"/>
      <c r="AT8" s="56"/>
      <c r="AU8" s="56"/>
      <c r="AV8" s="56"/>
      <c r="AW8" s="56"/>
      <c r="AX8" s="56"/>
      <c r="AY8" s="56">
        <f>データ!S6</f>
        <v>292.61</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0.28000000000000003</v>
      </c>
      <c r="S10" s="56"/>
      <c r="T10" s="56"/>
      <c r="U10" s="56"/>
      <c r="V10" s="56"/>
      <c r="W10" s="56"/>
      <c r="X10" s="56"/>
      <c r="Y10" s="56"/>
      <c r="Z10" s="64">
        <f>データ!P6</f>
        <v>2840</v>
      </c>
      <c r="AA10" s="64"/>
      <c r="AB10" s="64"/>
      <c r="AC10" s="64"/>
      <c r="AD10" s="64"/>
      <c r="AE10" s="64"/>
      <c r="AF10" s="64"/>
      <c r="AG10" s="64"/>
      <c r="AH10" s="2"/>
      <c r="AI10" s="64">
        <f>データ!T6</f>
        <v>307</v>
      </c>
      <c r="AJ10" s="64"/>
      <c r="AK10" s="64"/>
      <c r="AL10" s="64"/>
      <c r="AM10" s="64"/>
      <c r="AN10" s="64"/>
      <c r="AO10" s="64"/>
      <c r="AP10" s="64"/>
      <c r="AQ10" s="56">
        <f>データ!U6</f>
        <v>51.1</v>
      </c>
      <c r="AR10" s="56"/>
      <c r="AS10" s="56"/>
      <c r="AT10" s="56"/>
      <c r="AU10" s="56"/>
      <c r="AV10" s="56"/>
      <c r="AW10" s="56"/>
      <c r="AX10" s="56"/>
      <c r="AY10" s="56">
        <f>データ!V6</f>
        <v>6.01</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172031</v>
      </c>
      <c r="D6" s="31">
        <f t="shared" si="3"/>
        <v>47</v>
      </c>
      <c r="E6" s="31">
        <f t="shared" si="3"/>
        <v>1</v>
      </c>
      <c r="F6" s="31">
        <f t="shared" si="3"/>
        <v>0</v>
      </c>
      <c r="G6" s="31">
        <f t="shared" si="3"/>
        <v>0</v>
      </c>
      <c r="H6" s="31" t="str">
        <f t="shared" si="3"/>
        <v>石川県　小松市</v>
      </c>
      <c r="I6" s="31" t="str">
        <f t="shared" si="3"/>
        <v>法非適用</v>
      </c>
      <c r="J6" s="31" t="str">
        <f t="shared" si="3"/>
        <v>水道事業</v>
      </c>
      <c r="K6" s="31" t="str">
        <f t="shared" si="3"/>
        <v>簡易水道事業</v>
      </c>
      <c r="L6" s="31" t="str">
        <f t="shared" si="3"/>
        <v>D4</v>
      </c>
      <c r="M6" s="32" t="str">
        <f t="shared" si="3"/>
        <v>-</v>
      </c>
      <c r="N6" s="32" t="str">
        <f t="shared" si="3"/>
        <v>該当数値なし</v>
      </c>
      <c r="O6" s="32">
        <f t="shared" si="3"/>
        <v>0.28000000000000003</v>
      </c>
      <c r="P6" s="32">
        <f t="shared" si="3"/>
        <v>2840</v>
      </c>
      <c r="Q6" s="32">
        <f t="shared" si="3"/>
        <v>108573</v>
      </c>
      <c r="R6" s="32">
        <f t="shared" si="3"/>
        <v>371.05</v>
      </c>
      <c r="S6" s="32">
        <f t="shared" si="3"/>
        <v>292.61</v>
      </c>
      <c r="T6" s="32">
        <f t="shared" si="3"/>
        <v>307</v>
      </c>
      <c r="U6" s="32">
        <f t="shared" si="3"/>
        <v>51.1</v>
      </c>
      <c r="V6" s="32">
        <f t="shared" si="3"/>
        <v>6.01</v>
      </c>
      <c r="W6" s="33">
        <f>IF(W7="",NA(),W7)</f>
        <v>56.28</v>
      </c>
      <c r="X6" s="33">
        <f t="shared" ref="X6:AF6" si="4">IF(X7="",NA(),X7)</f>
        <v>54.31</v>
      </c>
      <c r="Y6" s="33">
        <f t="shared" si="4"/>
        <v>53.54</v>
      </c>
      <c r="Z6" s="33">
        <f t="shared" si="4"/>
        <v>53.29</v>
      </c>
      <c r="AA6" s="33">
        <f t="shared" si="4"/>
        <v>40.71</v>
      </c>
      <c r="AB6" s="33">
        <f t="shared" si="4"/>
        <v>68.61</v>
      </c>
      <c r="AC6" s="33">
        <f t="shared" si="4"/>
        <v>70.760000000000005</v>
      </c>
      <c r="AD6" s="33">
        <f t="shared" si="4"/>
        <v>71.66</v>
      </c>
      <c r="AE6" s="33">
        <f t="shared" si="4"/>
        <v>73.06</v>
      </c>
      <c r="AF6" s="33">
        <f t="shared" si="4"/>
        <v>72.03</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4886.7299999999996</v>
      </c>
      <c r="BE6" s="33">
        <f t="shared" ref="BE6:BM6" si="7">IF(BE7="",NA(),BE7)</f>
        <v>4848.34</v>
      </c>
      <c r="BF6" s="33">
        <f t="shared" si="7"/>
        <v>4607.0200000000004</v>
      </c>
      <c r="BG6" s="33">
        <f t="shared" si="7"/>
        <v>4388.24</v>
      </c>
      <c r="BH6" s="33">
        <f t="shared" si="7"/>
        <v>4326.01</v>
      </c>
      <c r="BI6" s="33">
        <f t="shared" si="7"/>
        <v>1442.51</v>
      </c>
      <c r="BJ6" s="33">
        <f t="shared" si="7"/>
        <v>1496.15</v>
      </c>
      <c r="BK6" s="33">
        <f t="shared" si="7"/>
        <v>1462.56</v>
      </c>
      <c r="BL6" s="33">
        <f t="shared" si="7"/>
        <v>1486.62</v>
      </c>
      <c r="BM6" s="33">
        <f t="shared" si="7"/>
        <v>1510.14</v>
      </c>
      <c r="BN6" s="32" t="str">
        <f>IF(BN7="","",IF(BN7="-","【-】","【"&amp;SUBSTITUTE(TEXT(BN7,"#,##0.00"),"-","△")&amp;"】"))</f>
        <v>【1,242.90】</v>
      </c>
      <c r="BO6" s="33">
        <f>IF(BO7="",NA(),BO7)</f>
        <v>19.05</v>
      </c>
      <c r="BP6" s="33">
        <f t="shared" ref="BP6:BX6" si="8">IF(BP7="",NA(),BP7)</f>
        <v>18.059999999999999</v>
      </c>
      <c r="BQ6" s="33">
        <f t="shared" si="8"/>
        <v>16.84</v>
      </c>
      <c r="BR6" s="33">
        <f t="shared" si="8"/>
        <v>16.32</v>
      </c>
      <c r="BS6" s="33">
        <f t="shared" si="8"/>
        <v>14</v>
      </c>
      <c r="BT6" s="33">
        <f t="shared" si="8"/>
        <v>33.299999999999997</v>
      </c>
      <c r="BU6" s="33">
        <f t="shared" si="8"/>
        <v>33.01</v>
      </c>
      <c r="BV6" s="33">
        <f t="shared" si="8"/>
        <v>32.39</v>
      </c>
      <c r="BW6" s="33">
        <f t="shared" si="8"/>
        <v>24.39</v>
      </c>
      <c r="BX6" s="33">
        <f t="shared" si="8"/>
        <v>22.67</v>
      </c>
      <c r="BY6" s="32" t="str">
        <f>IF(BY7="","",IF(BY7="-","【-】","【"&amp;SUBSTITUTE(TEXT(BY7,"#,##0.00"),"-","△")&amp;"】"))</f>
        <v>【33.35】</v>
      </c>
      <c r="BZ6" s="33">
        <f>IF(BZ7="",NA(),BZ7)</f>
        <v>994.96</v>
      </c>
      <c r="CA6" s="33">
        <f t="shared" ref="CA6:CI6" si="9">IF(CA7="",NA(),CA7)</f>
        <v>1079.73</v>
      </c>
      <c r="CB6" s="33">
        <f t="shared" si="9"/>
        <v>1150.67</v>
      </c>
      <c r="CC6" s="33">
        <f t="shared" si="9"/>
        <v>1228.82</v>
      </c>
      <c r="CD6" s="33">
        <f t="shared" si="9"/>
        <v>1445.49</v>
      </c>
      <c r="CE6" s="33">
        <f t="shared" si="9"/>
        <v>526.57000000000005</v>
      </c>
      <c r="CF6" s="33">
        <f t="shared" si="9"/>
        <v>523.08000000000004</v>
      </c>
      <c r="CG6" s="33">
        <f t="shared" si="9"/>
        <v>530.83000000000004</v>
      </c>
      <c r="CH6" s="33">
        <f t="shared" si="9"/>
        <v>734.18</v>
      </c>
      <c r="CI6" s="33">
        <f t="shared" si="9"/>
        <v>789.62</v>
      </c>
      <c r="CJ6" s="32" t="str">
        <f>IF(CJ7="","",IF(CJ7="-","【-】","【"&amp;SUBSTITUTE(TEXT(CJ7,"#,##0.00"),"-","△")&amp;"】"))</f>
        <v>【524.69】</v>
      </c>
      <c r="CK6" s="33">
        <f>IF(CK7="",NA(),CK7)</f>
        <v>21.5</v>
      </c>
      <c r="CL6" s="33">
        <f t="shared" ref="CL6:CT6" si="10">IF(CL7="",NA(),CL7)</f>
        <v>21.48</v>
      </c>
      <c r="CM6" s="33">
        <f t="shared" si="10"/>
        <v>26.42</v>
      </c>
      <c r="CN6" s="33">
        <f t="shared" si="10"/>
        <v>25.24</v>
      </c>
      <c r="CO6" s="33">
        <f t="shared" si="10"/>
        <v>26.75</v>
      </c>
      <c r="CP6" s="33">
        <f t="shared" si="10"/>
        <v>50.66</v>
      </c>
      <c r="CQ6" s="33">
        <f t="shared" si="10"/>
        <v>51.11</v>
      </c>
      <c r="CR6" s="33">
        <f t="shared" si="10"/>
        <v>50.49</v>
      </c>
      <c r="CS6" s="33">
        <f t="shared" si="10"/>
        <v>48.36</v>
      </c>
      <c r="CT6" s="33">
        <f t="shared" si="10"/>
        <v>48.7</v>
      </c>
      <c r="CU6" s="32" t="str">
        <f>IF(CU7="","",IF(CU7="-","【-】","【"&amp;SUBSTITUTE(TEXT(CU7,"#,##0.00"),"-","△")&amp;"】"))</f>
        <v>【57.58】</v>
      </c>
      <c r="CV6" s="33">
        <f>IF(CV7="",NA(),CV7)</f>
        <v>90.41</v>
      </c>
      <c r="CW6" s="33">
        <f t="shared" ref="CW6:DE6" si="11">IF(CW7="",NA(),CW7)</f>
        <v>84.39</v>
      </c>
      <c r="CX6" s="33">
        <f t="shared" si="11"/>
        <v>68.599999999999994</v>
      </c>
      <c r="CY6" s="33">
        <f t="shared" si="11"/>
        <v>68.36</v>
      </c>
      <c r="CZ6" s="33">
        <f t="shared" si="11"/>
        <v>62.03</v>
      </c>
      <c r="DA6" s="33">
        <f t="shared" si="11"/>
        <v>74.13</v>
      </c>
      <c r="DB6" s="33">
        <f t="shared" si="11"/>
        <v>74.16</v>
      </c>
      <c r="DC6" s="33">
        <f t="shared" si="11"/>
        <v>74.209999999999994</v>
      </c>
      <c r="DD6" s="33">
        <f t="shared" si="11"/>
        <v>75.239999999999995</v>
      </c>
      <c r="DE6" s="33">
        <f t="shared" si="11"/>
        <v>74.959999999999994</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2">
        <f>IF(EC7="",NA(),EC7)</f>
        <v>0</v>
      </c>
      <c r="ED6" s="32">
        <f t="shared" ref="ED6:EL6" si="14">IF(ED7="",NA(),ED7)</f>
        <v>0</v>
      </c>
      <c r="EE6" s="32">
        <f t="shared" si="14"/>
        <v>0</v>
      </c>
      <c r="EF6" s="32">
        <f t="shared" si="14"/>
        <v>0</v>
      </c>
      <c r="EG6" s="32">
        <f t="shared" si="14"/>
        <v>0</v>
      </c>
      <c r="EH6" s="33">
        <f t="shared" si="14"/>
        <v>0.61</v>
      </c>
      <c r="EI6" s="33">
        <f t="shared" si="14"/>
        <v>0.37</v>
      </c>
      <c r="EJ6" s="33">
        <f t="shared" si="14"/>
        <v>0.7</v>
      </c>
      <c r="EK6" s="33">
        <f t="shared" si="14"/>
        <v>0.91</v>
      </c>
      <c r="EL6" s="33">
        <f t="shared" si="14"/>
        <v>1.26</v>
      </c>
      <c r="EM6" s="32" t="str">
        <f>IF(EM7="","",IF(EM7="-","【-】","【"&amp;SUBSTITUTE(TEXT(EM7,"#,##0.00"),"-","△")&amp;"】"))</f>
        <v>【0.71】</v>
      </c>
    </row>
    <row r="7" spans="1:143" s="34" customFormat="1">
      <c r="A7" s="26"/>
      <c r="B7" s="35">
        <v>2015</v>
      </c>
      <c r="C7" s="35">
        <v>172031</v>
      </c>
      <c r="D7" s="35">
        <v>47</v>
      </c>
      <c r="E7" s="35">
        <v>1</v>
      </c>
      <c r="F7" s="35">
        <v>0</v>
      </c>
      <c r="G7" s="35">
        <v>0</v>
      </c>
      <c r="H7" s="35" t="s">
        <v>93</v>
      </c>
      <c r="I7" s="35" t="s">
        <v>94</v>
      </c>
      <c r="J7" s="35" t="s">
        <v>95</v>
      </c>
      <c r="K7" s="35" t="s">
        <v>96</v>
      </c>
      <c r="L7" s="35" t="s">
        <v>97</v>
      </c>
      <c r="M7" s="36" t="s">
        <v>98</v>
      </c>
      <c r="N7" s="36" t="s">
        <v>99</v>
      </c>
      <c r="O7" s="36">
        <v>0.28000000000000003</v>
      </c>
      <c r="P7" s="36">
        <v>2840</v>
      </c>
      <c r="Q7" s="36">
        <v>108573</v>
      </c>
      <c r="R7" s="36">
        <v>371.05</v>
      </c>
      <c r="S7" s="36">
        <v>292.61</v>
      </c>
      <c r="T7" s="36">
        <v>307</v>
      </c>
      <c r="U7" s="36">
        <v>51.1</v>
      </c>
      <c r="V7" s="36">
        <v>6.01</v>
      </c>
      <c r="W7" s="36">
        <v>56.28</v>
      </c>
      <c r="X7" s="36">
        <v>54.31</v>
      </c>
      <c r="Y7" s="36">
        <v>53.54</v>
      </c>
      <c r="Z7" s="36">
        <v>53.29</v>
      </c>
      <c r="AA7" s="36">
        <v>40.71</v>
      </c>
      <c r="AB7" s="36">
        <v>68.61</v>
      </c>
      <c r="AC7" s="36">
        <v>70.760000000000005</v>
      </c>
      <c r="AD7" s="36">
        <v>71.66</v>
      </c>
      <c r="AE7" s="36">
        <v>73.06</v>
      </c>
      <c r="AF7" s="36">
        <v>72.03</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4886.7299999999996</v>
      </c>
      <c r="BE7" s="36">
        <v>4848.34</v>
      </c>
      <c r="BF7" s="36">
        <v>4607.0200000000004</v>
      </c>
      <c r="BG7" s="36">
        <v>4388.24</v>
      </c>
      <c r="BH7" s="36">
        <v>4326.01</v>
      </c>
      <c r="BI7" s="36">
        <v>1442.51</v>
      </c>
      <c r="BJ7" s="36">
        <v>1496.15</v>
      </c>
      <c r="BK7" s="36">
        <v>1462.56</v>
      </c>
      <c r="BL7" s="36">
        <v>1486.62</v>
      </c>
      <c r="BM7" s="36">
        <v>1510.14</v>
      </c>
      <c r="BN7" s="36">
        <v>1242.9000000000001</v>
      </c>
      <c r="BO7" s="36">
        <v>19.05</v>
      </c>
      <c r="BP7" s="36">
        <v>18.059999999999999</v>
      </c>
      <c r="BQ7" s="36">
        <v>16.84</v>
      </c>
      <c r="BR7" s="36">
        <v>16.32</v>
      </c>
      <c r="BS7" s="36">
        <v>14</v>
      </c>
      <c r="BT7" s="36">
        <v>33.299999999999997</v>
      </c>
      <c r="BU7" s="36">
        <v>33.01</v>
      </c>
      <c r="BV7" s="36">
        <v>32.39</v>
      </c>
      <c r="BW7" s="36">
        <v>24.39</v>
      </c>
      <c r="BX7" s="36">
        <v>22.67</v>
      </c>
      <c r="BY7" s="36">
        <v>33.35</v>
      </c>
      <c r="BZ7" s="36">
        <v>994.96</v>
      </c>
      <c r="CA7" s="36">
        <v>1079.73</v>
      </c>
      <c r="CB7" s="36">
        <v>1150.67</v>
      </c>
      <c r="CC7" s="36">
        <v>1228.82</v>
      </c>
      <c r="CD7" s="36">
        <v>1445.49</v>
      </c>
      <c r="CE7" s="36">
        <v>526.57000000000005</v>
      </c>
      <c r="CF7" s="36">
        <v>523.08000000000004</v>
      </c>
      <c r="CG7" s="36">
        <v>530.83000000000004</v>
      </c>
      <c r="CH7" s="36">
        <v>734.18</v>
      </c>
      <c r="CI7" s="36">
        <v>789.62</v>
      </c>
      <c r="CJ7" s="36">
        <v>524.69000000000005</v>
      </c>
      <c r="CK7" s="36">
        <v>21.5</v>
      </c>
      <c r="CL7" s="36">
        <v>21.48</v>
      </c>
      <c r="CM7" s="36">
        <v>26.42</v>
      </c>
      <c r="CN7" s="36">
        <v>25.24</v>
      </c>
      <c r="CO7" s="36">
        <v>26.75</v>
      </c>
      <c r="CP7" s="36">
        <v>50.66</v>
      </c>
      <c r="CQ7" s="36">
        <v>51.11</v>
      </c>
      <c r="CR7" s="36">
        <v>50.49</v>
      </c>
      <c r="CS7" s="36">
        <v>48.36</v>
      </c>
      <c r="CT7" s="36">
        <v>48.7</v>
      </c>
      <c r="CU7" s="36">
        <v>57.58</v>
      </c>
      <c r="CV7" s="36">
        <v>90.41</v>
      </c>
      <c r="CW7" s="36">
        <v>84.39</v>
      </c>
      <c r="CX7" s="36">
        <v>68.599999999999994</v>
      </c>
      <c r="CY7" s="36">
        <v>68.36</v>
      </c>
      <c r="CZ7" s="36">
        <v>62.03</v>
      </c>
      <c r="DA7" s="36">
        <v>74.13</v>
      </c>
      <c r="DB7" s="36">
        <v>74.16</v>
      </c>
      <c r="DC7" s="36">
        <v>74.209999999999994</v>
      </c>
      <c r="DD7" s="36">
        <v>75.239999999999995</v>
      </c>
      <c r="DE7" s="36">
        <v>74.959999999999994</v>
      </c>
      <c r="DF7" s="36">
        <v>75.27</v>
      </c>
      <c r="DG7" s="36"/>
      <c r="DH7" s="36"/>
      <c r="DI7" s="36"/>
      <c r="DJ7" s="36"/>
      <c r="DK7" s="36"/>
      <c r="DL7" s="36"/>
      <c r="DM7" s="36"/>
      <c r="DN7" s="36"/>
      <c r="DO7" s="36"/>
      <c r="DP7" s="36"/>
      <c r="DQ7" s="36"/>
      <c r="DR7" s="36"/>
      <c r="DS7" s="36"/>
      <c r="DT7" s="36"/>
      <c r="DU7" s="36"/>
      <c r="DV7" s="36"/>
      <c r="DW7" s="36"/>
      <c r="DX7" s="36"/>
      <c r="DY7" s="36"/>
      <c r="DZ7" s="36"/>
      <c r="EA7" s="36"/>
      <c r="EB7" s="36"/>
      <c r="EC7" s="36">
        <v>0</v>
      </c>
      <c r="ED7" s="36">
        <v>0</v>
      </c>
      <c r="EE7" s="36">
        <v>0</v>
      </c>
      <c r="EF7" s="36">
        <v>0</v>
      </c>
      <c r="EG7" s="36">
        <v>0</v>
      </c>
      <c r="EH7" s="36">
        <v>0.61</v>
      </c>
      <c r="EI7" s="36">
        <v>0.37</v>
      </c>
      <c r="EJ7" s="36">
        <v>0.7</v>
      </c>
      <c r="EK7" s="36">
        <v>0.91</v>
      </c>
      <c r="EL7" s="36">
        <v>1.26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komatsu</cp:lastModifiedBy>
  <dcterms:created xsi:type="dcterms:W3CDTF">2016-12-02T02:17:30Z</dcterms:created>
  <dcterms:modified xsi:type="dcterms:W3CDTF">2017-02-10T05:10:09Z</dcterms:modified>
  <cp:category/>
</cp:coreProperties>
</file>