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225" yWindow="42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AM39" i="9"/>
  <c r="U39" i="9"/>
  <c r="C39" i="9"/>
  <c r="CO38" i="9"/>
  <c r="AM38" i="9"/>
  <c r="U38" i="9"/>
  <c r="C38" i="9"/>
  <c r="CO37" i="9"/>
  <c r="AM37" i="9"/>
  <c r="U37" i="9"/>
  <c r="C37" i="9"/>
  <c r="AM36" i="9"/>
  <c r="C36"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W34" i="9" l="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<sst xmlns="http://schemas.openxmlformats.org/spreadsheetml/2006/main" count="1022" uniqueCount="568">
  <si>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</si>
  <si>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</si>
  <si>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</si>
  <si>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</si>
  <si>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</si>
  <si>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</si>
  <si>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</si>
  <si>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</si>
  <si>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</si>
  <si>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</si>
  <si>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</si>
  <si>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</si>
  <si>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</si>
  <si>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</si>
  <si>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</si>
  <si>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</si>
  <si>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</si>
  <si>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</si>
  <si>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</si>
  <si>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</si>
  <si>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</si>
  <si>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</si>
  <si>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</si>
  <si>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</si>
  <si>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</si>
  <si>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</si>
  <si>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</si>
  <si>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</si>
  <si>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</si>
  <si>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</si>
  <si>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</si>
  <si>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</si>
  <si>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</si>
  <si>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</si>
  <si>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</si>
  <si>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</si>
  <si>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</si>
  <si>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</si>
  <si>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</si>
  <si>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</si>
  <si>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</si>
  <si>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</si>
  <si>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</si>
  <si>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</si>
  <si>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</si>
  <si>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</si>
  <si>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</si>
  <si>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</si>
  <si>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</si>
  <si>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</si>
  <si>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</si>
  <si>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</si>
  <si>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</si>
  <si>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</si>
  <si>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</si>
  <si>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</si>
  <si>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</si>
  <si>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</si>
  <si>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</si>
  <si>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</si>
  <si>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</si>
  <si>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</si>
  <si>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</si>
  <si>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</si>
  <si>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</si>
  <si>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</si>
  <si>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</si>
  <si>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</si>
  <si>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</si>
  <si>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</si>
  <si>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</si>
  <si>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</si>
  <si>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</si>
  <si>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</si>
  <si>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</si>
  <si>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</si>
  <si>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</si>
  <si>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</si>
  <si>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</si>
  <si>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</si>
  <si>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</si>
  <si>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</si>
  <si>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</si>
  <si>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</si>
  <si>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</si>
  <si>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</si>
  <si>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</si>
  <si>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</si>
  <si>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</si>
  <si>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</si>
  <si>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</si>
  <si>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</si>
  <si>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</si>
  <si>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</si>
  <si>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</si>
  <si>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</si>
  <si>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</si>
  <si>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</si>
  <si>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</si>
  <si>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</si>
  <si>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</si>
  <si>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</si>
  <si>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</si>
  <si>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</si>
  <si>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</si>
  <si>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</si>
  <si>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</si>
  <si>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</si>
  <si>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</si>
  <si>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</si>
  <si>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</si>
  <si>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</si>
  <si>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</si>
  <si>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</si>
  <si>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</si>
  <si>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</si>
  <si>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</si>
  <si>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</si>
  <si>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</si>
  <si>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</si>
  <si>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</si>
  <si>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</si>
  <si>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</si>
  <si>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</si>
  <si>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</si>
  <si>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</si>
  <si>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</si>
  <si>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</si>
  <si>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</si>
  <si>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</si>
  <si>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</si>
  <si>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</si>
  <si>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</si>
  <si>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</si>
  <si>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</si>
  <si>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</si>
  <si>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</si>
  <si>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</si>
  <si>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</si>
  <si>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</si>
  <si>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</si>
  <si>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</si>
  <si>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</si>
  <si>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</si>
  <si>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</si>
  <si>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</si>
  <si>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</si>
  <si>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</si>
  <si>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</si>
  <si>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</si>
  <si>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</si>
  <si>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</si>
  <si>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</si>
  <si>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</si>
  <si>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</si>
  <si>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</si>
  <si>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</si>
  <si>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</si>
  <si>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</si>
  <si>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</si>
  <si>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</si>
  <si>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</si>
  <si>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</si>
  <si>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</si>
  <si>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</si>
  <si>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</si>
  <si>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</si>
  <si>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</si>
  <si>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</si>
  <si>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</si>
  <si>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</si>
  <si>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</si>
  <si>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</si>
  <si>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</si>
  <si>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</si>
  <si>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</si>
  <si>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</si>
  <si>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</si>
  <si>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</si>
  <si>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</si>
  <si>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</si>
  <si>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</si>
  <si>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</si>
  <si>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</si>
  <si>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</si>
  <si>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</si>
  <si>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</si>
  <si>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</si>
  <si>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</si>
  <si>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</si>
  <si>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</si>
  <si>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</si>
  <si>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</si>
  <si>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</si>
  <si>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</si>
  <si>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</si>
  <si>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</si>
  <si>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石川県能登町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</si>
  <si>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</si>
  <si>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</si>
  <si>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</si>
  <si>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</si>
  <si>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</si>
  <si>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</si>
  <si>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</si>
  <si>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</si>
  <si>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</si>
  <si>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</si>
  <si>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</si>
  <si>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</si>
  <si>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</si>
  <si>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</si>
  <si>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</si>
  <si>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</si>
  <si>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</si>
  <si>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</si>
  <si>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</si>
  <si>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</si>
  <si>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</si>
  <si>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</si>
  <si>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</si>
  <si>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</si>
  <si>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</si>
  <si>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</si>
  <si>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</si>
  <si>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</si>
  <si>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</si>
  <si>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</si>
  <si>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</si>
  <si>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</si>
  <si>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</si>
  <si>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</si>
  <si>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</si>
  <si>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</si>
  <si>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</si>
  <si>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</si>
  <si>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</si>
  <si>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</si>
  <si>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</si>
  <si>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</si>
  <si>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</si>
  <si>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</si>
  <si>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</si>
  <si>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</si>
  <si>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</si>
  <si>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</si>
  <si>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</si>
  <si>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</si>
  <si>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</si>
  <si>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</si>
  <si>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</si>
  <si>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</si>
  <si>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</si>
  <si>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</si>
  <si>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</si>
  <si>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</si>
  <si>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</si>
  <si>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</si>
  <si>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</si>
  <si>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</si>
  <si>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</si>
  <si>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</si>
  <si>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</si>
  <si>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</si>
  <si>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</si>
  <si>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</si>
  <si>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</si>
  <si>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</si>
  <si>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</si>
  <si>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</si>
  <si>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</si>
  <si>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</si>
  <si>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</si>
  <si>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</si>
  <si>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</si>
  <si>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</si>
  <si>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</si>
  <si>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</si>
  <si>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</si>
  <si>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</si>
  <si>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</si>
  <si>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</si>
  <si>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</si>
  <si>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</si>
  <si>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</si>
  <si>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</si>
  <si>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</si>
  <si>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</si>
  <si>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</si>
  <si>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</si>
  <si>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</si>
  <si>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</si>
  <si>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</si>
  <si>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</si>
  <si>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</si>
  <si>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</si>
  <si>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</si>
  <si>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</si>
  <si>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</si>
  <si>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</si>
  <si>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</si>
  <si>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</si>
  <si>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</si>
  <si>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</si>
  <si>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</si>
  <si>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</si>
  <si>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</si>
  <si>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</si>
  <si>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</si>
  <si>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</si>
  <si>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</si>
  <si>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</si>
  <si>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</si>
  <si>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</si>
  <si>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</si>
  <si>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</si>
  <si>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</si>
  <si>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</si>
  <si>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</si>
  <si>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</si>
  <si>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</si>
  <si>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</si>
  <si>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</si>
  <si>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</si>
  <si>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</si>
  <si>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</si>
  <si>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</si>
  <si>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</si>
  <si>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</si>
  <si>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</si>
  <si>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</si>
  <si>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</si>
  <si>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</si>
  <si>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</si>
  <si>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</si>
  <si>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</si>
  <si>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</si>
  <si>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</si>
  <si>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</si>
  <si>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</si>
  <si>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</si>
  <si>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</si>
  <si>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</si>
  <si>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</si>
  <si>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</si>
  <si>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</si>
  <si>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</si>
  <si>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石川県能登町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</si>
  <si>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</si>
  <si>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</si>
  <si>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</si>
  <si>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</si>
  <si>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</si>
  <si>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</si>
  <si>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</si>
  <si>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</si>
  <si>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</si>
  <si>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</si>
  <si>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</si>
  <si>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</si>
  <si>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</si>
  <si>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</si>
  <si>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</si>
  <si>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</si>
  <si>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</si>
  <si>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</si>
  <si>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</si>
  <si>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</si>
  <si>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能登町有線放送特別会計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</si>
  <si>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</si>
  <si>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</si>
  <si>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</si>
  <si>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</si>
  <si>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</si>
  <si>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</si>
  <si>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</si>
  <si>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</si>
  <si>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</si>
  <si>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</si>
  <si>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</si>
  <si>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</si>
  <si>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</si>
  <si>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</si>
  <si>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能登町介護保険特別会計</t>
    <phoneticPr fontId="5"/>
  </si>
  <si>
    <t>能登町後期高齢者医療特別会計</t>
    <phoneticPr fontId="5"/>
  </si>
  <si>
    <t>能登町水道事業会計</t>
    <phoneticPr fontId="5"/>
  </si>
  <si>
    <t>法適用企業</t>
    <phoneticPr fontId="5"/>
  </si>
  <si>
    <t>能登町病院事業会計</t>
    <phoneticPr fontId="5"/>
  </si>
  <si>
    <t>能登町簡易水道特別会計</t>
    <phoneticPr fontId="5"/>
  </si>
  <si>
    <t>法非適用企業</t>
    <phoneticPr fontId="5"/>
  </si>
  <si>
    <t>能登町公共下水道事業特別会計</t>
    <phoneticPr fontId="5"/>
  </si>
  <si>
    <t>能登町農業集落排水事業特別会計</t>
    <phoneticPr fontId="5"/>
  </si>
  <si>
    <t>能登町漁業集落排水事業特別会計</t>
    <phoneticPr fontId="5"/>
  </si>
  <si>
    <t>能登町浄化槽整備推進事業特別会計</t>
    <phoneticPr fontId="5"/>
  </si>
  <si>
    <t>能登町観光施設特別会計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</si>
  <si>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</si>
  <si>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</si>
  <si>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</si>
  <si>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</si>
  <si>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</si>
  <si>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</si>
  <si>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</si>
  <si>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</si>
  <si>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</si>
  <si>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</si>
  <si>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</si>
  <si>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</si>
  <si>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</si>
  <si>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</si>
  <si>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</si>
  <si>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</si>
  <si>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</si>
  <si>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</si>
  <si>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</si>
  <si>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</si>
  <si>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</si>
  <si>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</si>
  <si>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</si>
  <si>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</si>
  <si>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</si>
  <si>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</si>
  <si>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</si>
  <si>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</si>
  <si>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</si>
  <si>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</si>
  <si>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</si>
  <si>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</si>
  <si>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</si>
  <si>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</si>
  <si>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</si>
  <si>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</si>
  <si>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</si>
  <si>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</si>
  <si>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</si>
  <si>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</si>
  <si>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</si>
  <si>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</si>
  <si>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</si>
  <si>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</si>
  <si>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</si>
  <si>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</si>
  <si>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</si>
  <si>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</si>
  <si>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</si>
  <si>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</si>
  <si>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</si>
  <si>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</si>
  <si>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</si>
  <si>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</si>
  <si>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</si>
  <si>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</si>
  <si>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</si>
  <si>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</si>
  <si>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</si>
  <si>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</si>
  <si>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</si>
  <si>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</si>
  <si>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</si>
  <si>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</si>
  <si>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</si>
  <si>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</si>
  <si>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</si>
  <si>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</si>
  <si>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</si>
  <si>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</si>
  <si>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</si>
  <si>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</si>
  <si>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</si>
  <si>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</si>
  <si>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</si>
  <si>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</si>
  <si>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</si>
  <si>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</si>
  <si>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</si>
  <si>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</si>
  <si>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</si>
  <si>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</si>
  <si>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</si>
  <si>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</si>
  <si>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</si>
  <si>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</si>
  <si>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</si>
  <si>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</si>
  <si>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</si>
  <si>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</si>
  <si>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</si>
  <si>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</si>
  <si>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</si>
  <si>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</si>
  <si>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</si>
  <si>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</si>
  <si>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</si>
  <si>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</si>
  <si>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</si>
  <si>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</si>
  <si>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</si>
  <si>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</si>
  <si>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</si>
  <si>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</si>
  <si>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</si>
  <si>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</si>
  <si>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</si>
  <si>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</si>
  <si>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</si>
  <si>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</si>
  <si>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</si>
  <si>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</si>
  <si>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</si>
  <si>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</si>
  <si>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</si>
  <si>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</si>
  <si>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</si>
  <si>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</si>
  <si>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</si>
  <si>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</si>
  <si>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</si>
  <si>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</si>
  <si>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</si>
  <si>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</si>
  <si>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</si>
  <si>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</si>
  <si>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</si>
  <si>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</si>
  <si>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</si>
  <si>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</si>
  <si>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</si>
  <si>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</si>
  <si>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</si>
  <si>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</si>
  <si>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</si>
  <si>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能登町水道事業会計</t>
  </si>
  <si>
    <t>能登町病院事業会計</t>
  </si>
  <si>
    <t>一般会計</t>
  </si>
  <si>
    <t>能登町介護保険特別会計</t>
  </si>
  <si>
    <t>能登町簡易水道特別会計</t>
  </si>
  <si>
    <t>能登町国民健康保険特別会計</t>
  </si>
  <si>
    <t>能登町有線放送特別会計</t>
  </si>
  <si>
    <t>能登町後期高齢者医療特別会計</t>
  </si>
  <si>
    <t>その他会計（赤字）</t>
  </si>
  <si>
    <t>その他会計（黒字）</t>
  </si>
  <si>
    <t>石川県市町村消防団員等公務災害補償等組合</t>
    <rPh sb="0" eb="3">
      <t>イシカワケン</t>
    </rPh>
    <rPh sb="3" eb="6">
      <t>シチョウソン</t>
    </rPh>
    <rPh sb="6" eb="9">
      <t>ショウボウダン</t>
    </rPh>
    <rPh sb="9" eb="11">
      <t>イントウ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</si>
  <si>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</si>
  <si>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石川県市町村消防賞じゆつ金組合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</si>
  <si>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</si>
  <si>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</si>
  <si>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</si>
  <si>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</si>
  <si>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</si>
  <si>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</si>
  <si>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有限会社のとクリーンサービス</t>
    <rPh sb="0" eb="4">
      <t>ユウゲンガイシャ</t>
    </rPh>
    <phoneticPr fontId="2"/>
  </si>
  <si>
    <t>柳田食産株式会社</t>
    <rPh sb="0" eb="2">
      <t>ヤナギダ</t>
    </rPh>
    <rPh sb="2" eb="4">
      <t>ショクサン</t>
    </rPh>
    <rPh sb="4" eb="8">
      <t>カブシキガイシャ</t>
    </rPh>
    <phoneticPr fontId="2"/>
  </si>
  <si>
    <t>株式会社能登町ふれあい公社</t>
    <rPh sb="0" eb="4">
      <t>カブシキガイシャ</t>
    </rPh>
    <rPh sb="4" eb="7">
      <t>ノトチョウ</t>
    </rPh>
    <rPh sb="11" eb="13">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</si>
  <si>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</si>
  <si>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</si>
  <si>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</si>
  <si>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</si>
  <si>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</si>
  <si>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</si>
  <si>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</si>
  <si>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</si>
  <si>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</si>
  <si>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</si>
  <si>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</si>
  <si>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</si>
  <si>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</si>
  <si>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</si>
  <si>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</si>
  <si>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減少傾向を続けており、その要因としては、交付税算入の大きな起債による普通建設事業の財源確保と継続的な繰上償還にある。しかしながら28年度は、合併算定替による交付税の減等、分母となる標準財政規模の縮小、並びに大型事業の実施により将来負担比率が初めて増加に転じた。類似団体との比較でも平均値以上であり、今後も大型事業の起債による公債残高の増が見込まれるため、比率の推移を注視しながら、将来を見据えた計画的な財政運営と行財政改革に努める必要がある。</t>
    <rPh sb="1" eb="3">
      <t>ショウライ</t>
    </rPh>
    <rPh sb="3" eb="5">
      <t>フタン</t>
    </rPh>
    <rPh sb="5" eb="7">
      <t>ヒリツ</t>
    </rPh>
    <rPh sb="8" eb="10">
      <t>ジッシツ</t>
    </rPh>
    <rPh sb="10" eb="13">
      <t>コウサイヒ</t>
    </rPh>
    <rPh sb="13" eb="15">
      <t>ヒリツ</t>
    </rPh>
    <rPh sb="17" eb="19">
      <t>ゲンショウ</t>
    </rPh>
    <rPh sb="19" eb="21">
      <t>ケイコウ</t>
    </rPh>
    <rPh sb="22" eb="23">
      <t>ツヅ</t>
    </rPh>
    <rPh sb="30" eb="32">
      <t>ヨウイン</t>
    </rPh>
    <rPh sb="37" eb="40">
      <t>コウフゼイ</t>
    </rPh>
    <rPh sb="40" eb="42">
      <t>サンニュウ</t>
    </rPh>
    <rPh sb="43" eb="44">
      <t>オオ</t>
    </rPh>
    <rPh sb="46" eb="48">
      <t>キサイ</t>
    </rPh>
    <rPh sb="51" eb="53">
      <t>フツウ</t>
    </rPh>
    <rPh sb="53" eb="55">
      <t>ケンセツ</t>
    </rPh>
    <rPh sb="55" eb="57">
      <t>ジギョウ</t>
    </rPh>
    <rPh sb="58" eb="60">
      <t>ザイゲン</t>
    </rPh>
    <rPh sb="60" eb="62">
      <t>カクホ</t>
    </rPh>
    <rPh sb="63" eb="66">
      <t>ケイゾクテキ</t>
    </rPh>
    <rPh sb="67" eb="69">
      <t>クリアゲ</t>
    </rPh>
    <rPh sb="69" eb="71">
      <t>ショウカン</t>
    </rPh>
    <rPh sb="83" eb="85">
      <t>ネンド</t>
    </rPh>
    <rPh sb="87" eb="89">
      <t>ガッペイ</t>
    </rPh>
    <rPh sb="89" eb="91">
      <t>サンテイ</t>
    </rPh>
    <rPh sb="91" eb="92">
      <t>ガ</t>
    </rPh>
    <rPh sb="95" eb="98">
      <t>コウフゼイ</t>
    </rPh>
    <rPh sb="99" eb="101">
      <t>ゲントウ</t>
    </rPh>
    <rPh sb="102" eb="104">
      <t>ブンボ</t>
    </rPh>
    <rPh sb="107" eb="109">
      <t>ヒョウジュン</t>
    </rPh>
    <rPh sb="109" eb="111">
      <t>ザイセイ</t>
    </rPh>
    <rPh sb="111" eb="113">
      <t>キボ</t>
    </rPh>
    <rPh sb="114" eb="116">
      <t>シュクショウ</t>
    </rPh>
    <rPh sb="117" eb="118">
      <t>ナラ</t>
    </rPh>
    <rPh sb="120" eb="122">
      <t>オオガタ</t>
    </rPh>
    <rPh sb="122" eb="124">
      <t>ジギョウ</t>
    </rPh>
    <rPh sb="125" eb="127">
      <t>ジッシ</t>
    </rPh>
    <rPh sb="130" eb="132">
      <t>ショウライ</t>
    </rPh>
    <rPh sb="132" eb="134">
      <t>フタン</t>
    </rPh>
    <rPh sb="134" eb="136">
      <t>ヒリツ</t>
    </rPh>
    <rPh sb="137" eb="138">
      <t>ハジ</t>
    </rPh>
    <rPh sb="140" eb="142">
      <t>ゾウカ</t>
    </rPh>
    <rPh sb="143" eb="144">
      <t>テン</t>
    </rPh>
    <rPh sb="147" eb="149">
      <t>ルイジ</t>
    </rPh>
    <rPh sb="149" eb="151">
      <t>ダンタイ</t>
    </rPh>
    <rPh sb="153" eb="155">
      <t>ヒカク</t>
    </rPh>
    <rPh sb="157" eb="160">
      <t>ヘイキンチ</t>
    </rPh>
    <rPh sb="160" eb="162">
      <t>イジョウ</t>
    </rPh>
    <rPh sb="166" eb="168">
      <t>コンゴ</t>
    </rPh>
    <rPh sb="169" eb="171">
      <t>オオガタ</t>
    </rPh>
    <rPh sb="171" eb="173">
      <t>ジギョウ</t>
    </rPh>
    <rPh sb="174" eb="176">
      <t>キサイ</t>
    </rPh>
    <rPh sb="179" eb="181">
      <t>コウサイ</t>
    </rPh>
    <rPh sb="181" eb="183">
      <t>ザンダカ</t>
    </rPh>
    <rPh sb="184" eb="185">
      <t>ゾウ</t>
    </rPh>
    <rPh sb="186" eb="188">
      <t>ミコ</t>
    </rPh>
    <rPh sb="194" eb="196">
      <t>ヒリツ</t>
    </rPh>
    <rPh sb="197" eb="199">
      <t>スイイ</t>
    </rPh>
    <rPh sb="200" eb="202">
      <t>チュウシ</t>
    </rPh>
    <rPh sb="207" eb="209">
      <t>ショウライ</t>
    </rPh>
    <rPh sb="210" eb="212">
      <t>ミス</t>
    </rPh>
    <rPh sb="214" eb="217">
      <t>ケイカクテキ</t>
    </rPh>
    <rPh sb="218" eb="220">
      <t>ザイセイ</t>
    </rPh>
    <rPh sb="220" eb="222">
      <t>ウンエイ</t>
    </rPh>
    <rPh sb="223" eb="226">
      <t>ギョウザイセイ</t>
    </rPh>
    <rPh sb="226" eb="228">
      <t>カイカク</t>
    </rPh>
    <rPh sb="229" eb="230">
      <t>ツト</t>
    </rPh>
    <rPh sb="232" eb="2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</si>
</sst>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xmlns:c16r2="http://schemas.microsoft.com/office/drawing/2015/06/chart">
            <c:ext xmlns:c16="http://schemas.microsoft.com/office/drawing/2014/chart" uri="{C3380CC4-5D6E-409C-BE32-E72D297353CC}">
              <c16:uniqueId val="{00000000-F671-4E7A-B423-DC35CC73F4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158732</c:v>
                </c:pt>
                <c:pt idx="1">
                  <c:v>159770</c:v>
                </c:pt>
                <c:pt idx="2">
                  <c:v>133048</c:v>
                </c:pt>
                <c:pt idx="3">
                  <c:v>136952</c:v>
                </c:pt>
                <c:pt idx="4">
                  <c:v>212457</c:v>
                </c:pt>
              </c:numCache>
            </c:numRef>
          </c:val>
          <c:smooth val="0"/>
          <c:extLst xmlns:c16r2="http://schemas.microsoft.com/office/drawing/2015/06/chart">
            <c:ext xmlns:c16="http://schemas.microsoft.com/office/drawing/2014/chart" uri="{C3380CC4-5D6E-409C-BE32-E72D297353CC}">
              <c16:uniqueId val="{00000001-F671-4E7A-B423-DC35CC73F42C}"/>
            </c:ext>
          </c:extLst>
        </c:ser>
        <c:dLbls>
          <c:showLegendKey val="0"/>
          <c:showVal val="0"/>
          <c:showCatName val="0"/>
          <c:showSerName val="0"/>
          <c:showPercent val="0"/>
          <c:showBubbleSize val="0"/>
        </c:dLbls>
        <c:marker val="1"/>
        <c:smooth val="0"/>
        <c:axId val="78462976"/>
        <c:axId val="78464896"/>
      </c:lineChart>
      <c:catAx>
        <c:axId val="7846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464896"/>
        <c:crosses val="autoZero"/>
        <c:auto val="1"/>
        <c:lblAlgn val="ctr"/>
        <c:lblOffset val="100"/>
        <c:tickLblSkip val="1"/>
        <c:tickMarkSkip val="1"/>
        <c:noMultiLvlLbl val="0"/>
      </c:catAx>
      <c:valAx>
        <c:axId val="784648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46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2.42</c:v>
                </c:pt>
                <c:pt idx="1">
                  <c:v>2.2400000000000002</c:v>
                </c:pt>
                <c:pt idx="2">
                  <c:v>2.75</c:v>
                </c:pt>
                <c:pt idx="3">
                  <c:v>3.63</c:v>
                </c:pt>
                <c:pt idx="4">
                  <c:v>4.07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18.09</c:v>
                </c:pt>
                <c:pt idx="1">
                  <c:v>21.22</c:v>
                </c:pt>
                <c:pt idx="2">
                  <c:v>25.05</c:v>
                </c:pt>
                <c:pt idx="3">
                  <c:v>29.42</c:v>
                </c:pt>
                <c:pt idx="4">
                  <c:v>33.71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5149568"/>
        <c:axId val="8515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11.36</c:v>
                </c:pt>
                <c:pt idx="1">
                  <c:v>10.71</c:v>
                </c:pt>
                <c:pt idx="2">
                  <c:v>10.39</c:v>
                </c:pt>
                <c:pt idx="3">
                  <c:v>8.7100000000000009</c:v>
                </c:pt>
                <c:pt idx="4">
                  <c:v>3.55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5149568"/>
        <c:axId val="85159936"/>
      </c:lineChart>
      <c:catAx>
        <c:axId val="8514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159936"/>
        <c:crosses val="autoZero"/>
        <c:auto val="1"/>
        <c:lblAlgn val="ctr"/>
        <c:lblOffset val="100"/>
        <c:tickLblSkip val="1"/>
        <c:tickMarkSkip val="1"/>
        <c:noMultiLvlLbl val="0"/>
      </c:catAx>
      <c:valAx>
        <c:axId val="8515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14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能登町後期高齢者医療特別会計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能登町有線放送特別会計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能登町国民健康保険特別会計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c:v>
                </c:pt>
                <c:pt idx="2">
                  <c:v>#N/A</c:v>
                </c:pt>
                <c:pt idx="3">
                  <c:v>0.35</c:v>
                </c:pt>
                <c:pt idx="4">
                  <c:v>#N/A</c:v>
                </c:pt>
                <c:pt idx="5">
                  <c:v>0.5</c:v>
                </c:pt>
                <c:pt idx="6">
                  <c:v>#N/A</c:v>
                </c:pt>
                <c:pt idx="7">
                  <c:v>0.19</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能登町簡易水道特別会計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能登町介護保険特別会計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0.57999999999999996</c:v>
                </c:pt>
                <c:pt idx="4">
                  <c:v>#N/A</c:v>
                </c:pt>
                <c:pt idx="5">
                  <c:v>0.35</c:v>
                </c:pt>
                <c:pt idx="6">
                  <c:v>#N/A</c:v>
                </c:pt>
                <c:pt idx="7">
                  <c:v>0.08</c:v>
                </c:pt>
                <c:pt idx="8">
                  <c:v>#N/A</c:v>
                </c:pt>
                <c:pt idx="9">
                  <c:v>0.59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2.41</c:v>
                </c:pt>
                <c:pt idx="2">
                  <c:v>#N/A</c:v>
                </c:pt>
                <c:pt idx="3">
                  <c:v>2.23</c:v>
                </c:pt>
                <c:pt idx="4">
                  <c:v>#N/A</c:v>
                </c:pt>
                <c:pt idx="5">
                  <c:v>2.74</c:v>
                </c:pt>
                <c:pt idx="6">
                  <c:v>#N/A</c:v>
                </c:pt>
                <c:pt idx="7">
                  <c:v>3.63</c:v>
                </c:pt>
                <c:pt idx="8">
                  <c:v>#N/A</c:v>
                </c:pt>
                <c:pt idx="9">
                  <c:v>4.0599999999999996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1.21</c:v>
                </c:pt>
                <c:pt idx="2">
                  <c:v>#N/A</c:v>
                </c:pt>
                <c:pt idx="3">
                  <c:v>2.62</c:v>
                </c:pt>
                <c:pt idx="4">
                  <c:v>#N/A</c:v>
                </c:pt>
                <c:pt idx="5">
                  <c:v>3.5</c:v>
                </c:pt>
                <c:pt idx="6">
                  <c:v>#N/A</c:v>
                </c:pt>
                <c:pt idx="7">
                  <c:v>4.16</c:v>
                </c:pt>
                <c:pt idx="8">
                  <c:v>#N/A</c:v>
                </c:pt>
                <c:pt idx="9">
                  <c:v>5.2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6.54</c:v>
                </c:pt>
                <c:pt idx="2">
                  <c:v>#N/A</c:v>
                </c:pt>
                <c:pt idx="3">
                  <c:v>5.13</c:v>
                </c:pt>
                <c:pt idx="4">
                  <c:v>#N/A</c:v>
                </c:pt>
                <c:pt idx="5">
                  <c:v>5.9</c:v>
                </c:pt>
                <c:pt idx="6">
                  <c:v>#N/A</c:v>
                </c:pt>
                <c:pt idx="7">
                  <c:v>6.55</c:v>
                </c:pt>
                <c:pt idx="8">
                  <c:v>#N/A</c:v>
                </c:pt>
                <c:pt idx="9">
                  <c:v>7.63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4413824"/>
        <c:axId val="84423808"/>
      </c:barChart>
      <c:catAx>
        <c:axId val="844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423808"/>
        <c:crosses val="autoZero"/>
        <c:auto val="1"/>
        <c:lblAlgn val="ctr"/>
        <c:lblOffset val="100"/>
        <c:tickLblSkip val="1"/>
        <c:tickMarkSkip val="1"/>
        <c:noMultiLvlLbl val="0"/>
      </c:catAx>
      <c:valAx>
        <c:axId val="8442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41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2870</c:v>
                </c:pt>
                <c:pt idx="5">
                  <c:v>2920</c:v>
                </c:pt>
                <c:pt idx="8">
                  <c:v>2908</c:v>
                </c:pt>
                <c:pt idx="11">
                  <c:v>2731</c:v>
                </c:pt>
                <c:pt idx="14">
                  <c:v>2693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56</c:v>
                </c:pt>
                <c:pt idx="6">
                  <c:v>2</c:v>
                </c:pt>
                <c:pt idx="9">
                  <c:v>2</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234</c:v>
                </c:pt>
                <c:pt idx="3">
                  <c:v>235</c:v>
                </c:pt>
                <c:pt idx="6">
                  <c:v>231</c:v>
                </c:pt>
                <c:pt idx="9">
                  <c:v>245</c:v>
                </c:pt>
                <c:pt idx="12">
                  <c:v>247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756</c:v>
                </c:pt>
                <c:pt idx="3">
                  <c:v>763</c:v>
                </c:pt>
                <c:pt idx="6">
                  <c:v>799</c:v>
                </c:pt>
                <c:pt idx="9">
                  <c:v>789</c:v>
                </c:pt>
                <c:pt idx="12">
                  <c:v>855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2863</c:v>
                </c:pt>
                <c:pt idx="3">
                  <c:v>2774</c:v>
                </c:pt>
                <c:pt idx="6">
                  <c:v>2516</c:v>
                </c:pt>
                <c:pt idx="9">
                  <c:v>2288</c:v>
                </c:pt>
                <c:pt idx="12">
                  <c:v>2336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7789824"/>
        <c:axId val="7779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1040</c:v>
                </c:pt>
                <c:pt idx="2">
                  <c:v>#N/A</c:v>
                </c:pt>
                <c:pt idx="3">
                  <c:v>#N/A</c:v>
                </c:pt>
                <c:pt idx="4">
                  <c:v>908</c:v>
                </c:pt>
                <c:pt idx="5">
                  <c:v>#N/A</c:v>
                </c:pt>
                <c:pt idx="6">
                  <c:v>#N/A</c:v>
                </c:pt>
                <c:pt idx="7">
                  <c:v>641</c:v>
                </c:pt>
                <c:pt idx="8">
                  <c:v>#N/A</c:v>
                </c:pt>
                <c:pt idx="9">
                  <c:v>#N/A</c:v>
                </c:pt>
                <c:pt idx="10">
                  <c:v>594</c:v>
                </c:pt>
                <c:pt idx="11">
                  <c:v>#N/A</c:v>
                </c:pt>
                <c:pt idx="12">
                  <c:v>#N/A</c:v>
                </c:pt>
                <c:pt idx="13">
                  <c:v>746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7789824"/>
        <c:axId val="77792000"/>
      </c:lineChart>
      <c:catAx>
        <c:axId val="7778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92000"/>
        <c:crosses val="autoZero"/>
        <c:auto val="1"/>
        <c:lblAlgn val="ctr"/>
        <c:lblOffset val="100"/>
        <c:tickLblSkip val="1"/>
        <c:tickMarkSkip val="1"/>
        <c:noMultiLvlLbl val="0"/>
      </c:catAx>
      <c:valAx>
        <c:axId val="7779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8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24271</c:v>
                </c:pt>
                <c:pt idx="5">
                  <c:v>23454</c:v>
                </c:pt>
                <c:pt idx="8">
                  <c:v>22825</c:v>
                </c:pt>
                <c:pt idx="11">
                  <c:v>22359</c:v>
                </c:pt>
                <c:pt idx="14">
                  <c:v>22597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2512</c:v>
                </c:pt>
                <c:pt idx="5">
                  <c:v>2183</c:v>
                </c:pt>
                <c:pt idx="8">
                  <c:v>1898</c:v>
                </c:pt>
                <c:pt idx="11">
                  <c:v>1462</c:v>
                </c:pt>
                <c:pt idx="14">
                  <c:v>1464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3130</c:v>
                </c:pt>
                <c:pt idx="5">
                  <c:v>3511</c:v>
                </c:pt>
                <c:pt idx="8">
                  <c:v>4089</c:v>
                </c:pt>
                <c:pt idx="11">
                  <c:v>4856</c:v>
                </c:pt>
                <c:pt idx="14">
                  <c:v>5552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8</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3090</c:v>
                </c:pt>
                <c:pt idx="3">
                  <c:v>3011</c:v>
                </c:pt>
                <c:pt idx="6">
                  <c:v>2854</c:v>
                </c:pt>
                <c:pt idx="9">
                  <c:v>2510</c:v>
                </c:pt>
                <c:pt idx="12">
                  <c:v>2489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1192</c:v>
                </c:pt>
                <c:pt idx="3">
                  <c:v>988</c:v>
                </c:pt>
                <c:pt idx="6">
                  <c:v>927</c:v>
                </c:pt>
                <c:pt idx="9">
                  <c:v>839</c:v>
                </c:pt>
                <c:pt idx="12">
                  <c:v>597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11516</c:v>
                </c:pt>
                <c:pt idx="3">
                  <c:v>11357</c:v>
                </c:pt>
                <c:pt idx="6">
                  <c:v>11245</c:v>
                </c:pt>
                <c:pt idx="9">
                  <c:v>10996</c:v>
                </c:pt>
                <c:pt idx="12">
                  <c:v>11046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21774</c:v>
                </c:pt>
                <c:pt idx="3">
                  <c:v>20145</c:v>
                </c:pt>
                <c:pt idx="6">
                  <c:v>19185</c:v>
                </c:pt>
                <c:pt idx="9">
                  <c:v>18832</c:v>
                </c:pt>
                <c:pt idx="12">
                  <c:v>20173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5237120"/>
        <c:axId val="8525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7726</c:v>
                </c:pt>
                <c:pt idx="2">
                  <c:v>#N/A</c:v>
                </c:pt>
                <c:pt idx="3">
                  <c:v>#N/A</c:v>
                </c:pt>
                <c:pt idx="4">
                  <c:v>6364</c:v>
                </c:pt>
                <c:pt idx="5">
                  <c:v>#N/A</c:v>
                </c:pt>
                <c:pt idx="6">
                  <c:v>#N/A</c:v>
                </c:pt>
                <c:pt idx="7">
                  <c:v>5400</c:v>
                </c:pt>
                <c:pt idx="8">
                  <c:v>#N/A</c:v>
                </c:pt>
                <c:pt idx="9">
                  <c:v>#N/A</c:v>
                </c:pt>
                <c:pt idx="10">
                  <c:v>4500</c:v>
                </c:pt>
                <c:pt idx="11">
                  <c:v>#N/A</c:v>
                </c:pt>
                <c:pt idx="12">
                  <c:v>#N/A</c:v>
                </c:pt>
                <c:pt idx="13">
                  <c:v>4692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5237120"/>
        <c:axId val="85251584"/>
      </c:lineChart>
      <c:catAx>
        <c:axId val="852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251584"/>
        <c:crosses val="autoZero"/>
        <c:auto val="1"/>
        <c:lblAlgn val="ctr"/>
        <c:lblOffset val="100"/>
        <c:tickLblSkip val="1"/>
        <c:tickMarkSkip val="1"/>
        <c:noMultiLvlLbl val="0"/>
      </c:catAx>
      <c:valAx>
        <c:axId val="8525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2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{E8CB14DB-3209-46B6-A7BE-CB724B9014D5}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82B-4237-B3CD-EE5BF7CC28F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{2CCBF901-85C8-45B2-B3A9-E55939A351CA}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82B-4237-B3CD-EE5BF7CC28F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{EA715B13-A19F-4B5A-9515-8679C1E5B806}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82B-4237-B3CD-EE5BF7CC28F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{A15269D5-0141-48CD-8685-13CA58E4782B}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82B-4237-B3CD-EE5BF7CC28F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{18C1F8F8-9C09-4397-9E81-CCF17B7658D0}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82B-4237-B3CD-EE5BF7CC28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82B-4237-B3CD-EE5BF7CC28F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{8C301AFA-2B6D-4032-B005-E14A204AB60B}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82B-4237-B3CD-EE5BF7CC28F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{92C5B222-7A15-4D33-847A-3B1FE4C84D53}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82B-4237-B3CD-EE5BF7CC28F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{50921CE7-398E-4174-B84D-E5C55EE68F8E}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82B-4237-B3CD-EE5BF7CC28F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{A8D1E0F9-B30E-4B43-9959-D10DC69C7363}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82B-4237-B3CD-EE5BF7CC28F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{50565745-1295-4B24-9ED0-6CDDEC5C7A7C}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82B-4237-B3CD-EE5BF7CC28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82B-4237-B3CD-EE5BF7CC28F4}"/>
            </c:ext>
          </c:extLst>
        </c:ser>
        <c:dLbls>
          <c:showLegendKey val="0"/>
          <c:showVal val="0"/>
          <c:showCatName val="0"/>
          <c:showSerName val="0"/>
          <c:showPercent val="0"/>
          <c:showBubbleSize val="0"/>
        </c:dLbls>
        <c:axId val="117649408"/>
        <c:axId val="117651328"/>
      </c:scatterChart>
      <c:valAx>
        <c:axId val="117649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651328"/>
        <c:crosses val="autoZero"/>
        <c:crossBetween val="midCat"/>
      </c:valAx>
      <c:valAx>
        <c:axId val="117651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649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{0F3ED605-E2EA-480E-90CB-F2ABE4A222E9}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2AC-464A-9C78-BD2470FF742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{F1EDB4BA-0101-4138-98A9-2ADC4D1D1CED}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2AC-464A-9C78-BD2470FF742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{9EBA2D50-4790-4677-A3F4-13FE3089CF16}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2AC-464A-9C78-BD2470FF742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{47B95F11-94E9-456D-9507-F62EE13127DF}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2AC-464A-9C78-BD2470FF742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{A7C61A4D-D8A6-4D96-83F2-B0C8FA65AD60}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2AC-464A-9C78-BD2470FF74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14.4</c:v>
                </c:pt>
                <c:pt idx="2">
                  <c:v>12.2</c:v>
                </c:pt>
                <c:pt idx="3">
                  <c:v>10.3</c:v>
                </c:pt>
                <c:pt idx="4">
                  <c:v>9.6999999999999993</c:v>
                </c:pt>
              </c:numCache>
            </c:numRef>
          </c:xVal>
          <c:yVal>
            <c:numRef>
              <c:f>公会計指標分析・財政指標組合せ分析表!$K$73:$O$73</c:f>
              <c:numCache>
                <c:formatCode>#,##0.0;"▲ "#,##0.0</c:formatCode>
                <c:ptCount val="5"/>
                <c:pt idx="0">
                  <c:v>109.4</c:v>
                </c:pt>
                <c:pt idx="1">
                  <c:v>88.8</c:v>
                </c:pt>
                <c:pt idx="2">
                  <c:v>77.5</c:v>
                </c:pt>
                <c:pt idx="3">
                  <c:v>64.3</c:v>
                </c:pt>
                <c:pt idx="4">
                  <c:v>69.900000000000006</c:v>
                </c:pt>
              </c:numCache>
            </c:numRef>
          </c:yVal>
          <c:smooth val="0"/>
          <c:extLst xmlns:c16r2="http://schemas.microsoft.com/office/drawing/2015/06/chart">
            <c:ext xmlns:c16="http://schemas.microsoft.com/office/drawing/2014/chart" uri="{C3380CC4-5D6E-409C-BE32-E72D297353CC}">
              <c16:uniqueId val="{00000005-72AC-464A-9C78-BD2470FF742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{867EAFC5-A56F-4532-B842-3B176EEA702F}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2AC-464A-9C78-BD2470FF742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{1D8C3DFF-8D15-465F-8A92-D74E32B93CEE}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2AC-464A-9C78-BD2470FF742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{EC3D18F0-50F7-4290-B494-954FE94A36D2}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2AC-464A-9C78-BD2470FF742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{93E163ED-FCE8-488D-92C1-D66222DFF6B3}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2AC-464A-9C78-BD2470FF742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{7ED98DE0-5D06-49C0-943E-A108AE7BC05B}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2AC-464A-9C78-BD2470FF74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xmlns:c16r2="http://schemas.microsoft.com/office/drawing/2015/06/chart">
            <c:ext xmlns:c16="http://schemas.microsoft.com/office/drawing/2014/chart" uri="{C3380CC4-5D6E-409C-BE32-E72D297353CC}">
              <c16:uniqueId val="{0000000B-72AC-464A-9C78-BD2470FF7421}"/>
            </c:ext>
          </c:extLst>
        </c:ser>
        <c:dLbls>
          <c:showLegendKey val="0"/>
          <c:showVal val="0"/>
          <c:showCatName val="0"/>
          <c:showSerName val="0"/>
          <c:showPercent val="0"/>
          <c:showBubbleSize val="0"/>
        </c:dLbls>
        <c:axId val="139077888"/>
        <c:axId val="139092352"/>
      </c:scatterChart>
      <c:valAx>
        <c:axId val="139077888"/>
        <c:scaling>
          <c:orientation val="minMax"/>
          <c:max val="16.40000000000000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092352"/>
        <c:crosses val="autoZero"/>
        <c:crossBetween val="midCat"/>
      </c:valAx>
      <c:valAx>
        <c:axId val="139092352"/>
        <c:scaling>
          <c:orientation val="minMax"/>
          <c:max val="123"/>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077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元利償還金については、普通会計では合併直前に発行した新発債の元金償還のﾋﾟｰｸを平成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迎え、その後緩やかに減少している。しかしながら、公共施設等の老朽化対策を講じる時期を迎えており、大規模改修や建替の財源に地方債を発行した場合、元利償還金が増加する要因も抱えている。一部事務組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奥能登ｸﾘｰﾝ組合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については、平成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年度から本格的な償還を開始し、平成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年度までは同程度に推移する見込みである。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病院事業については、</a:t>
          </a:r>
          <a:r>
            <a:rPr kumimoji="1" lang="en-US" altLang="ja-JP" sz="1200">
              <a:latin typeface="ＭＳ ゴシック" pitchFamily="49" charset="-128"/>
              <a:ea typeface="ＭＳ ゴシック" pitchFamily="49" charset="-128"/>
            </a:rPr>
            <a:t>S62</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H2</a:t>
          </a:r>
          <a:r>
            <a:rPr kumimoji="1" lang="ja-JP" altLang="en-US" sz="1200">
              <a:latin typeface="ＭＳ ゴシック" pitchFamily="49" charset="-128"/>
              <a:ea typeface="ＭＳ ゴシック" pitchFamily="49" charset="-128"/>
            </a:rPr>
            <a:t>にかけて病院建設のために発行された交付税算入のない償還金が平成</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年度まで続く。下水道事業についても供用開始が新しい施設（</a:t>
          </a:r>
          <a:r>
            <a:rPr kumimoji="1" lang="en-US" altLang="ja-JP" sz="1200">
              <a:latin typeface="ＭＳ ゴシック" pitchFamily="49" charset="-128"/>
              <a:ea typeface="ＭＳ ゴシック" pitchFamily="49" charset="-128"/>
            </a:rPr>
            <a:t>H20</a:t>
          </a:r>
          <a:r>
            <a:rPr kumimoji="1" lang="ja-JP" altLang="en-US" sz="1200">
              <a:latin typeface="ＭＳ ゴシック" pitchFamily="49" charset="-128"/>
              <a:ea typeface="ＭＳ ゴシック" pitchFamily="49" charset="-128"/>
            </a:rPr>
            <a:t>小木、</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松波地区）が多く、また農業集落排水事業で機能強化事業も実施されているため、償還のﾋﾟｰｸは平成</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年度を予定している。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将来負担の分子構造は、将来負担額では地方債現在高の占める割合が高い状況となっている。充当可能財源は同程度に推移している状況である。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将来負担額については、一般会計等に係る地方債の現在高が対前年度比で</a:t>
          </a:r>
          <a:r>
            <a:rPr kumimoji="1" lang="en-US" altLang="ja-JP" sz="1400">
              <a:latin typeface="ＭＳ ゴシック" pitchFamily="49" charset="-128"/>
              <a:ea typeface="ＭＳ ゴシック" pitchFamily="49" charset="-128"/>
            </a:rPr>
            <a:t>1,341</a:t>
          </a:r>
          <a:r>
            <a:rPr kumimoji="1" lang="ja-JP" altLang="en-US" sz="1400">
              <a:latin typeface="ＭＳ ゴシック" pitchFamily="49" charset="-128"/>
              <a:ea typeface="ＭＳ ゴシック" pitchFamily="49" charset="-128"/>
            </a:rPr>
            <a:t>百万円の増額となっている。これは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に実施された消防庁舎・鮮度保持施設建設によるものであり、</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以来</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年ぶりに増加に転じた。今後も行政庁舎建設等大型事業の起債による一般会計地方債残高の増が見込まれるため、積極的な繰上償還と単独事業の見直し等で新発債の抑制を図っていく必要がある。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下水道事業においては、面整備は完了したものの今後も設備更新等があることから、公営企業債の繰入額の負担増が見込まれる。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18,287
18,109
273.27
16,473,150
16,071,761
377,480
9,278,721
20,172,653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18,287
18,109
273.27
16,473,150
16,071,761
377,480
9,278,721
20,172,653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18,287
18,109
273.27
16,473,150
16,071,761
377,480
9,278,721
20,172,653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18,287
18,109
273.27
16,473,150
16,071,761
377,480
9,278,721
20,172,653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少子高齢化による人口の減少と企業の業績不振から町税は減収傾向にあり、自主財源は</a:t>
          </a:r>
          <a:r>
            <a:rPr kumimoji="1" lang="en-US" altLang="ja-JP" sz="1300">
              <a:latin typeface="ＭＳ Ｐゴシック"/>
            </a:rPr>
            <a:t>2</a:t>
          </a:r>
          <a:r>
            <a:rPr kumimoji="1" lang="ja-JP" altLang="en-US" sz="1300">
              <a:latin typeface="ＭＳ Ｐゴシック"/>
            </a:rPr>
            <a:t>割と乏しく、類似団体平均を大きく下回っている。今後も「能登町第二次総合計画」に基づき、施策の選択と集中により活力あるまちづくりを行い歳入の確保に努める一方、積極的に行財政改革を推進することにより、行政のスリム化、効率化を図り長期的な財政基盤の安定を確立す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73176</xdr:rowOff>
    </xdr:to>
    <xdr:cxnSp macro="">
      <xdr:nvCxnSpPr>
        <xdr:cNvPr id="69" name="直線コネクタ 68"/>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73176</xdr:rowOff>
    </xdr:from>
    <xdr:to>
      <xdr:col>6</xdr:col>
      <xdr:colOff>0</xdr:colOff>
      <xdr:row>44</xdr:row>
      <xdr:rowOff>73176</xdr:rowOff>
    </xdr:to>
    <xdr:cxnSp macro="">
      <xdr:nvCxnSpPr>
        <xdr:cNvPr id="72" name="直線コネクタ 71"/>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73176</xdr:rowOff>
    </xdr:to>
    <xdr:cxnSp macro="">
      <xdr:nvCxnSpPr>
        <xdr:cNvPr id="75" name="直線コネクタ 74"/>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73176</xdr:rowOff>
    </xdr:to>
    <xdr:cxnSp macro="">
      <xdr:nvCxnSpPr>
        <xdr:cNvPr id="78" name="直線コネクタ 77"/>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8" name="円/楕円 87"/>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9"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2" name="円/楕円 91"/>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3" name="テキスト ボックス 92"/>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年度から行財政改革の成果により改善傾向にあり、類似団体の平均に位置してきた。</a:t>
          </a:r>
          <a:r>
            <a:rPr kumimoji="1" lang="en-US" altLang="ja-JP" sz="1300">
              <a:latin typeface="ＭＳ Ｐゴシック"/>
            </a:rPr>
            <a:t>H28</a:t>
          </a:r>
          <a:r>
            <a:rPr kumimoji="1" lang="ja-JP" altLang="en-US" sz="1300">
              <a:latin typeface="ＭＳ Ｐゴシック"/>
            </a:rPr>
            <a:t>は交付税の減と、人件費・維持補修費・扶助費・補助費等・公債費・繰出金の増加により、前年比</a:t>
          </a:r>
          <a:r>
            <a:rPr kumimoji="1" lang="en-US" altLang="ja-JP" sz="1300">
              <a:latin typeface="ＭＳ Ｐゴシック"/>
            </a:rPr>
            <a:t>5.1</a:t>
          </a:r>
          <a:r>
            <a:rPr kumimoji="1" lang="ja-JP" altLang="en-US" sz="1300">
              <a:latin typeface="ＭＳ Ｐゴシック"/>
            </a:rPr>
            <a:t>ﾎﾟｲﾝﾄの悪化となった。性質別での類似団体比較では公債費が高い。これは、景気対策として公共事業を積極的に行った結果である。</a:t>
          </a:r>
          <a:endParaRPr kumimoji="1" lang="en-US" altLang="ja-JP" sz="1300">
            <a:latin typeface="ＭＳ Ｐゴシック"/>
          </a:endParaRPr>
        </a:p>
        <a:p>
          <a:r>
            <a:rPr kumimoji="1" lang="ja-JP" altLang="en-US" sz="1300">
              <a:latin typeface="ＭＳ Ｐゴシック"/>
            </a:rPr>
            <a:t>　今後、庁舎建設等大型ﾌﾟﾛｼﾞｪｸﾄや公共施設の更新を控えているが、地方債の計画的発行と抑制を行い、改革を推進する。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62547</xdr:rowOff>
    </xdr:from>
    <xdr:to>
      <xdr:col>7</xdr:col>
      <xdr:colOff>152400</xdr:colOff>
      <xdr:row>63</xdr:row>
      <xdr:rowOff>44926</xdr:rowOff>
    </xdr:to>
    <xdr:cxnSp macro="">
      <xdr:nvCxnSpPr>
        <xdr:cNvPr id="136" name="直線コネクタ 135"/>
        <xdr:cNvCxnSpPr/>
      </xdr:nvCxnSpPr>
      <xdr:spPr>
        <a:xfrm>
          <a:off x="4114800" y="10692447"/>
          <a:ext cx="8382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62547</xdr:rowOff>
    </xdr:from>
    <xdr:to>
      <xdr:col>6</xdr:col>
      <xdr:colOff>0</xdr:colOff>
      <xdr:row>62</xdr:row>
      <xdr:rowOff>68580</xdr:rowOff>
    </xdr:to>
    <xdr:cxnSp macro="">
      <xdr:nvCxnSpPr>
        <xdr:cNvPr id="139" name="直線コネクタ 138"/>
        <xdr:cNvCxnSpPr/>
      </xdr:nvCxnSpPr>
      <xdr:spPr>
        <a:xfrm flipV="1">
          <a:off x="3225800" y="106924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41" name="テキスト ボックス 140"/>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83662</xdr:rowOff>
    </xdr:to>
    <xdr:cxnSp macro="">
      <xdr:nvCxnSpPr>
        <xdr:cNvPr id="142" name="直線コネクタ 141"/>
        <xdr:cNvCxnSpPr/>
      </xdr:nvCxnSpPr>
      <xdr:spPr>
        <a:xfrm flipV="1">
          <a:off x="2336800" y="10698480"/>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83662</xdr:rowOff>
    </xdr:from>
    <xdr:to>
      <xdr:col>3</xdr:col>
      <xdr:colOff>279400</xdr:colOff>
      <xdr:row>62</xdr:row>
      <xdr:rowOff>98743</xdr:rowOff>
    </xdr:to>
    <xdr:cxnSp macro="">
      <xdr:nvCxnSpPr>
        <xdr:cNvPr id="145" name="直線コネクタ 144"/>
        <xdr:cNvCxnSpPr/>
      </xdr:nvCxnSpPr>
      <xdr:spPr>
        <a:xfrm flipV="1">
          <a:off x="1447800" y="1071356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165576</xdr:rowOff>
    </xdr:from>
    <xdr:to>
      <xdr:col>7</xdr:col>
      <xdr:colOff>203200</xdr:colOff>
      <xdr:row>63</xdr:row>
      <xdr:rowOff>95726</xdr:rowOff>
    </xdr:to>
    <xdr:sp macro="" textlink="">
      <xdr:nvSpPr>
        <xdr:cNvPr id="155" name="円/楕円 154"/>
        <xdr:cNvSpPr/>
      </xdr:nvSpPr>
      <xdr:spPr>
        <a:xfrm>
          <a:off x="4902200" y="107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137653</xdr:rowOff>
    </xdr:from>
    <xdr:ext cx="762000" cy="259045"/>
    <xdr:sp macro="" textlink="">
      <xdr:nvSpPr>
        <xdr:cNvPr id="156" name="財政構造の弾力性該当値テキスト"/>
        <xdr:cNvSpPr txBox="1"/>
      </xdr:nvSpPr>
      <xdr:spPr>
        <a:xfrm>
          <a:off x="5041900" y="1076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11747</xdr:rowOff>
    </xdr:from>
    <xdr:to>
      <xdr:col>6</xdr:col>
      <xdr:colOff>50800</xdr:colOff>
      <xdr:row>62</xdr:row>
      <xdr:rowOff>113347</xdr:rowOff>
    </xdr:to>
    <xdr:sp macro="" textlink="">
      <xdr:nvSpPr>
        <xdr:cNvPr id="157" name="円/楕円 156"/>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98124</xdr:rowOff>
    </xdr:from>
    <xdr:ext cx="736600" cy="259045"/>
    <xdr:sp macro="" textlink="">
      <xdr:nvSpPr>
        <xdr:cNvPr id="158" name="テキスト ボックス 157"/>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9" name="円/楕円 158"/>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60" name="テキスト ボックス 159"/>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32862</xdr:rowOff>
    </xdr:from>
    <xdr:to>
      <xdr:col>3</xdr:col>
      <xdr:colOff>330200</xdr:colOff>
      <xdr:row>62</xdr:row>
      <xdr:rowOff>134462</xdr:rowOff>
    </xdr:to>
    <xdr:sp macro="" textlink="">
      <xdr:nvSpPr>
        <xdr:cNvPr id="161" name="円/楕円 160"/>
        <xdr:cNvSpPr/>
      </xdr:nvSpPr>
      <xdr:spPr>
        <a:xfrm>
          <a:off x="22860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144639</xdr:rowOff>
    </xdr:from>
    <xdr:ext cx="762000" cy="259045"/>
    <xdr:sp macro="" textlink="">
      <xdr:nvSpPr>
        <xdr:cNvPr id="162" name="テキスト ボックス 161"/>
        <xdr:cNvSpPr txBox="1"/>
      </xdr:nvSpPr>
      <xdr:spPr>
        <a:xfrm>
          <a:off x="1955800" y="104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47943</xdr:rowOff>
    </xdr:from>
    <xdr:to>
      <xdr:col>2</xdr:col>
      <xdr:colOff>127000</xdr:colOff>
      <xdr:row>62</xdr:row>
      <xdr:rowOff>149543</xdr:rowOff>
    </xdr:to>
    <xdr:sp macro="" textlink="">
      <xdr:nvSpPr>
        <xdr:cNvPr id="163" name="円/楕円 162"/>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159720</xdr:rowOff>
    </xdr:from>
    <xdr:ext cx="762000" cy="259045"/>
    <xdr:sp macro="" textlink="">
      <xdr:nvSpPr>
        <xdr:cNvPr id="164" name="テキスト ボックス 163"/>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[197,887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3</a:t>
          </a:r>
          <a:r>
            <a:rPr kumimoji="1" lang="ja-JP" altLang="en-US" sz="1300">
              <a:latin typeface="ＭＳ Ｐゴシック"/>
            </a:rPr>
            <a:t>次定員適正化計画に基づき、職員の削減による人件費の減を図っているが、人事院勧告に基づく給料表の増額改定及び勤勉手当率の増加を受け、昨年比増となった。今後の経済情勢に左右される部分もあるが、人員の削減等により人件費の削減に努める。　　　　　　　　　　</a:t>
          </a:r>
          <a:endParaRPr kumimoji="1" lang="en-US" altLang="ja-JP" sz="1300">
            <a:latin typeface="ＭＳ Ｐゴシック"/>
          </a:endParaRPr>
        </a:p>
        <a:p>
          <a:r>
            <a:rPr kumimoji="1" lang="ja-JP" altLang="en-US" sz="1300">
              <a:latin typeface="ＭＳ Ｐゴシック"/>
            </a:rPr>
            <a:t>　物件費については、合併後、行政改革推進委員会を設置し費用の削減に向けた取組が行われているが、更に効果的な経常経費の削減に努める。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62712</xdr:rowOff>
    </xdr:from>
    <xdr:to>
      <xdr:col>7</xdr:col>
      <xdr:colOff>152400</xdr:colOff>
      <xdr:row>83</xdr:row>
      <xdr:rowOff>123152</xdr:rowOff>
    </xdr:to>
    <xdr:cxnSp macro="">
      <xdr:nvCxnSpPr>
        <xdr:cNvPr id="197" name="直線コネクタ 196"/>
        <xdr:cNvCxnSpPr/>
      </xdr:nvCxnSpPr>
      <xdr:spPr>
        <a:xfrm>
          <a:off x="4114800" y="14293062"/>
          <a:ext cx="838200" cy="6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19698</xdr:rowOff>
    </xdr:from>
    <xdr:to>
      <xdr:col>6</xdr:col>
      <xdr:colOff>0</xdr:colOff>
      <xdr:row>83</xdr:row>
      <xdr:rowOff>62712</xdr:rowOff>
    </xdr:to>
    <xdr:cxnSp macro="">
      <xdr:nvCxnSpPr>
        <xdr:cNvPr id="200" name="直線コネクタ 199"/>
        <xdr:cNvCxnSpPr/>
      </xdr:nvCxnSpPr>
      <xdr:spPr>
        <a:xfrm>
          <a:off x="3225800" y="14250048"/>
          <a:ext cx="889000" cy="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127097</xdr:rowOff>
    </xdr:from>
    <xdr:ext cx="736600" cy="259045"/>
    <xdr:sp macro="" textlink="">
      <xdr:nvSpPr>
        <xdr:cNvPr id="202" name="テキスト ボックス 201"/>
        <xdr:cNvSpPr txBox="1"/>
      </xdr:nvSpPr>
      <xdr:spPr>
        <a:xfrm>
          <a:off x="3733800" y="1384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130851</xdr:rowOff>
    </xdr:from>
    <xdr:to>
      <xdr:col>4</xdr:col>
      <xdr:colOff>482600</xdr:colOff>
      <xdr:row>83</xdr:row>
      <xdr:rowOff>19698</xdr:rowOff>
    </xdr:to>
    <xdr:cxnSp macro="">
      <xdr:nvCxnSpPr>
        <xdr:cNvPr id="203" name="直線コネクタ 202"/>
        <xdr:cNvCxnSpPr/>
      </xdr:nvCxnSpPr>
      <xdr:spPr>
        <a:xfrm>
          <a:off x="2336800" y="14189751"/>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130851</xdr:rowOff>
    </xdr:from>
    <xdr:to>
      <xdr:col>3</xdr:col>
      <xdr:colOff>279400</xdr:colOff>
      <xdr:row>82</xdr:row>
      <xdr:rowOff>136759</xdr:rowOff>
    </xdr:to>
    <xdr:cxnSp macro="">
      <xdr:nvCxnSpPr>
        <xdr:cNvPr id="206" name="直線コネクタ 205"/>
        <xdr:cNvCxnSpPr/>
      </xdr:nvCxnSpPr>
      <xdr:spPr>
        <a:xfrm flipV="1">
          <a:off x="1447800" y="14189751"/>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72352</xdr:rowOff>
    </xdr:from>
    <xdr:to>
      <xdr:col>7</xdr:col>
      <xdr:colOff>203200</xdr:colOff>
      <xdr:row>84</xdr:row>
      <xdr:rowOff>2502</xdr:rowOff>
    </xdr:to>
    <xdr:sp macro="" textlink="">
      <xdr:nvSpPr>
        <xdr:cNvPr id="216" name="円/楕円 215"/>
        <xdr:cNvSpPr/>
      </xdr:nvSpPr>
      <xdr:spPr>
        <a:xfrm>
          <a:off x="4902200" y="143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44429</xdr:rowOff>
    </xdr:from>
    <xdr:ext cx="762000" cy="259045"/>
    <xdr:sp macro="" textlink="">
      <xdr:nvSpPr>
        <xdr:cNvPr id="217" name="人件費・物件費等の状況該当値テキスト"/>
        <xdr:cNvSpPr txBox="1"/>
      </xdr:nvSpPr>
      <xdr:spPr>
        <a:xfrm>
          <a:off x="5041900" y="1427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197,887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11912</xdr:rowOff>
    </xdr:from>
    <xdr:to>
      <xdr:col>6</xdr:col>
      <xdr:colOff>50800</xdr:colOff>
      <xdr:row>83</xdr:row>
      <xdr:rowOff>113512</xdr:rowOff>
    </xdr:to>
    <xdr:sp macro="" textlink="">
      <xdr:nvSpPr>
        <xdr:cNvPr id="218" name="円/楕円 217"/>
        <xdr:cNvSpPr/>
      </xdr:nvSpPr>
      <xdr:spPr>
        <a:xfrm>
          <a:off x="4064000" y="142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98289</xdr:rowOff>
    </xdr:from>
    <xdr:ext cx="736600" cy="259045"/>
    <xdr:sp macro="" textlink="">
      <xdr:nvSpPr>
        <xdr:cNvPr id="219" name="テキスト ボックス 218"/>
        <xdr:cNvSpPr txBox="1"/>
      </xdr:nvSpPr>
      <xdr:spPr>
        <a:xfrm>
          <a:off x="3733800" y="1432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140348</xdr:rowOff>
    </xdr:from>
    <xdr:to>
      <xdr:col>4</xdr:col>
      <xdr:colOff>533400</xdr:colOff>
      <xdr:row>83</xdr:row>
      <xdr:rowOff>70498</xdr:rowOff>
    </xdr:to>
    <xdr:sp macro="" textlink="">
      <xdr:nvSpPr>
        <xdr:cNvPr id="220" name="円/楕円 219"/>
        <xdr:cNvSpPr/>
      </xdr:nvSpPr>
      <xdr:spPr>
        <a:xfrm>
          <a:off x="3175000" y="1419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55275</xdr:rowOff>
    </xdr:from>
    <xdr:ext cx="762000" cy="259045"/>
    <xdr:sp macro="" textlink="">
      <xdr:nvSpPr>
        <xdr:cNvPr id="221" name="テキスト ボックス 220"/>
        <xdr:cNvSpPr txBox="1"/>
      </xdr:nvSpPr>
      <xdr:spPr>
        <a:xfrm>
          <a:off x="2844800" y="1428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80051</xdr:rowOff>
    </xdr:from>
    <xdr:to>
      <xdr:col>3</xdr:col>
      <xdr:colOff>330200</xdr:colOff>
      <xdr:row>83</xdr:row>
      <xdr:rowOff>10201</xdr:rowOff>
    </xdr:to>
    <xdr:sp macro="" textlink="">
      <xdr:nvSpPr>
        <xdr:cNvPr id="222" name="円/楕円 221"/>
        <xdr:cNvSpPr/>
      </xdr:nvSpPr>
      <xdr:spPr>
        <a:xfrm>
          <a:off x="2286000" y="141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166428</xdr:rowOff>
    </xdr:from>
    <xdr:ext cx="762000" cy="259045"/>
    <xdr:sp macro="" textlink="">
      <xdr:nvSpPr>
        <xdr:cNvPr id="223" name="テキスト ボックス 222"/>
        <xdr:cNvSpPr txBox="1"/>
      </xdr:nvSpPr>
      <xdr:spPr>
        <a:xfrm>
          <a:off x="1955800" y="1422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85959</xdr:rowOff>
    </xdr:from>
    <xdr:to>
      <xdr:col>2</xdr:col>
      <xdr:colOff>127000</xdr:colOff>
      <xdr:row>83</xdr:row>
      <xdr:rowOff>16109</xdr:rowOff>
    </xdr:to>
    <xdr:sp macro="" textlink="">
      <xdr:nvSpPr>
        <xdr:cNvPr id="224" name="円/楕円 223"/>
        <xdr:cNvSpPr/>
      </xdr:nvSpPr>
      <xdr:spPr>
        <a:xfrm>
          <a:off x="1397000" y="141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886</xdr:rowOff>
    </xdr:from>
    <xdr:ext cx="762000" cy="259045"/>
    <xdr:sp macro="" textlink="">
      <xdr:nvSpPr>
        <xdr:cNvPr id="225" name="テキスト ボックス 224"/>
        <xdr:cNvSpPr txBox="1"/>
      </xdr:nvSpPr>
      <xdr:spPr>
        <a:xfrm>
          <a:off x="1066800" y="142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a:t>
          </a:r>
          <a:r>
            <a:rPr kumimoji="1" lang="en-US" altLang="ja-JP" sz="1300">
              <a:latin typeface="ＭＳ Ｐゴシック"/>
            </a:rPr>
            <a:t>0.4</a:t>
          </a:r>
          <a:r>
            <a:rPr kumimoji="1" lang="ja-JP" altLang="en-US" sz="1300">
              <a:latin typeface="ＭＳ Ｐゴシック"/>
            </a:rPr>
            <a:t>ﾎﾟｲﾝﾄの増加となっている。類似団体平均よりは低い値ではあるが、毎年増加傾向にある。これは採用抑制による職員の高齢化が大きな要因であるが、今後も適正な給与水準となるよう、職員の年齢構成、定員、総人件費等に注意を払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66463</xdr:rowOff>
    </xdr:to>
    <xdr:cxnSp macro="">
      <xdr:nvCxnSpPr>
        <xdr:cNvPr id="259" name="直線コネクタ 258"/>
        <xdr:cNvCxnSpPr/>
      </xdr:nvCxnSpPr>
      <xdr:spPr>
        <a:xfrm>
          <a:off x="16179800" y="1443608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125307</xdr:rowOff>
    </xdr:from>
    <xdr:to>
      <xdr:col>23</xdr:col>
      <xdr:colOff>406400</xdr:colOff>
      <xdr:row>84</xdr:row>
      <xdr:rowOff>34289</xdr:rowOff>
    </xdr:to>
    <xdr:cxnSp macro="">
      <xdr:nvCxnSpPr>
        <xdr:cNvPr id="262" name="直線コネクタ 261"/>
        <xdr:cNvCxnSpPr/>
      </xdr:nvCxnSpPr>
      <xdr:spPr>
        <a:xfrm>
          <a:off x="15290800" y="143556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64" name="テキスト ボックス 263"/>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125307</xdr:rowOff>
    </xdr:to>
    <xdr:cxnSp macro="">
      <xdr:nvCxnSpPr>
        <xdr:cNvPr id="265" name="直線コネクタ 264"/>
        <xdr:cNvCxnSpPr/>
      </xdr:nvCxnSpPr>
      <xdr:spPr>
        <a:xfrm>
          <a:off x="14401800" y="143234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86</xdr:row>
      <xdr:rowOff>157904</xdr:rowOff>
    </xdr:to>
    <xdr:cxnSp macro="">
      <xdr:nvCxnSpPr>
        <xdr:cNvPr id="268" name="直線コネクタ 267"/>
        <xdr:cNvCxnSpPr/>
      </xdr:nvCxnSpPr>
      <xdr:spPr>
        <a:xfrm flipV="1">
          <a:off x="13512800" y="14323484"/>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8" name="円/楕円 277"/>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9"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80" name="円/楕円 279"/>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81" name="テキスト ボックス 280"/>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74507</xdr:rowOff>
    </xdr:from>
    <xdr:to>
      <xdr:col>22</xdr:col>
      <xdr:colOff>254000</xdr:colOff>
      <xdr:row>84</xdr:row>
      <xdr:rowOff>4657</xdr:rowOff>
    </xdr:to>
    <xdr:sp macro="" textlink="">
      <xdr:nvSpPr>
        <xdr:cNvPr id="282" name="円/楕円 281"/>
        <xdr:cNvSpPr/>
      </xdr:nvSpPr>
      <xdr:spPr>
        <a:xfrm>
          <a:off x="15240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83" name="テキスト ボックス 282"/>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4" name="円/楕円 283"/>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5" name="テキスト ボックス 28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86" name="円/楕円 285"/>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87" name="テキスト ボックス 286"/>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小規模</a:t>
          </a:r>
          <a:r>
            <a:rPr kumimoji="1" lang="en-US" altLang="ja-JP" sz="1300">
              <a:latin typeface="ＭＳ Ｐゴシック"/>
            </a:rPr>
            <a:t>3</a:t>
          </a:r>
          <a:r>
            <a:rPr kumimoji="1" lang="ja-JP" altLang="en-US" sz="1300">
              <a:latin typeface="ＭＳ Ｐゴシック"/>
            </a:rPr>
            <a:t>町村が合併したことにより、依然として類似団体の平均を大きく上回っている。平成</a:t>
          </a:r>
          <a:r>
            <a:rPr kumimoji="1" lang="en-US" altLang="ja-JP" sz="1300">
              <a:latin typeface="ＭＳ Ｐゴシック"/>
            </a:rPr>
            <a:t>17</a:t>
          </a:r>
          <a:r>
            <a:rPr kumimoji="1" lang="ja-JP" altLang="en-US" sz="1300">
              <a:latin typeface="ＭＳ Ｐゴシック"/>
            </a:rPr>
            <a:t>年度の合併当初</a:t>
          </a:r>
          <a:r>
            <a:rPr kumimoji="1" lang="en-US" altLang="ja-JP" sz="1300">
              <a:latin typeface="ＭＳ Ｐゴシック"/>
            </a:rPr>
            <a:t>577</a:t>
          </a:r>
          <a:r>
            <a:rPr kumimoji="1" lang="ja-JP" altLang="en-US" sz="1300">
              <a:latin typeface="ＭＳ Ｐゴシック"/>
            </a:rPr>
            <a:t>人いた職員は平成</a:t>
          </a:r>
          <a:r>
            <a:rPr kumimoji="1" lang="en-US" altLang="ja-JP" sz="1300">
              <a:latin typeface="ＭＳ Ｐゴシック"/>
            </a:rPr>
            <a:t>28</a:t>
          </a:r>
          <a:r>
            <a:rPr kumimoji="1" lang="ja-JP" altLang="en-US" sz="1300">
              <a:latin typeface="ＭＳ Ｐゴシック"/>
            </a:rPr>
            <a:t>年度には</a:t>
          </a:r>
          <a:r>
            <a:rPr kumimoji="1" lang="en-US" altLang="ja-JP" sz="1300">
              <a:latin typeface="ＭＳ Ｐゴシック"/>
            </a:rPr>
            <a:t>393</a:t>
          </a:r>
          <a:r>
            <a:rPr kumimoji="1" lang="ja-JP" altLang="en-US" sz="1300">
              <a:latin typeface="ＭＳ Ｐゴシック"/>
            </a:rPr>
            <a:t>人となり、▲</a:t>
          </a:r>
          <a:r>
            <a:rPr kumimoji="1" lang="en-US" altLang="ja-JP" sz="1300">
              <a:latin typeface="ＭＳ Ｐゴシック"/>
            </a:rPr>
            <a:t>184</a:t>
          </a:r>
          <a:r>
            <a:rPr kumimoji="1" lang="ja-JP" altLang="en-US" sz="1300">
              <a:latin typeface="ＭＳ Ｐゴシック"/>
            </a:rPr>
            <a:t>人（</a:t>
          </a:r>
          <a:r>
            <a:rPr kumimoji="1" lang="en-US" altLang="ja-JP" sz="1300">
              <a:latin typeface="ＭＳ Ｐゴシック"/>
            </a:rPr>
            <a:t>31.9%)</a:t>
          </a:r>
          <a:r>
            <a:rPr kumimoji="1" lang="ja-JP" altLang="en-US" sz="1300">
              <a:latin typeface="ＭＳ Ｐゴシック"/>
            </a:rPr>
            <a:t>の削減となった。</a:t>
          </a:r>
          <a:endParaRPr kumimoji="1" lang="en-US" altLang="ja-JP" sz="1300">
            <a:latin typeface="ＭＳ Ｐゴシック"/>
          </a:endParaRPr>
        </a:p>
        <a:p>
          <a:r>
            <a:rPr kumimoji="1" lang="ja-JP" altLang="en-US" sz="1300">
              <a:latin typeface="ＭＳ Ｐゴシック"/>
            </a:rPr>
            <a:t>　人口千人あたりの職員数は人口減少により微増となっているが，普通会計職員数は前年比▲</a:t>
          </a:r>
          <a:r>
            <a:rPr kumimoji="1" lang="en-US" altLang="ja-JP" sz="1300">
              <a:latin typeface="ＭＳ Ｐゴシック"/>
            </a:rPr>
            <a:t>6</a:t>
          </a:r>
          <a:r>
            <a:rPr kumimoji="1" lang="ja-JP" altLang="en-US" sz="1300">
              <a:latin typeface="ＭＳ Ｐゴシック"/>
            </a:rPr>
            <a:t>人となった。今後は再任用の義務化により、職員数減少の鈍化が想定されるため、その点を考慮して策定した第</a:t>
          </a:r>
          <a:r>
            <a:rPr kumimoji="1" lang="en-US" altLang="ja-JP" sz="1300">
              <a:latin typeface="ＭＳ Ｐゴシック"/>
            </a:rPr>
            <a:t>3</a:t>
          </a:r>
          <a:r>
            <a:rPr kumimoji="1" lang="ja-JP" altLang="en-US" sz="1300">
              <a:latin typeface="ＭＳ Ｐゴシック"/>
            </a:rPr>
            <a:t>次定員適正化計画に従って今後も定員の管理を図っていく。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43966</xdr:rowOff>
    </xdr:from>
    <xdr:to>
      <xdr:col>24</xdr:col>
      <xdr:colOff>558800</xdr:colOff>
      <xdr:row>64</xdr:row>
      <xdr:rowOff>66947</xdr:rowOff>
    </xdr:to>
    <xdr:cxnSp macro="">
      <xdr:nvCxnSpPr>
        <xdr:cNvPr id="324" name="直線コネクタ 323"/>
        <xdr:cNvCxnSpPr/>
      </xdr:nvCxnSpPr>
      <xdr:spPr>
        <a:xfrm>
          <a:off x="16179800" y="1101676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42817</xdr:rowOff>
    </xdr:from>
    <xdr:to>
      <xdr:col>23</xdr:col>
      <xdr:colOff>406400</xdr:colOff>
      <xdr:row>64</xdr:row>
      <xdr:rowOff>43966</xdr:rowOff>
    </xdr:to>
    <xdr:cxnSp macro="">
      <xdr:nvCxnSpPr>
        <xdr:cNvPr id="327" name="直線コネクタ 326"/>
        <xdr:cNvCxnSpPr/>
      </xdr:nvCxnSpPr>
      <xdr:spPr>
        <a:xfrm>
          <a:off x="15290800" y="1101561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45676</xdr:rowOff>
    </xdr:from>
    <xdr:ext cx="736600" cy="259045"/>
    <xdr:sp macro="" textlink="">
      <xdr:nvSpPr>
        <xdr:cNvPr id="329" name="テキスト ボックス 328"/>
        <xdr:cNvSpPr txBox="1"/>
      </xdr:nvSpPr>
      <xdr:spPr>
        <a:xfrm>
          <a:off x="15798800" y="1033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42817</xdr:rowOff>
    </xdr:from>
    <xdr:to>
      <xdr:col>22</xdr:col>
      <xdr:colOff>203200</xdr:colOff>
      <xdr:row>64</xdr:row>
      <xdr:rowOff>53159</xdr:rowOff>
    </xdr:to>
    <xdr:cxnSp macro="">
      <xdr:nvCxnSpPr>
        <xdr:cNvPr id="330" name="直線コネクタ 329"/>
        <xdr:cNvCxnSpPr/>
      </xdr:nvCxnSpPr>
      <xdr:spPr>
        <a:xfrm flipV="1">
          <a:off x="14401800" y="110156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40519</xdr:rowOff>
    </xdr:from>
    <xdr:to>
      <xdr:col>21</xdr:col>
      <xdr:colOff>0</xdr:colOff>
      <xdr:row>64</xdr:row>
      <xdr:rowOff>53159</xdr:rowOff>
    </xdr:to>
    <xdr:cxnSp macro="">
      <xdr:nvCxnSpPr>
        <xdr:cNvPr id="333" name="直線コネクタ 332"/>
        <xdr:cNvCxnSpPr/>
      </xdr:nvCxnSpPr>
      <xdr:spPr>
        <a:xfrm>
          <a:off x="13512800" y="1101331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16147</xdr:rowOff>
    </xdr:from>
    <xdr:to>
      <xdr:col>24</xdr:col>
      <xdr:colOff>609600</xdr:colOff>
      <xdr:row>64</xdr:row>
      <xdr:rowOff>117747</xdr:rowOff>
    </xdr:to>
    <xdr:sp macro="" textlink="">
      <xdr:nvSpPr>
        <xdr:cNvPr id="343" name="円/楕円 342"/>
        <xdr:cNvSpPr/>
      </xdr:nvSpPr>
      <xdr:spPr>
        <a:xfrm>
          <a:off x="16967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159674</xdr:rowOff>
    </xdr:from>
    <xdr:ext cx="762000" cy="259045"/>
    <xdr:sp macro="" textlink="">
      <xdr:nvSpPr>
        <xdr:cNvPr id="344" name="定員管理の状況該当値テキスト"/>
        <xdr:cNvSpPr txBox="1"/>
      </xdr:nvSpPr>
      <xdr:spPr>
        <a:xfrm>
          <a:off x="17106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164616</xdr:rowOff>
    </xdr:from>
    <xdr:to>
      <xdr:col>23</xdr:col>
      <xdr:colOff>457200</xdr:colOff>
      <xdr:row>64</xdr:row>
      <xdr:rowOff>94766</xdr:rowOff>
    </xdr:to>
    <xdr:sp macro="" textlink="">
      <xdr:nvSpPr>
        <xdr:cNvPr id="345" name="円/楕円 344"/>
        <xdr:cNvSpPr/>
      </xdr:nvSpPr>
      <xdr:spPr>
        <a:xfrm>
          <a:off x="16129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79543</xdr:rowOff>
    </xdr:from>
    <xdr:ext cx="736600" cy="259045"/>
    <xdr:sp macro="" textlink="">
      <xdr:nvSpPr>
        <xdr:cNvPr id="346" name="テキスト ボックス 345"/>
        <xdr:cNvSpPr txBox="1"/>
      </xdr:nvSpPr>
      <xdr:spPr>
        <a:xfrm>
          <a:off x="15798800" y="1105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163467</xdr:rowOff>
    </xdr:from>
    <xdr:to>
      <xdr:col>22</xdr:col>
      <xdr:colOff>254000</xdr:colOff>
      <xdr:row>64</xdr:row>
      <xdr:rowOff>93617</xdr:rowOff>
    </xdr:to>
    <xdr:sp macro="" textlink="">
      <xdr:nvSpPr>
        <xdr:cNvPr id="347" name="円/楕円 346"/>
        <xdr:cNvSpPr/>
      </xdr:nvSpPr>
      <xdr:spPr>
        <a:xfrm>
          <a:off x="15240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78394</xdr:rowOff>
    </xdr:from>
    <xdr:ext cx="762000" cy="259045"/>
    <xdr:sp macro="" textlink="">
      <xdr:nvSpPr>
        <xdr:cNvPr id="348" name="テキスト ボックス 347"/>
        <xdr:cNvSpPr txBox="1"/>
      </xdr:nvSpPr>
      <xdr:spPr>
        <a:xfrm>
          <a:off x="14909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2359</xdr:rowOff>
    </xdr:from>
    <xdr:to>
      <xdr:col>21</xdr:col>
      <xdr:colOff>50800</xdr:colOff>
      <xdr:row>64</xdr:row>
      <xdr:rowOff>103959</xdr:rowOff>
    </xdr:to>
    <xdr:sp macro="" textlink="">
      <xdr:nvSpPr>
        <xdr:cNvPr id="349" name="円/楕円 348"/>
        <xdr:cNvSpPr/>
      </xdr:nvSpPr>
      <xdr:spPr>
        <a:xfrm>
          <a:off x="14351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88736</xdr:rowOff>
    </xdr:from>
    <xdr:ext cx="762000" cy="259045"/>
    <xdr:sp macro="" textlink="">
      <xdr:nvSpPr>
        <xdr:cNvPr id="350" name="テキスト ボックス 349"/>
        <xdr:cNvSpPr txBox="1"/>
      </xdr:nvSpPr>
      <xdr:spPr>
        <a:xfrm>
          <a:off x="14020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161169</xdr:rowOff>
    </xdr:from>
    <xdr:to>
      <xdr:col>19</xdr:col>
      <xdr:colOff>533400</xdr:colOff>
      <xdr:row>64</xdr:row>
      <xdr:rowOff>91319</xdr:rowOff>
    </xdr:to>
    <xdr:sp macro="" textlink="">
      <xdr:nvSpPr>
        <xdr:cNvPr id="351" name="円/楕円 350"/>
        <xdr:cNvSpPr/>
      </xdr:nvSpPr>
      <xdr:spPr>
        <a:xfrm>
          <a:off x="13462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76096</xdr:rowOff>
    </xdr:from>
    <xdr:ext cx="762000" cy="259045"/>
    <xdr:sp macro="" textlink="">
      <xdr:nvSpPr>
        <xdr:cNvPr id="352" name="テキスト ボックス 351"/>
        <xdr:cNvSpPr txBox="1"/>
      </xdr:nvSpPr>
      <xdr:spPr>
        <a:xfrm>
          <a:off x="13131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合併直前に発行した地方債の元金償還による償還のﾋﾟｰｸは平成</a:t>
          </a:r>
          <a:r>
            <a:rPr kumimoji="1" lang="en-US" altLang="ja-JP" sz="1200">
              <a:latin typeface="ＭＳ Ｐゴシック"/>
            </a:rPr>
            <a:t>21</a:t>
          </a:r>
          <a:r>
            <a:rPr kumimoji="1" lang="ja-JP" altLang="en-US" sz="1200">
              <a:latin typeface="ＭＳ Ｐゴシック"/>
            </a:rPr>
            <a:t>年度に迎え、その後指数は回復している。しかしながら、公共施設等の老朽化対策を講じていく時期を迎えており、大規模改修や建替の財源に地方債を発行した場合、公債費が増加し指数が悪化する要因も抱えていることから、予断を許さない状況である。指数への影響が大きいものとして、ﾀﾞｲｵｷｼﾝ対策として建設された広域的清掃施設に対する一部事務組合への準元利償還金の比率が</a:t>
          </a:r>
          <a:r>
            <a:rPr kumimoji="1" lang="en-US" altLang="ja-JP" sz="1200">
              <a:latin typeface="ＭＳ Ｐゴシック"/>
            </a:rPr>
            <a:t>1.8%</a:t>
          </a:r>
          <a:r>
            <a:rPr kumimoji="1" lang="ja-JP" altLang="en-US" sz="1200">
              <a:latin typeface="ＭＳ Ｐゴシック"/>
            </a:rPr>
            <a:t>程度あり、平成</a:t>
          </a:r>
          <a:r>
            <a:rPr kumimoji="1" lang="en-US" altLang="ja-JP" sz="1200">
              <a:latin typeface="ＭＳ Ｐゴシック"/>
            </a:rPr>
            <a:t>29</a:t>
          </a:r>
          <a:r>
            <a:rPr kumimoji="1" lang="ja-JP" altLang="en-US" sz="1200">
              <a:latin typeface="ＭＳ Ｐゴシック"/>
            </a:rPr>
            <a:t>年度まで同程度に推移する見込みである。また</a:t>
          </a:r>
          <a:r>
            <a:rPr kumimoji="1" lang="en-US" altLang="ja-JP" sz="1200">
              <a:latin typeface="ＭＳ Ｐゴシック"/>
            </a:rPr>
            <a:t>S62</a:t>
          </a:r>
          <a:r>
            <a:rPr kumimoji="1" lang="ja-JP" altLang="en-US" sz="1200">
              <a:latin typeface="ＭＳ Ｐゴシック"/>
            </a:rPr>
            <a:t>から</a:t>
          </a:r>
          <a:r>
            <a:rPr kumimoji="1" lang="en-US" altLang="ja-JP" sz="1200">
              <a:latin typeface="ＭＳ Ｐゴシック"/>
            </a:rPr>
            <a:t>H2</a:t>
          </a:r>
          <a:r>
            <a:rPr kumimoji="1" lang="ja-JP" altLang="en-US" sz="1200">
              <a:latin typeface="ＭＳ Ｐゴシック"/>
            </a:rPr>
            <a:t>にかけて病院建設のために発行された交付税算入のない償還金が平成</a:t>
          </a:r>
          <a:r>
            <a:rPr kumimoji="1" lang="en-US" altLang="ja-JP" sz="1200">
              <a:latin typeface="ＭＳ Ｐゴシック"/>
            </a:rPr>
            <a:t>32</a:t>
          </a:r>
          <a:r>
            <a:rPr kumimoji="1" lang="ja-JP" altLang="en-US" sz="1200">
              <a:latin typeface="ＭＳ Ｐゴシック"/>
            </a:rPr>
            <a:t>年度まで続く。今後も地方債発行額の抑制を行いつつ、計画的に繰上償還を実施する。</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40</xdr:row>
      <xdr:rowOff>145097</xdr:rowOff>
    </xdr:to>
    <xdr:cxnSp macro="">
      <xdr:nvCxnSpPr>
        <xdr:cNvPr id="382" name="直線コネクタ 381"/>
        <xdr:cNvCxnSpPr/>
      </xdr:nvCxnSpPr>
      <xdr:spPr>
        <a:xfrm flipV="1">
          <a:off x="16179800" y="696690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88265</xdr:rowOff>
    </xdr:to>
    <xdr:cxnSp macro="">
      <xdr:nvCxnSpPr>
        <xdr:cNvPr id="385" name="直線コネクタ 384"/>
        <xdr:cNvCxnSpPr/>
      </xdr:nvCxnSpPr>
      <xdr:spPr>
        <a:xfrm flipV="1">
          <a:off x="15290800" y="700309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7" name="テキスト ボックス 386"/>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88265</xdr:rowOff>
    </xdr:from>
    <xdr:to>
      <xdr:col>22</xdr:col>
      <xdr:colOff>203200</xdr:colOff>
      <xdr:row>42</xdr:row>
      <xdr:rowOff>49530</xdr:rowOff>
    </xdr:to>
    <xdr:cxnSp macro="">
      <xdr:nvCxnSpPr>
        <xdr:cNvPr id="388" name="直線コネクタ 387"/>
        <xdr:cNvCxnSpPr/>
      </xdr:nvCxnSpPr>
      <xdr:spPr>
        <a:xfrm flipV="1">
          <a:off x="14401800" y="711771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127953</xdr:rowOff>
    </xdr:to>
    <xdr:cxnSp macro="">
      <xdr:nvCxnSpPr>
        <xdr:cNvPr id="391" name="直線コネクタ 390"/>
        <xdr:cNvCxnSpPr/>
      </xdr:nvCxnSpPr>
      <xdr:spPr>
        <a:xfrm flipV="1">
          <a:off x="13512800" y="725043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401" name="円/楕円 400"/>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30180</xdr:rowOff>
    </xdr:from>
    <xdr:ext cx="762000" cy="259045"/>
    <xdr:sp macro="" textlink="">
      <xdr:nvSpPr>
        <xdr:cNvPr id="402"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403" name="円/楕円 402"/>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404" name="テキスト ボックス 403"/>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37465</xdr:rowOff>
    </xdr:from>
    <xdr:to>
      <xdr:col>22</xdr:col>
      <xdr:colOff>254000</xdr:colOff>
      <xdr:row>41</xdr:row>
      <xdr:rowOff>139065</xdr:rowOff>
    </xdr:to>
    <xdr:sp macro="" textlink="">
      <xdr:nvSpPr>
        <xdr:cNvPr id="405" name="円/楕円 404"/>
        <xdr:cNvSpPr/>
      </xdr:nvSpPr>
      <xdr:spPr>
        <a:xfrm>
          <a:off x="15240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406" name="テキスト ボックス 40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7" name="円/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8" name="テキスト ボックス 407"/>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409" name="円/楕円 408"/>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410" name="テキスト ボックス 409"/>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一部事務組合起債残高や、下水道、病院等の公営企業債残高が大きいことに加え、合併後の職員適正化計画による退職者増により退職手当組合への積立不足額が発生するなど、比較的高い数字となっている。</a:t>
          </a:r>
          <a:endParaRPr kumimoji="1" lang="en-US" altLang="ja-JP" sz="1200">
            <a:latin typeface="ＭＳ Ｐゴシック"/>
          </a:endParaRPr>
        </a:p>
        <a:p>
          <a:r>
            <a:rPr kumimoji="1" lang="ja-JP" altLang="en-US" sz="1200">
              <a:latin typeface="ＭＳ Ｐゴシック"/>
            </a:rPr>
            <a:t>　比率は、公表が開始された</a:t>
          </a:r>
          <a:r>
            <a:rPr kumimoji="1" lang="en-US" altLang="ja-JP" sz="1200">
              <a:latin typeface="ＭＳ Ｐゴシック"/>
            </a:rPr>
            <a:t>H19</a:t>
          </a:r>
          <a:r>
            <a:rPr kumimoji="1" lang="ja-JP" altLang="en-US" sz="1200">
              <a:latin typeface="ＭＳ Ｐゴシック"/>
            </a:rPr>
            <a:t>において県下最悪の</a:t>
          </a:r>
          <a:r>
            <a:rPr kumimoji="1" lang="en-US" altLang="ja-JP" sz="1200">
              <a:latin typeface="ＭＳ Ｐゴシック"/>
            </a:rPr>
            <a:t>208.9%</a:t>
          </a:r>
          <a:r>
            <a:rPr kumimoji="1" lang="ja-JP" altLang="en-US" sz="1200">
              <a:latin typeface="ＭＳ Ｐゴシック"/>
            </a:rPr>
            <a:t>であったが、投資の抑制や繰上償還の実施により徐々に数値を改善してきた。しかし</a:t>
          </a:r>
          <a:r>
            <a:rPr kumimoji="1" lang="en-US" altLang="ja-JP" sz="1200">
              <a:latin typeface="ＭＳ Ｐゴシック"/>
            </a:rPr>
            <a:t>H28</a:t>
          </a:r>
          <a:r>
            <a:rPr kumimoji="1" lang="ja-JP" altLang="en-US" sz="1200">
              <a:latin typeface="ＭＳ Ｐゴシック"/>
            </a:rPr>
            <a:t>は、消防庁舎や鮮度保持施設等大型事業の実施により初めて増加に転じた。</a:t>
          </a:r>
          <a:endParaRPr kumimoji="1" lang="en-US" altLang="ja-JP" sz="1200">
            <a:latin typeface="ＭＳ Ｐゴシック"/>
          </a:endParaRPr>
        </a:p>
        <a:p>
          <a:r>
            <a:rPr kumimoji="1" lang="ja-JP" altLang="en-US" sz="1200">
              <a:latin typeface="ＭＳ Ｐゴシック"/>
            </a:rPr>
            <a:t>　今後も計画的な繰上償還の実施や、新発債の抑制に極力努めることで将来負担額の削減を図る。</a:t>
          </a:r>
          <a:endParaRPr kumimoji="1" lang="en-US" altLang="ja-JP"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18212</xdr:rowOff>
    </xdr:from>
    <xdr:to>
      <xdr:col>24</xdr:col>
      <xdr:colOff>558800</xdr:colOff>
      <xdr:row>16</xdr:row>
      <xdr:rowOff>45237</xdr:rowOff>
    </xdr:to>
    <xdr:cxnSp macro="">
      <xdr:nvCxnSpPr>
        <xdr:cNvPr id="442" name="直線コネクタ 441"/>
        <xdr:cNvCxnSpPr/>
      </xdr:nvCxnSpPr>
      <xdr:spPr>
        <a:xfrm>
          <a:off x="16179800" y="2761412"/>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18212</xdr:rowOff>
    </xdr:from>
    <xdr:to>
      <xdr:col>23</xdr:col>
      <xdr:colOff>406400</xdr:colOff>
      <xdr:row>16</xdr:row>
      <xdr:rowOff>81915</xdr:rowOff>
    </xdr:to>
    <xdr:cxnSp macro="">
      <xdr:nvCxnSpPr>
        <xdr:cNvPr id="445" name="直線コネクタ 444"/>
        <xdr:cNvCxnSpPr/>
      </xdr:nvCxnSpPr>
      <xdr:spPr>
        <a:xfrm flipV="1">
          <a:off x="15290800" y="2761412"/>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6" name="フローチャート : 判断 445"/>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7" name="テキスト ボックス 446"/>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81915</xdr:rowOff>
    </xdr:from>
    <xdr:to>
      <xdr:col>22</xdr:col>
      <xdr:colOff>203200</xdr:colOff>
      <xdr:row>16</xdr:row>
      <xdr:rowOff>136449</xdr:rowOff>
    </xdr:to>
    <xdr:cxnSp macro="">
      <xdr:nvCxnSpPr>
        <xdr:cNvPr id="448" name="直線コネクタ 447"/>
        <xdr:cNvCxnSpPr/>
      </xdr:nvCxnSpPr>
      <xdr:spPr>
        <a:xfrm flipV="1">
          <a:off x="14401800" y="2825115"/>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136449</xdr:rowOff>
    </xdr:from>
    <xdr:to>
      <xdr:col>21</xdr:col>
      <xdr:colOff>0</xdr:colOff>
      <xdr:row>17</xdr:row>
      <xdr:rowOff>64414</xdr:rowOff>
    </xdr:to>
    <xdr:cxnSp macro="">
      <xdr:nvCxnSpPr>
        <xdr:cNvPr id="451" name="直線コネクタ 450"/>
        <xdr:cNvCxnSpPr/>
      </xdr:nvCxnSpPr>
      <xdr:spPr>
        <a:xfrm flipV="1">
          <a:off x="13512800" y="2879649"/>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165887</xdr:rowOff>
    </xdr:from>
    <xdr:to>
      <xdr:col>24</xdr:col>
      <xdr:colOff>609600</xdr:colOff>
      <xdr:row>16</xdr:row>
      <xdr:rowOff>96037</xdr:rowOff>
    </xdr:to>
    <xdr:sp macro="" textlink="">
      <xdr:nvSpPr>
        <xdr:cNvPr id="461" name="円/楕円 460"/>
        <xdr:cNvSpPr/>
      </xdr:nvSpPr>
      <xdr:spPr>
        <a:xfrm>
          <a:off x="169672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137964</xdr:rowOff>
    </xdr:from>
    <xdr:ext cx="762000" cy="259045"/>
    <xdr:sp macro="" textlink="">
      <xdr:nvSpPr>
        <xdr:cNvPr id="462" name="将来負担の状況該当値テキスト"/>
        <xdr:cNvSpPr txBox="1"/>
      </xdr:nvSpPr>
      <xdr:spPr>
        <a:xfrm>
          <a:off x="17106900" y="27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138862</xdr:rowOff>
    </xdr:from>
    <xdr:to>
      <xdr:col>23</xdr:col>
      <xdr:colOff>457200</xdr:colOff>
      <xdr:row>16</xdr:row>
      <xdr:rowOff>69012</xdr:rowOff>
    </xdr:to>
    <xdr:sp macro="" textlink="">
      <xdr:nvSpPr>
        <xdr:cNvPr id="463" name="円/楕円 462"/>
        <xdr:cNvSpPr/>
      </xdr:nvSpPr>
      <xdr:spPr>
        <a:xfrm>
          <a:off x="16129000" y="27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53789</xdr:rowOff>
    </xdr:from>
    <xdr:ext cx="736600" cy="259045"/>
    <xdr:sp macro="" textlink="">
      <xdr:nvSpPr>
        <xdr:cNvPr id="464" name="テキスト ボックス 463"/>
        <xdr:cNvSpPr txBox="1"/>
      </xdr:nvSpPr>
      <xdr:spPr>
        <a:xfrm>
          <a:off x="15798800" y="279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31115</xdr:rowOff>
    </xdr:from>
    <xdr:to>
      <xdr:col>22</xdr:col>
      <xdr:colOff>254000</xdr:colOff>
      <xdr:row>16</xdr:row>
      <xdr:rowOff>132715</xdr:rowOff>
    </xdr:to>
    <xdr:sp macro="" textlink="">
      <xdr:nvSpPr>
        <xdr:cNvPr id="465" name="円/楕円 464"/>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117492</xdr:rowOff>
    </xdr:from>
    <xdr:ext cx="762000" cy="259045"/>
    <xdr:sp macro="" textlink="">
      <xdr:nvSpPr>
        <xdr:cNvPr id="466" name="テキスト ボックス 465"/>
        <xdr:cNvSpPr txBox="1"/>
      </xdr:nvSpPr>
      <xdr:spPr>
        <a:xfrm>
          <a:off x="14909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85649</xdr:rowOff>
    </xdr:from>
    <xdr:to>
      <xdr:col>21</xdr:col>
      <xdr:colOff>50800</xdr:colOff>
      <xdr:row>17</xdr:row>
      <xdr:rowOff>15799</xdr:rowOff>
    </xdr:to>
    <xdr:sp macro="" textlink="">
      <xdr:nvSpPr>
        <xdr:cNvPr id="467" name="円/楕円 466"/>
        <xdr:cNvSpPr/>
      </xdr:nvSpPr>
      <xdr:spPr>
        <a:xfrm>
          <a:off x="14351000" y="28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576</xdr:rowOff>
    </xdr:from>
    <xdr:ext cx="762000" cy="259045"/>
    <xdr:sp macro="" textlink="">
      <xdr:nvSpPr>
        <xdr:cNvPr id="468" name="テキスト ボックス 467"/>
        <xdr:cNvSpPr txBox="1"/>
      </xdr:nvSpPr>
      <xdr:spPr>
        <a:xfrm>
          <a:off x="14020800" y="291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13614</xdr:rowOff>
    </xdr:from>
    <xdr:to>
      <xdr:col>19</xdr:col>
      <xdr:colOff>533400</xdr:colOff>
      <xdr:row>17</xdr:row>
      <xdr:rowOff>115214</xdr:rowOff>
    </xdr:to>
    <xdr:sp macro="" textlink="">
      <xdr:nvSpPr>
        <xdr:cNvPr id="469" name="円/楕円 468"/>
        <xdr:cNvSpPr/>
      </xdr:nvSpPr>
      <xdr:spPr>
        <a:xfrm>
          <a:off x="13462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99991</xdr:rowOff>
    </xdr:from>
    <xdr:ext cx="762000" cy="259045"/>
    <xdr:sp macro="" textlink="">
      <xdr:nvSpPr>
        <xdr:cNvPr id="470" name="テキスト ボックス 469"/>
        <xdr:cNvSpPr txBox="1"/>
      </xdr:nvSpPr>
      <xdr:spPr>
        <a:xfrm>
          <a:off x="13131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18,287
18,109
273.27
16,473,150
16,071,761
377,480
9,278,721
20,172,653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人件費は前年比</a:t>
          </a:r>
          <a:r>
            <a:rPr kumimoji="1" lang="en-US" altLang="ja-JP" sz="1300">
              <a:latin typeface="ＭＳ Ｐゴシック"/>
            </a:rPr>
            <a:t>1.7</a:t>
          </a:r>
          <a:r>
            <a:rPr kumimoji="1" lang="ja-JP" altLang="en-US" sz="1300">
              <a:latin typeface="ＭＳ Ｐゴシック"/>
            </a:rPr>
            <a:t>ﾎﾟｲﾝﾄの増加となっており、職員数は未だ類似団体と比較して高い水準であり、今後も適切な定員管理による人件費の削減が必要である。</a:t>
          </a:r>
          <a:endParaRPr kumimoji="1" lang="en-US" altLang="ja-JP" sz="1300">
            <a:latin typeface="ＭＳ Ｐゴシック"/>
          </a:endParaRPr>
        </a:p>
        <a:p>
          <a:r>
            <a:rPr kumimoji="1" lang="ja-JP" altLang="en-US" sz="1300">
              <a:latin typeface="ＭＳ Ｐゴシック"/>
            </a:rPr>
            <a:t>　また、再任用の義務化による職員数の鈍化及び新規採用の抑制が予想されるため、第</a:t>
          </a:r>
          <a:r>
            <a:rPr kumimoji="1" lang="en-US" altLang="ja-JP" sz="1300">
              <a:latin typeface="ＭＳ Ｐゴシック"/>
            </a:rPr>
            <a:t>3</a:t>
          </a:r>
          <a:r>
            <a:rPr kumimoji="1" lang="ja-JP" altLang="en-US" sz="1300">
              <a:latin typeface="ＭＳ Ｐゴシック"/>
            </a:rPr>
            <a:t>次職員定員適正化計画に基づく職員数の適正管理を図り、職員数及び人件費の削減に努める。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34</xdr:row>
      <xdr:rowOff>73660</xdr:rowOff>
    </xdr:to>
    <xdr:cxnSp macro="">
      <xdr:nvCxnSpPr>
        <xdr:cNvPr id="66" name="直線コネクタ 65"/>
        <xdr:cNvCxnSpPr/>
      </xdr:nvCxnSpPr>
      <xdr:spPr>
        <a:xfrm>
          <a:off x="3987800" y="57734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115570</xdr:rowOff>
    </xdr:from>
    <xdr:to>
      <xdr:col>5</xdr:col>
      <xdr:colOff>549275</xdr:colOff>
      <xdr:row>33</xdr:row>
      <xdr:rowOff>161290</xdr:rowOff>
    </xdr:to>
    <xdr:cxnSp macro="">
      <xdr:nvCxnSpPr>
        <xdr:cNvPr id="69" name="直線コネクタ 68"/>
        <xdr:cNvCxnSpPr/>
      </xdr:nvCxnSpPr>
      <xdr:spPr>
        <a:xfrm flipV="1">
          <a:off x="3098800" y="577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50800</xdr:rowOff>
    </xdr:to>
    <xdr:cxnSp macro="">
      <xdr:nvCxnSpPr>
        <xdr:cNvPr id="72" name="直線コネクタ 71"/>
        <xdr:cNvCxnSpPr/>
      </xdr:nvCxnSpPr>
      <xdr:spPr>
        <a:xfrm flipV="1">
          <a:off x="2209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50800</xdr:rowOff>
    </xdr:to>
    <xdr:cxnSp macro="">
      <xdr:nvCxnSpPr>
        <xdr:cNvPr id="75" name="直線コネクタ 74"/>
        <xdr:cNvCxnSpPr/>
      </xdr:nvCxnSpPr>
      <xdr:spPr>
        <a:xfrm>
          <a:off x="1320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64770</xdr:rowOff>
    </xdr:from>
    <xdr:to>
      <xdr:col>5</xdr:col>
      <xdr:colOff>600075</xdr:colOff>
      <xdr:row>33</xdr:row>
      <xdr:rowOff>166370</xdr:rowOff>
    </xdr:to>
    <xdr:sp macro="" textlink="">
      <xdr:nvSpPr>
        <xdr:cNvPr id="87" name="円/楕円 86"/>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5097</xdr:rowOff>
    </xdr:from>
    <xdr:ext cx="736600" cy="259045"/>
    <xdr:sp macro="" textlink="">
      <xdr:nvSpPr>
        <xdr:cNvPr id="88" name="テキスト ボックス 87"/>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9" name="円/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これまで物件費計上されていた臨時職員経費が人件費へと振替となったことで数値は若干改善したが、それ以外の物件費は逓増傾向にある。合併のｽｹｰﾙﾒﾘｯﾄを活かし効率化を図る。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138430</xdr:rowOff>
    </xdr:to>
    <xdr:cxnSp macro="">
      <xdr:nvCxnSpPr>
        <xdr:cNvPr id="127" name="直線コネクタ 126"/>
        <xdr:cNvCxnSpPr/>
      </xdr:nvCxnSpPr>
      <xdr:spPr>
        <a:xfrm flipV="1">
          <a:off x="15671800" y="2603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138430</xdr:rowOff>
    </xdr:to>
    <xdr:cxnSp macro="">
      <xdr:nvCxnSpPr>
        <xdr:cNvPr id="130" name="直線コネクタ 129"/>
        <xdr:cNvCxnSpPr/>
      </xdr:nvCxnSpPr>
      <xdr:spPr>
        <a:xfrm>
          <a:off x="14782800" y="264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69850</xdr:rowOff>
    </xdr:to>
    <xdr:cxnSp macro="">
      <xdr:nvCxnSpPr>
        <xdr:cNvPr id="133" name="直線コネクタ 132"/>
        <xdr:cNvCxnSpPr/>
      </xdr:nvCxnSpPr>
      <xdr:spPr>
        <a:xfrm>
          <a:off x="13893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39370</xdr:rowOff>
    </xdr:to>
    <xdr:cxnSp macro="">
      <xdr:nvCxnSpPr>
        <xdr:cNvPr id="136" name="直線コネクタ 135"/>
        <xdr:cNvCxnSpPr/>
      </xdr:nvCxnSpPr>
      <xdr:spPr>
        <a:xfrm>
          <a:off x="13004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6" name="円/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8" name="円/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2" name="円/楕円 151"/>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3" name="テキスト ボックス 152"/>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4" name="円/楕円 153"/>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5" name="テキスト ボックス 154"/>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も高齢化率が急激に進むことが予想される。しかし、安心した生活づくりのため、新たな支援策や事業は不可欠であり、高齢者への町単独制度の見直しを行い財政負担とのﾊﾞﾗﾝｽの取れた事業展開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53522</xdr:rowOff>
    </xdr:to>
    <xdr:cxnSp macro="">
      <xdr:nvCxnSpPr>
        <xdr:cNvPr id="190" name="直線コネクタ 189"/>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3" name="直線コネクタ 192"/>
        <xdr:cNvCxnSpPr/>
      </xdr:nvCxnSpPr>
      <xdr:spPr>
        <a:xfrm>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5" name="テキスト ボックス 194"/>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127000</xdr:rowOff>
    </xdr:to>
    <xdr:cxnSp macro="">
      <xdr:nvCxnSpPr>
        <xdr:cNvPr id="196" name="直線コネクタ 195"/>
        <xdr:cNvCxnSpPr/>
      </xdr:nvCxnSpPr>
      <xdr:spPr>
        <a:xfrm>
          <a:off x="2209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9" name="直線コネクタ 198"/>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5" name="円/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維持補修費については、各施設の維持補修を計画的に実施しているところであるが、施設の老朽化が進行しており、その経費は漸増傾向にある。</a:t>
          </a:r>
          <a:endParaRPr kumimoji="1" lang="en-US" altLang="ja-JP" sz="1300">
            <a:latin typeface="ＭＳ Ｐゴシック"/>
          </a:endParaRPr>
        </a:p>
        <a:p>
          <a:r>
            <a:rPr kumimoji="1" lang="ja-JP" altLang="en-US" sz="1300">
              <a:latin typeface="ＭＳ Ｐゴシック"/>
            </a:rPr>
            <a:t>　維持管理に係る経費については、地元委託や指定管理者制度導入により節減を図る。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58</xdr:row>
      <xdr:rowOff>81280</xdr:rowOff>
    </xdr:to>
    <xdr:cxnSp macro="">
      <xdr:nvCxnSpPr>
        <xdr:cNvPr id="251" name="直線コネクタ 250"/>
        <xdr:cNvCxnSpPr/>
      </xdr:nvCxnSpPr>
      <xdr:spPr>
        <a:xfrm>
          <a:off x="15671800" y="98653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130810</xdr:rowOff>
    </xdr:to>
    <xdr:cxnSp macro="">
      <xdr:nvCxnSpPr>
        <xdr:cNvPr id="254" name="直線コネクタ 253"/>
        <xdr:cNvCxnSpPr/>
      </xdr:nvCxnSpPr>
      <xdr:spPr>
        <a:xfrm flipV="1">
          <a:off x="14782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130810</xdr:rowOff>
    </xdr:to>
    <xdr:cxnSp macro="">
      <xdr:nvCxnSpPr>
        <xdr:cNvPr id="257" name="直線コネクタ 256"/>
        <xdr:cNvCxnSpPr/>
      </xdr:nvCxnSpPr>
      <xdr:spPr>
        <a:xfrm>
          <a:off x="13893800" y="980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54610</xdr:rowOff>
    </xdr:to>
    <xdr:cxnSp macro="">
      <xdr:nvCxnSpPr>
        <xdr:cNvPr id="260" name="直線コネクタ 259"/>
        <xdr:cNvCxnSpPr/>
      </xdr:nvCxnSpPr>
      <xdr:spPr>
        <a:xfrm flipV="1">
          <a:off x="13004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70" name="円/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2" name="円/楕円 271"/>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3" name="テキスト ボックス 272"/>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4" name="円/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8" name="円/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病院事業への補助や、奥能登ｸﾘｰﾝ組合（</a:t>
          </a:r>
          <a:r>
            <a:rPr kumimoji="1" lang="en-US" altLang="ja-JP" sz="1300">
              <a:latin typeface="ＭＳ Ｐゴシック"/>
            </a:rPr>
            <a:t>RDF</a:t>
          </a:r>
          <a:r>
            <a:rPr kumimoji="1" lang="ja-JP" altLang="en-US" sz="1300">
              <a:latin typeface="ＭＳ Ｐゴシック"/>
            </a:rPr>
            <a:t>化施設）、奥能登広域圏事務組合といった一部事務組合への負担が大きいことから、類似団体と比較して多い要因となっている。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161290</xdr:rowOff>
    </xdr:to>
    <xdr:cxnSp macro="">
      <xdr:nvCxnSpPr>
        <xdr:cNvPr id="309" name="直線コネクタ 308"/>
        <xdr:cNvCxnSpPr/>
      </xdr:nvCxnSpPr>
      <xdr:spPr>
        <a:xfrm>
          <a:off x="15671800" y="6468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124714</xdr:rowOff>
    </xdr:to>
    <xdr:cxnSp macro="">
      <xdr:nvCxnSpPr>
        <xdr:cNvPr id="312" name="直線コネクタ 311"/>
        <xdr:cNvCxnSpPr/>
      </xdr:nvCxnSpPr>
      <xdr:spPr>
        <a:xfrm>
          <a:off x="14782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4" name="テキスト ボックス 313"/>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60706</xdr:rowOff>
    </xdr:to>
    <xdr:cxnSp macro="">
      <xdr:nvCxnSpPr>
        <xdr:cNvPr id="315" name="直線コネクタ 314"/>
        <xdr:cNvCxnSpPr/>
      </xdr:nvCxnSpPr>
      <xdr:spPr>
        <a:xfrm>
          <a:off x="13893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65278</xdr:rowOff>
    </xdr:to>
    <xdr:cxnSp macro="">
      <xdr:nvCxnSpPr>
        <xdr:cNvPr id="318" name="直線コネクタ 317"/>
        <xdr:cNvCxnSpPr/>
      </xdr:nvCxnSpPr>
      <xdr:spPr>
        <a:xfrm flipV="1">
          <a:off x="13004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8" name="円/楕円 327"/>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9"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30" name="円/楕円 329"/>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31" name="テキスト ボックス 330"/>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2" name="円/楕円 33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3" name="テキスト ボックス 33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4" name="円/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6" name="円/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合併直前の事業により、公債費は未だ類似団体平均を大きく上回っている。合併後、普通建設事業費の見直しや単独事業の抑制に努め、公債費負担適正化計画に沿った繰上償還を実施することで数値は改善に向かってきたが、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23</a:t>
          </a:r>
          <a:r>
            <a:rPr kumimoji="1" lang="ja-JP" altLang="en-US" sz="1100">
              <a:latin typeface="ＭＳ Ｐゴシック"/>
            </a:rPr>
            <a:t>年度に実施した有線ﾃﾚﾋﾞ整備に伴う起債の元金償還開始に伴い</a:t>
          </a:r>
          <a:r>
            <a:rPr kumimoji="1" lang="en-US" altLang="ja-JP" sz="1100">
              <a:latin typeface="ＭＳ Ｐゴシック"/>
            </a:rPr>
            <a:t>1.5</a:t>
          </a:r>
          <a:r>
            <a:rPr kumimoji="1" lang="ja-JP" altLang="en-US" sz="1100">
              <a:latin typeface="ＭＳ Ｐゴシック"/>
            </a:rPr>
            <a:t>ﾎﾟｲﾝﾄ増となった。公共施設の更新時期を迎えており、更新財源に地方債を発行した場合、公債費が増加する要因も抱いている。「公共施設等総合管理計画」を踏まえ、施設適正配置により地方債の新規発行を極力抑制するとともに、計画的に繰上償還を行い財政の健全化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78994</xdr:rowOff>
    </xdr:from>
    <xdr:to>
      <xdr:col>7</xdr:col>
      <xdr:colOff>15875</xdr:colOff>
      <xdr:row>79</xdr:row>
      <xdr:rowOff>147574</xdr:rowOff>
    </xdr:to>
    <xdr:cxnSp macro="">
      <xdr:nvCxnSpPr>
        <xdr:cNvPr id="367" name="直線コネクタ 366"/>
        <xdr:cNvCxnSpPr/>
      </xdr:nvCxnSpPr>
      <xdr:spPr>
        <a:xfrm>
          <a:off x="3987800" y="136235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78994</xdr:rowOff>
    </xdr:from>
    <xdr:to>
      <xdr:col>5</xdr:col>
      <xdr:colOff>549275</xdr:colOff>
      <xdr:row>79</xdr:row>
      <xdr:rowOff>152146</xdr:rowOff>
    </xdr:to>
    <xdr:cxnSp macro="">
      <xdr:nvCxnSpPr>
        <xdr:cNvPr id="370" name="直線コネクタ 369"/>
        <xdr:cNvCxnSpPr/>
      </xdr:nvCxnSpPr>
      <xdr:spPr>
        <a:xfrm flipV="1">
          <a:off x="3098800" y="136235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152146</xdr:rowOff>
    </xdr:from>
    <xdr:to>
      <xdr:col>4</xdr:col>
      <xdr:colOff>346075</xdr:colOff>
      <xdr:row>80</xdr:row>
      <xdr:rowOff>58420</xdr:rowOff>
    </xdr:to>
    <xdr:cxnSp macro="">
      <xdr:nvCxnSpPr>
        <xdr:cNvPr id="373" name="直線コネクタ 372"/>
        <xdr:cNvCxnSpPr/>
      </xdr:nvCxnSpPr>
      <xdr:spPr>
        <a:xfrm flipV="1">
          <a:off x="2209800" y="136966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117856</xdr:rowOff>
    </xdr:to>
    <xdr:cxnSp macro="">
      <xdr:nvCxnSpPr>
        <xdr:cNvPr id="376" name="直線コネクタ 375"/>
        <xdr:cNvCxnSpPr/>
      </xdr:nvCxnSpPr>
      <xdr:spPr>
        <a:xfrm flipV="1">
          <a:off x="1320800" y="137744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96774</xdr:rowOff>
    </xdr:from>
    <xdr:to>
      <xdr:col>7</xdr:col>
      <xdr:colOff>66675</xdr:colOff>
      <xdr:row>80</xdr:row>
      <xdr:rowOff>26924</xdr:rowOff>
    </xdr:to>
    <xdr:sp macro="" textlink="">
      <xdr:nvSpPr>
        <xdr:cNvPr id="386" name="円/楕円 385"/>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5351</xdr:rowOff>
    </xdr:from>
    <xdr:ext cx="762000" cy="259045"/>
    <xdr:sp macro="" textlink="">
      <xdr:nvSpPr>
        <xdr:cNvPr id="387" name="公債費該当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28194</xdr:rowOff>
    </xdr:from>
    <xdr:to>
      <xdr:col>5</xdr:col>
      <xdr:colOff>600075</xdr:colOff>
      <xdr:row>79</xdr:row>
      <xdr:rowOff>129794</xdr:rowOff>
    </xdr:to>
    <xdr:sp macro="" textlink="">
      <xdr:nvSpPr>
        <xdr:cNvPr id="388" name="円/楕円 387"/>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114571</xdr:rowOff>
    </xdr:from>
    <xdr:ext cx="736600" cy="259045"/>
    <xdr:sp macro="" textlink="">
      <xdr:nvSpPr>
        <xdr:cNvPr id="389" name="テキスト ボックス 388"/>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101346</xdr:rowOff>
    </xdr:from>
    <xdr:to>
      <xdr:col>4</xdr:col>
      <xdr:colOff>396875</xdr:colOff>
      <xdr:row>80</xdr:row>
      <xdr:rowOff>31496</xdr:rowOff>
    </xdr:to>
    <xdr:sp macro="" textlink="">
      <xdr:nvSpPr>
        <xdr:cNvPr id="390" name="円/楕円 389"/>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16273</xdr:rowOff>
    </xdr:from>
    <xdr:ext cx="762000" cy="259045"/>
    <xdr:sp macro="" textlink="">
      <xdr:nvSpPr>
        <xdr:cNvPr id="391" name="テキスト ボックス 390"/>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2" name="円/楕円 391"/>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3" name="テキスト ボックス 392"/>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67056</xdr:rowOff>
    </xdr:from>
    <xdr:to>
      <xdr:col>1</xdr:col>
      <xdr:colOff>676275</xdr:colOff>
      <xdr:row>80</xdr:row>
      <xdr:rowOff>168656</xdr:rowOff>
    </xdr:to>
    <xdr:sp macro="" textlink="">
      <xdr:nvSpPr>
        <xdr:cNvPr id="394" name="円/楕円 393"/>
        <xdr:cNvSpPr/>
      </xdr:nvSpPr>
      <xdr:spPr>
        <a:xfrm>
          <a:off x="1270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153433</xdr:rowOff>
    </xdr:from>
    <xdr:ext cx="762000" cy="259045"/>
    <xdr:sp macro="" textlink="">
      <xdr:nvSpPr>
        <xdr:cNvPr id="395" name="テキスト ボックス 394"/>
        <xdr:cNvSpPr txBox="1"/>
      </xdr:nvSpPr>
      <xdr:spPr>
        <a:xfrm>
          <a:off x="939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単独事業等の見直しを行っている。今後も自主財源である税収の増加も見込めない状況であり、真に必要な過疎地域の活性化を図るための事業を選択し、優先順位を見極め適正な事業展開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142240</xdr:rowOff>
    </xdr:from>
    <xdr:to>
      <xdr:col>24</xdr:col>
      <xdr:colOff>31750</xdr:colOff>
      <xdr:row>74</xdr:row>
      <xdr:rowOff>107950</xdr:rowOff>
    </xdr:to>
    <xdr:cxnSp macro="">
      <xdr:nvCxnSpPr>
        <xdr:cNvPr id="428" name="直線コネクタ 427"/>
        <xdr:cNvCxnSpPr/>
      </xdr:nvCxnSpPr>
      <xdr:spPr>
        <a:xfrm>
          <a:off x="15671800" y="1265809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88900</xdr:rowOff>
    </xdr:from>
    <xdr:to>
      <xdr:col>22</xdr:col>
      <xdr:colOff>565150</xdr:colOff>
      <xdr:row>73</xdr:row>
      <xdr:rowOff>142240</xdr:rowOff>
    </xdr:to>
    <xdr:cxnSp macro="">
      <xdr:nvCxnSpPr>
        <xdr:cNvPr id="431" name="直線コネクタ 430"/>
        <xdr:cNvCxnSpPr/>
      </xdr:nvCxnSpPr>
      <xdr:spPr>
        <a:xfrm>
          <a:off x="14782800" y="126047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40657</xdr:rowOff>
    </xdr:from>
    <xdr:ext cx="736600" cy="259045"/>
    <xdr:sp macro="" textlink="">
      <xdr:nvSpPr>
        <xdr:cNvPr id="433" name="テキスト ボックス 432"/>
        <xdr:cNvSpPr txBox="1"/>
      </xdr:nvSpPr>
      <xdr:spPr>
        <a:xfrm>
          <a:off x="15290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43180</xdr:rowOff>
    </xdr:from>
    <xdr:to>
      <xdr:col>21</xdr:col>
      <xdr:colOff>361950</xdr:colOff>
      <xdr:row>73</xdr:row>
      <xdr:rowOff>88900</xdr:rowOff>
    </xdr:to>
    <xdr:cxnSp macro="">
      <xdr:nvCxnSpPr>
        <xdr:cNvPr id="434" name="直線コネクタ 433"/>
        <xdr:cNvCxnSpPr/>
      </xdr:nvCxnSpPr>
      <xdr:spPr>
        <a:xfrm>
          <a:off x="13893800" y="12559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12700</xdr:rowOff>
    </xdr:from>
    <xdr:to>
      <xdr:col>20</xdr:col>
      <xdr:colOff>158750</xdr:colOff>
      <xdr:row>73</xdr:row>
      <xdr:rowOff>43180</xdr:rowOff>
    </xdr:to>
    <xdr:cxnSp macro="">
      <xdr:nvCxnSpPr>
        <xdr:cNvPr id="437" name="直線コネクタ 436"/>
        <xdr:cNvCxnSpPr/>
      </xdr:nvCxnSpPr>
      <xdr:spPr>
        <a:xfrm>
          <a:off x="13004800" y="12528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57150</xdr:rowOff>
    </xdr:from>
    <xdr:to>
      <xdr:col>24</xdr:col>
      <xdr:colOff>82550</xdr:colOff>
      <xdr:row>74</xdr:row>
      <xdr:rowOff>158750</xdr:rowOff>
    </xdr:to>
    <xdr:sp macro="" textlink="">
      <xdr:nvSpPr>
        <xdr:cNvPr id="447" name="円/楕円 446"/>
        <xdr:cNvSpPr/>
      </xdr:nvSpPr>
      <xdr:spPr>
        <a:xfrm>
          <a:off x="16459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73677</xdr:rowOff>
    </xdr:from>
    <xdr:ext cx="762000" cy="259045"/>
    <xdr:sp macro="" textlink="">
      <xdr:nvSpPr>
        <xdr:cNvPr id="448" name="公債費以外該当値テキスト"/>
        <xdr:cNvSpPr txBox="1"/>
      </xdr:nvSpPr>
      <xdr:spPr>
        <a:xfrm>
          <a:off x="165989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91440</xdr:rowOff>
    </xdr:from>
    <xdr:to>
      <xdr:col>22</xdr:col>
      <xdr:colOff>615950</xdr:colOff>
      <xdr:row>74</xdr:row>
      <xdr:rowOff>21590</xdr:rowOff>
    </xdr:to>
    <xdr:sp macro="" textlink="">
      <xdr:nvSpPr>
        <xdr:cNvPr id="449" name="円/楕円 448"/>
        <xdr:cNvSpPr/>
      </xdr:nvSpPr>
      <xdr:spPr>
        <a:xfrm>
          <a:off x="15621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31767</xdr:rowOff>
    </xdr:from>
    <xdr:ext cx="736600" cy="259045"/>
    <xdr:sp macro="" textlink="">
      <xdr:nvSpPr>
        <xdr:cNvPr id="450" name="テキスト ボックス 449"/>
        <xdr:cNvSpPr txBox="1"/>
      </xdr:nvSpPr>
      <xdr:spPr>
        <a:xfrm>
          <a:off x="15290800" y="1237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38100</xdr:rowOff>
    </xdr:from>
    <xdr:to>
      <xdr:col>21</xdr:col>
      <xdr:colOff>412750</xdr:colOff>
      <xdr:row>73</xdr:row>
      <xdr:rowOff>139700</xdr:rowOff>
    </xdr:to>
    <xdr:sp macro="" textlink="">
      <xdr:nvSpPr>
        <xdr:cNvPr id="451" name="円/楕円 450"/>
        <xdr:cNvSpPr/>
      </xdr:nvSpPr>
      <xdr:spPr>
        <a:xfrm>
          <a:off x="14732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149877</xdr:rowOff>
    </xdr:from>
    <xdr:ext cx="762000" cy="259045"/>
    <xdr:sp macro="" textlink="">
      <xdr:nvSpPr>
        <xdr:cNvPr id="452" name="テキスト ボックス 451"/>
        <xdr:cNvSpPr txBox="1"/>
      </xdr:nvSpPr>
      <xdr:spPr>
        <a:xfrm>
          <a:off x="14401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163830</xdr:rowOff>
    </xdr:from>
    <xdr:to>
      <xdr:col>20</xdr:col>
      <xdr:colOff>209550</xdr:colOff>
      <xdr:row>73</xdr:row>
      <xdr:rowOff>93980</xdr:rowOff>
    </xdr:to>
    <xdr:sp macro="" textlink="">
      <xdr:nvSpPr>
        <xdr:cNvPr id="453" name="円/楕円 452"/>
        <xdr:cNvSpPr/>
      </xdr:nvSpPr>
      <xdr:spPr>
        <a:xfrm>
          <a:off x="13843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104157</xdr:rowOff>
    </xdr:from>
    <xdr:ext cx="762000" cy="259045"/>
    <xdr:sp macro="" textlink="">
      <xdr:nvSpPr>
        <xdr:cNvPr id="454" name="テキスト ボックス 453"/>
        <xdr:cNvSpPr txBox="1"/>
      </xdr:nvSpPr>
      <xdr:spPr>
        <a:xfrm>
          <a:off x="13512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133350</xdr:rowOff>
    </xdr:from>
    <xdr:to>
      <xdr:col>19</xdr:col>
      <xdr:colOff>6350</xdr:colOff>
      <xdr:row>73</xdr:row>
      <xdr:rowOff>63500</xdr:rowOff>
    </xdr:to>
    <xdr:sp macro="" textlink="">
      <xdr:nvSpPr>
        <xdr:cNvPr id="455" name="円/楕円 454"/>
        <xdr:cNvSpPr/>
      </xdr:nvSpPr>
      <xdr:spPr>
        <a:xfrm>
          <a:off x="129540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73677</xdr:rowOff>
    </xdr:from>
    <xdr:ext cx="762000" cy="259045"/>
    <xdr:sp macro="" textlink="">
      <xdr:nvSpPr>
        <xdr:cNvPr id="456" name="テキスト ボックス 455"/>
        <xdr:cNvSpPr txBox="1"/>
      </xdr:nvSpPr>
      <xdr:spPr>
        <a:xfrm>
          <a:off x="12623800" y="1224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石川県能登町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117344</xdr:rowOff>
    </xdr:from>
    <xdr:to>
      <xdr:col>4</xdr:col>
      <xdr:colOff>1117600</xdr:colOff>
      <xdr:row>14</xdr:row>
      <xdr:rowOff>167571</xdr:rowOff>
    </xdr:to>
    <xdr:cxnSp macro="">
      <xdr:nvCxnSpPr>
        <xdr:cNvPr id="52" name="直線コネクタ 51"/>
        <xdr:cNvCxnSpPr/>
      </xdr:nvCxnSpPr>
      <xdr:spPr bwMode="auto">
        <a:xfrm flipV="1">
          <a:off x="5003800" y="2565269"/>
          <a:ext cx="6477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114128</xdr:rowOff>
    </xdr:from>
    <xdr:to>
      <xdr:col>4</xdr:col>
      <xdr:colOff>469900</xdr:colOff>
      <xdr:row>14</xdr:row>
      <xdr:rowOff>167571</xdr:rowOff>
    </xdr:to>
    <xdr:cxnSp macro="">
      <xdr:nvCxnSpPr>
        <xdr:cNvPr id="55" name="直線コネクタ 54"/>
        <xdr:cNvCxnSpPr/>
      </xdr:nvCxnSpPr>
      <xdr:spPr bwMode="auto">
        <a:xfrm>
          <a:off x="4305300" y="2562053"/>
          <a:ext cx="698500" cy="5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114128</xdr:rowOff>
    </xdr:from>
    <xdr:to>
      <xdr:col>3</xdr:col>
      <xdr:colOff>904875</xdr:colOff>
      <xdr:row>15</xdr:row>
      <xdr:rowOff>32615</xdr:rowOff>
    </xdr:to>
    <xdr:cxnSp macro="">
      <xdr:nvCxnSpPr>
        <xdr:cNvPr id="58" name="直線コネクタ 57"/>
        <xdr:cNvCxnSpPr/>
      </xdr:nvCxnSpPr>
      <xdr:spPr bwMode="auto">
        <a:xfrm flipV="1">
          <a:off x="3606800" y="2562053"/>
          <a:ext cx="698500" cy="8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31325</xdr:rowOff>
    </xdr:from>
    <xdr:to>
      <xdr:col>3</xdr:col>
      <xdr:colOff>206375</xdr:colOff>
      <xdr:row>15</xdr:row>
      <xdr:rowOff>32615</xdr:rowOff>
    </xdr:to>
    <xdr:cxnSp macro="">
      <xdr:nvCxnSpPr>
        <xdr:cNvPr id="61" name="直線コネクタ 60"/>
        <xdr:cNvCxnSpPr/>
      </xdr:nvCxnSpPr>
      <xdr:spPr bwMode="auto">
        <a:xfrm>
          <a:off x="2908300" y="2650700"/>
          <a:ext cx="698500" cy="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66544</xdr:rowOff>
    </xdr:from>
    <xdr:to>
      <xdr:col>5</xdr:col>
      <xdr:colOff>34925</xdr:colOff>
      <xdr:row>14</xdr:row>
      <xdr:rowOff>168144</xdr:rowOff>
    </xdr:to>
    <xdr:sp macro="" textlink="">
      <xdr:nvSpPr>
        <xdr:cNvPr id="71" name="円/楕円 70"/>
        <xdr:cNvSpPr/>
      </xdr:nvSpPr>
      <xdr:spPr bwMode="auto">
        <a:xfrm>
          <a:off x="5600700" y="251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83071</xdr:rowOff>
    </xdr:from>
    <xdr:ext cx="762000" cy="259045"/>
    <xdr:sp macro="" textlink="">
      <xdr:nvSpPr>
        <xdr:cNvPr id="72" name="人口1人当たり決算額の推移該当値テキスト130"/>
        <xdr:cNvSpPr txBox="1"/>
      </xdr:nvSpPr>
      <xdr:spPr>
        <a:xfrm>
          <a:off x="5740400" y="235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124,008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116771</xdr:rowOff>
    </xdr:from>
    <xdr:to>
      <xdr:col>4</xdr:col>
      <xdr:colOff>520700</xdr:colOff>
      <xdr:row>15</xdr:row>
      <xdr:rowOff>46921</xdr:rowOff>
    </xdr:to>
    <xdr:sp macro="" textlink="">
      <xdr:nvSpPr>
        <xdr:cNvPr id="73" name="円/楕円 72"/>
        <xdr:cNvSpPr/>
      </xdr:nvSpPr>
      <xdr:spPr bwMode="auto">
        <a:xfrm>
          <a:off x="4953000" y="256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57098</xdr:rowOff>
    </xdr:from>
    <xdr:ext cx="736600" cy="259045"/>
    <xdr:sp macro="" textlink="">
      <xdr:nvSpPr>
        <xdr:cNvPr id="74" name="テキスト ボックス 73"/>
        <xdr:cNvSpPr txBox="1"/>
      </xdr:nvSpPr>
      <xdr:spPr>
        <a:xfrm>
          <a:off x="4622800" y="2333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120,932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63328</xdr:rowOff>
    </xdr:from>
    <xdr:to>
      <xdr:col>3</xdr:col>
      <xdr:colOff>955675</xdr:colOff>
      <xdr:row>14</xdr:row>
      <xdr:rowOff>164928</xdr:rowOff>
    </xdr:to>
    <xdr:sp macro="" textlink="">
      <xdr:nvSpPr>
        <xdr:cNvPr id="75" name="円/楕円 74"/>
        <xdr:cNvSpPr/>
      </xdr:nvSpPr>
      <xdr:spPr bwMode="auto">
        <a:xfrm>
          <a:off x="4254500" y="251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3655</xdr:rowOff>
    </xdr:from>
    <xdr:ext cx="762000" cy="259045"/>
    <xdr:sp macro="" textlink="">
      <xdr:nvSpPr>
        <xdr:cNvPr id="76" name="テキスト ボックス 75"/>
        <xdr:cNvSpPr txBox="1"/>
      </xdr:nvSpPr>
      <xdr:spPr>
        <a:xfrm>
          <a:off x="3924300" y="22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124,205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153265</xdr:rowOff>
    </xdr:from>
    <xdr:to>
      <xdr:col>3</xdr:col>
      <xdr:colOff>257175</xdr:colOff>
      <xdr:row>15</xdr:row>
      <xdr:rowOff>83415</xdr:rowOff>
    </xdr:to>
    <xdr:sp macro="" textlink="">
      <xdr:nvSpPr>
        <xdr:cNvPr id="77" name="円/楕円 76"/>
        <xdr:cNvSpPr/>
      </xdr:nvSpPr>
      <xdr:spPr bwMode="auto">
        <a:xfrm>
          <a:off x="3556000" y="260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93592</xdr:rowOff>
    </xdr:from>
    <xdr:ext cx="762000" cy="259045"/>
    <xdr:sp macro="" textlink="">
      <xdr:nvSpPr>
        <xdr:cNvPr id="78" name="テキスト ボックス 77"/>
        <xdr:cNvSpPr txBox="1"/>
      </xdr:nvSpPr>
      <xdr:spPr>
        <a:xfrm>
          <a:off x="3225800" y="237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151975</xdr:rowOff>
    </xdr:from>
    <xdr:to>
      <xdr:col>2</xdr:col>
      <xdr:colOff>692150</xdr:colOff>
      <xdr:row>15</xdr:row>
      <xdr:rowOff>82125</xdr:rowOff>
    </xdr:to>
    <xdr:sp macro="" textlink="">
      <xdr:nvSpPr>
        <xdr:cNvPr id="79" name="円/楕円 78"/>
        <xdr:cNvSpPr/>
      </xdr:nvSpPr>
      <xdr:spPr bwMode="auto">
        <a:xfrm>
          <a:off x="2857500" y="259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92302</xdr:rowOff>
    </xdr:from>
    <xdr:ext cx="762000" cy="259045"/>
    <xdr:sp macro="" textlink="">
      <xdr:nvSpPr>
        <xdr:cNvPr id="80" name="テキスト ボックス 79"/>
        <xdr:cNvSpPr txBox="1"/>
      </xdr:nvSpPr>
      <xdr:spPr>
        <a:xfrm>
          <a:off x="2527300" y="236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132391</xdr:rowOff>
    </xdr:from>
    <xdr:to>
      <xdr:col>4</xdr:col>
      <xdr:colOff>1117600</xdr:colOff>
      <xdr:row>34</xdr:row>
      <xdr:rowOff>304450</xdr:rowOff>
    </xdr:to>
    <xdr:cxnSp macro="">
      <xdr:nvCxnSpPr>
        <xdr:cNvPr id="113" name="直線コネクタ 112"/>
        <xdr:cNvCxnSpPr/>
      </xdr:nvCxnSpPr>
      <xdr:spPr bwMode="auto">
        <a:xfrm flipV="1">
          <a:off x="5003800" y="6399841"/>
          <a:ext cx="647700" cy="17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273951</xdr:rowOff>
    </xdr:from>
    <xdr:to>
      <xdr:col>4</xdr:col>
      <xdr:colOff>469900</xdr:colOff>
      <xdr:row>34</xdr:row>
      <xdr:rowOff>304450</xdr:rowOff>
    </xdr:to>
    <xdr:cxnSp macro="">
      <xdr:nvCxnSpPr>
        <xdr:cNvPr id="116" name="直線コネクタ 115"/>
        <xdr:cNvCxnSpPr/>
      </xdr:nvCxnSpPr>
      <xdr:spPr bwMode="auto">
        <a:xfrm>
          <a:off x="4305300" y="6541401"/>
          <a:ext cx="6985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212564</xdr:rowOff>
    </xdr:from>
    <xdr:ext cx="736600" cy="259045"/>
    <xdr:sp macro="" textlink="">
      <xdr:nvSpPr>
        <xdr:cNvPr id="118" name="テキスト ボックス 117"/>
        <xdr:cNvSpPr txBox="1"/>
      </xdr:nvSpPr>
      <xdr:spPr>
        <a:xfrm>
          <a:off x="4622800" y="682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32341</xdr:rowOff>
    </xdr:from>
    <xdr:to>
      <xdr:col>3</xdr:col>
      <xdr:colOff>904875</xdr:colOff>
      <xdr:row>34</xdr:row>
      <xdr:rowOff>273951</xdr:rowOff>
    </xdr:to>
    <xdr:cxnSp macro="">
      <xdr:nvCxnSpPr>
        <xdr:cNvPr id="119" name="直線コネクタ 118"/>
        <xdr:cNvCxnSpPr/>
      </xdr:nvCxnSpPr>
      <xdr:spPr bwMode="auto">
        <a:xfrm>
          <a:off x="3606800" y="6299791"/>
          <a:ext cx="698500" cy="24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265360</xdr:rowOff>
    </xdr:from>
    <xdr:to>
      <xdr:col>3</xdr:col>
      <xdr:colOff>206375</xdr:colOff>
      <xdr:row>34</xdr:row>
      <xdr:rowOff>32341</xdr:rowOff>
    </xdr:to>
    <xdr:cxnSp macro="">
      <xdr:nvCxnSpPr>
        <xdr:cNvPr id="122" name="直線コネクタ 121"/>
        <xdr:cNvCxnSpPr/>
      </xdr:nvCxnSpPr>
      <xdr:spPr bwMode="auto">
        <a:xfrm>
          <a:off x="2908300" y="6189910"/>
          <a:ext cx="698500" cy="10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81591</xdr:rowOff>
    </xdr:from>
    <xdr:to>
      <xdr:col>5</xdr:col>
      <xdr:colOff>34925</xdr:colOff>
      <xdr:row>34</xdr:row>
      <xdr:rowOff>183191</xdr:rowOff>
    </xdr:to>
    <xdr:sp macro="" textlink="">
      <xdr:nvSpPr>
        <xdr:cNvPr id="132" name="円/楕円 131"/>
        <xdr:cNvSpPr/>
      </xdr:nvSpPr>
      <xdr:spPr bwMode="auto">
        <a:xfrm>
          <a:off x="5600700" y="63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269568</xdr:rowOff>
    </xdr:from>
    <xdr:ext cx="762000" cy="259045"/>
    <xdr:sp macro="" textlink="">
      <xdr:nvSpPr>
        <xdr:cNvPr id="133" name="人口1人当たり決算額の推移該当値テキスト445"/>
        <xdr:cNvSpPr txBox="1"/>
      </xdr:nvSpPr>
      <xdr:spPr>
        <a:xfrm>
          <a:off x="5740400" y="619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253650</xdr:rowOff>
    </xdr:from>
    <xdr:to>
      <xdr:col>4</xdr:col>
      <xdr:colOff>520700</xdr:colOff>
      <xdr:row>35</xdr:row>
      <xdr:rowOff>12350</xdr:rowOff>
    </xdr:to>
    <xdr:sp macro="" textlink="">
      <xdr:nvSpPr>
        <xdr:cNvPr id="134" name="円/楕円 133"/>
        <xdr:cNvSpPr/>
      </xdr:nvSpPr>
      <xdr:spPr bwMode="auto">
        <a:xfrm>
          <a:off x="4953000" y="652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22528</xdr:rowOff>
    </xdr:from>
    <xdr:ext cx="736600" cy="259045"/>
    <xdr:sp macro="" textlink="">
      <xdr:nvSpPr>
        <xdr:cNvPr id="135" name="テキスト ボックス 134"/>
        <xdr:cNvSpPr txBox="1"/>
      </xdr:nvSpPr>
      <xdr:spPr>
        <a:xfrm>
          <a:off x="4622800" y="6289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223152</xdr:rowOff>
    </xdr:from>
    <xdr:to>
      <xdr:col>3</xdr:col>
      <xdr:colOff>955675</xdr:colOff>
      <xdr:row>34</xdr:row>
      <xdr:rowOff>324752</xdr:rowOff>
    </xdr:to>
    <xdr:sp macro="" textlink="">
      <xdr:nvSpPr>
        <xdr:cNvPr id="136" name="円/楕円 135"/>
        <xdr:cNvSpPr/>
      </xdr:nvSpPr>
      <xdr:spPr bwMode="auto">
        <a:xfrm>
          <a:off x="4254500" y="649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334929</xdr:rowOff>
    </xdr:from>
    <xdr:ext cx="762000" cy="259045"/>
    <xdr:sp macro="" textlink="">
      <xdr:nvSpPr>
        <xdr:cNvPr id="137" name="テキスト ボックス 136"/>
        <xdr:cNvSpPr txBox="1"/>
      </xdr:nvSpPr>
      <xdr:spPr>
        <a:xfrm>
          <a:off x="3924300" y="625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33,286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324441</xdr:rowOff>
    </xdr:from>
    <xdr:to>
      <xdr:col>3</xdr:col>
      <xdr:colOff>257175</xdr:colOff>
      <xdr:row>34</xdr:row>
      <xdr:rowOff>83141</xdr:rowOff>
    </xdr:to>
    <xdr:sp macro="" textlink="">
      <xdr:nvSpPr>
        <xdr:cNvPr id="138" name="円/楕円 137"/>
        <xdr:cNvSpPr/>
      </xdr:nvSpPr>
      <xdr:spPr bwMode="auto">
        <a:xfrm>
          <a:off x="3556000" y="624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93318</xdr:rowOff>
    </xdr:from>
    <xdr:ext cx="762000" cy="259045"/>
    <xdr:sp macro="" textlink="">
      <xdr:nvSpPr>
        <xdr:cNvPr id="139" name="テキスト ボックス 138"/>
        <xdr:cNvSpPr txBox="1"/>
      </xdr:nvSpPr>
      <xdr:spPr>
        <a:xfrm>
          <a:off x="3225800" y="601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214560</xdr:rowOff>
    </xdr:from>
    <xdr:to>
      <xdr:col>2</xdr:col>
      <xdr:colOff>692150</xdr:colOff>
      <xdr:row>33</xdr:row>
      <xdr:rowOff>316160</xdr:rowOff>
    </xdr:to>
    <xdr:sp macro="" textlink="">
      <xdr:nvSpPr>
        <xdr:cNvPr id="140" name="円/楕円 139"/>
        <xdr:cNvSpPr/>
      </xdr:nvSpPr>
      <xdr:spPr bwMode="auto">
        <a:xfrm>
          <a:off x="2857500" y="613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154887</xdr:rowOff>
    </xdr:from>
    <xdr:ext cx="762000" cy="259045"/>
    <xdr:sp macro="" textlink="">
      <xdr:nvSpPr>
        <xdr:cNvPr id="141" name="テキスト ボックス 140"/>
        <xdr:cNvSpPr txBox="1"/>
      </xdr:nvSpPr>
      <xdr:spPr>
        <a:xfrm>
          <a:off x="2527300" y="59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18,287
18,109
273.27
16,473,150
16,071,761
377,480
9,278,721
20,172,653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31719</xdr:rowOff>
    </xdr:from>
    <xdr:to>
      <xdr:col>6</xdr:col>
      <xdr:colOff>511175</xdr:colOff>
      <xdr:row>33</xdr:row>
      <xdr:rowOff>79317</xdr:rowOff>
    </xdr:to>
    <xdr:cxnSp macro="">
      <xdr:nvCxnSpPr>
        <xdr:cNvPr id="63" name="直線コネクタ 62"/>
        <xdr:cNvCxnSpPr/>
      </xdr:nvCxnSpPr>
      <xdr:spPr>
        <a:xfrm>
          <a:off x="3797300" y="5689569"/>
          <a:ext cx="838200" cy="4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31719</xdr:rowOff>
    </xdr:from>
    <xdr:to>
      <xdr:col>5</xdr:col>
      <xdr:colOff>358775</xdr:colOff>
      <xdr:row>34</xdr:row>
      <xdr:rowOff>12321</xdr:rowOff>
    </xdr:to>
    <xdr:cxnSp macro="">
      <xdr:nvCxnSpPr>
        <xdr:cNvPr id="66" name="直線コネクタ 65"/>
        <xdr:cNvCxnSpPr/>
      </xdr:nvCxnSpPr>
      <xdr:spPr>
        <a:xfrm flipV="1">
          <a:off x="2908300" y="5689569"/>
          <a:ext cx="889000" cy="1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159017</xdr:rowOff>
    </xdr:from>
    <xdr:to>
      <xdr:col>4</xdr:col>
      <xdr:colOff>155575</xdr:colOff>
      <xdr:row>34</xdr:row>
      <xdr:rowOff>12321</xdr:rowOff>
    </xdr:to>
    <xdr:cxnSp macro="">
      <xdr:nvCxnSpPr>
        <xdr:cNvPr id="69" name="直線コネクタ 68"/>
        <xdr:cNvCxnSpPr/>
      </xdr:nvCxnSpPr>
      <xdr:spPr>
        <a:xfrm>
          <a:off x="2019300" y="5816867"/>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159017</xdr:rowOff>
    </xdr:from>
    <xdr:to>
      <xdr:col>2</xdr:col>
      <xdr:colOff>638175</xdr:colOff>
      <xdr:row>34</xdr:row>
      <xdr:rowOff>82893</xdr:rowOff>
    </xdr:to>
    <xdr:cxnSp macro="">
      <xdr:nvCxnSpPr>
        <xdr:cNvPr id="72" name="直線コネクタ 71"/>
        <xdr:cNvCxnSpPr/>
      </xdr:nvCxnSpPr>
      <xdr:spPr>
        <a:xfrm flipV="1">
          <a:off x="1130300" y="5816867"/>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28517</xdr:rowOff>
    </xdr:from>
    <xdr:to>
      <xdr:col>6</xdr:col>
      <xdr:colOff>561975</xdr:colOff>
      <xdr:row>33</xdr:row>
      <xdr:rowOff>130117</xdr:rowOff>
    </xdr:to>
    <xdr:sp macro="" textlink="">
      <xdr:nvSpPr>
        <xdr:cNvPr id="82" name="円/楕円 81"/>
        <xdr:cNvSpPr/>
      </xdr:nvSpPr>
      <xdr:spPr>
        <a:xfrm>
          <a:off x="4584700" y="56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51394</xdr:rowOff>
    </xdr:from>
    <xdr:ext cx="599010" cy="259045"/>
    <xdr:sp macro="" textlink="">
      <xdr:nvSpPr>
        <xdr:cNvPr id="83" name="人件費該当値テキスト"/>
        <xdr:cNvSpPr txBox="1"/>
      </xdr:nvSpPr>
      <xdr:spPr>
        <a:xfrm>
          <a:off x="4686300" y="553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104,198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152369</xdr:rowOff>
    </xdr:from>
    <xdr:to>
      <xdr:col>5</xdr:col>
      <xdr:colOff>409575</xdr:colOff>
      <xdr:row>33</xdr:row>
      <xdr:rowOff>82519</xdr:rowOff>
    </xdr:to>
    <xdr:sp macro="" textlink="">
      <xdr:nvSpPr>
        <xdr:cNvPr id="84" name="円/楕円 83"/>
        <xdr:cNvSpPr/>
      </xdr:nvSpPr>
      <xdr:spPr>
        <a:xfrm>
          <a:off x="3746500" y="56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99046</xdr:rowOff>
    </xdr:from>
    <xdr:ext cx="599010" cy="259045"/>
    <xdr:sp macro="" textlink="">
      <xdr:nvSpPr>
        <xdr:cNvPr id="85" name="テキスト ボックス 84"/>
        <xdr:cNvSpPr txBox="1"/>
      </xdr:nvSpPr>
      <xdr:spPr>
        <a:xfrm>
          <a:off x="3497794" y="541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107,113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132971</xdr:rowOff>
    </xdr:from>
    <xdr:to>
      <xdr:col>4</xdr:col>
      <xdr:colOff>206375</xdr:colOff>
      <xdr:row>34</xdr:row>
      <xdr:rowOff>63121</xdr:rowOff>
    </xdr:to>
    <xdr:sp macro="" textlink="">
      <xdr:nvSpPr>
        <xdr:cNvPr id="86" name="円/楕円 85"/>
        <xdr:cNvSpPr/>
      </xdr:nvSpPr>
      <xdr:spPr>
        <a:xfrm>
          <a:off x="2857500" y="57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79648</xdr:rowOff>
    </xdr:from>
    <xdr:ext cx="534377" cy="259045"/>
    <xdr:sp macro="" textlink="">
      <xdr:nvSpPr>
        <xdr:cNvPr id="87" name="テキスト ボックス 86"/>
        <xdr:cNvSpPr txBox="1"/>
      </xdr:nvSpPr>
      <xdr:spPr>
        <a:xfrm>
          <a:off x="2641111" y="556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108217</xdr:rowOff>
    </xdr:from>
    <xdr:to>
      <xdr:col>3</xdr:col>
      <xdr:colOff>3175</xdr:colOff>
      <xdr:row>34</xdr:row>
      <xdr:rowOff>38367</xdr:rowOff>
    </xdr:to>
    <xdr:sp macro="" textlink="">
      <xdr:nvSpPr>
        <xdr:cNvPr id="88" name="円/楕円 87"/>
        <xdr:cNvSpPr/>
      </xdr:nvSpPr>
      <xdr:spPr>
        <a:xfrm>
          <a:off x="1968500" y="576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54894</xdr:rowOff>
    </xdr:from>
    <xdr:ext cx="534377" cy="259045"/>
    <xdr:sp macro="" textlink="">
      <xdr:nvSpPr>
        <xdr:cNvPr id="89" name="テキスト ボックス 88"/>
        <xdr:cNvSpPr txBox="1"/>
      </xdr:nvSpPr>
      <xdr:spPr>
        <a:xfrm>
          <a:off x="1752111" y="554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32093</xdr:rowOff>
    </xdr:from>
    <xdr:to>
      <xdr:col>1</xdr:col>
      <xdr:colOff>485775</xdr:colOff>
      <xdr:row>34</xdr:row>
      <xdr:rowOff>133693</xdr:rowOff>
    </xdr:to>
    <xdr:sp macro="" textlink="">
      <xdr:nvSpPr>
        <xdr:cNvPr id="90" name="円/楕円 89"/>
        <xdr:cNvSpPr/>
      </xdr:nvSpPr>
      <xdr:spPr>
        <a:xfrm>
          <a:off x="1079500" y="58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150220</xdr:rowOff>
    </xdr:from>
    <xdr:ext cx="534377" cy="259045"/>
    <xdr:sp macro="" textlink="">
      <xdr:nvSpPr>
        <xdr:cNvPr id="91" name="テキスト ボックス 90"/>
        <xdr:cNvSpPr txBox="1"/>
      </xdr:nvSpPr>
      <xdr:spPr>
        <a:xfrm>
          <a:off x="863111" y="563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105608</xdr:rowOff>
    </xdr:from>
    <xdr:to>
      <xdr:col>6</xdr:col>
      <xdr:colOff>511175</xdr:colOff>
      <xdr:row>57</xdr:row>
      <xdr:rowOff>108626</xdr:rowOff>
    </xdr:to>
    <xdr:cxnSp macro="">
      <xdr:nvCxnSpPr>
        <xdr:cNvPr id="121" name="直線コネクタ 120"/>
        <xdr:cNvCxnSpPr/>
      </xdr:nvCxnSpPr>
      <xdr:spPr>
        <a:xfrm>
          <a:off x="3797300" y="9878258"/>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105608</xdr:rowOff>
    </xdr:from>
    <xdr:to>
      <xdr:col>5</xdr:col>
      <xdr:colOff>358775</xdr:colOff>
      <xdr:row>58</xdr:row>
      <xdr:rowOff>16470</xdr:rowOff>
    </xdr:to>
    <xdr:cxnSp macro="">
      <xdr:nvCxnSpPr>
        <xdr:cNvPr id="124" name="直線コネクタ 123"/>
        <xdr:cNvCxnSpPr/>
      </xdr:nvCxnSpPr>
      <xdr:spPr>
        <a:xfrm flipV="1">
          <a:off x="2908300" y="9878258"/>
          <a:ext cx="889000" cy="8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16470</xdr:rowOff>
    </xdr:from>
    <xdr:to>
      <xdr:col>4</xdr:col>
      <xdr:colOff>155575</xdr:colOff>
      <xdr:row>58</xdr:row>
      <xdr:rowOff>62129</xdr:rowOff>
    </xdr:to>
    <xdr:cxnSp macro="">
      <xdr:nvCxnSpPr>
        <xdr:cNvPr id="127" name="直線コネクタ 126"/>
        <xdr:cNvCxnSpPr/>
      </xdr:nvCxnSpPr>
      <xdr:spPr>
        <a:xfrm flipV="1">
          <a:off x="2019300" y="9960570"/>
          <a:ext cx="889000" cy="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62129</xdr:rowOff>
    </xdr:from>
    <xdr:to>
      <xdr:col>2</xdr:col>
      <xdr:colOff>638175</xdr:colOff>
      <xdr:row>58</xdr:row>
      <xdr:rowOff>77635</xdr:rowOff>
    </xdr:to>
    <xdr:cxnSp macro="">
      <xdr:nvCxnSpPr>
        <xdr:cNvPr id="130" name="直線コネクタ 129"/>
        <xdr:cNvCxnSpPr/>
      </xdr:nvCxnSpPr>
      <xdr:spPr>
        <a:xfrm flipV="1">
          <a:off x="1130300" y="1000622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57826</xdr:rowOff>
    </xdr:from>
    <xdr:to>
      <xdr:col>6</xdr:col>
      <xdr:colOff>561975</xdr:colOff>
      <xdr:row>57</xdr:row>
      <xdr:rowOff>159426</xdr:rowOff>
    </xdr:to>
    <xdr:sp macro="" textlink="">
      <xdr:nvSpPr>
        <xdr:cNvPr id="140" name="円/楕円 139"/>
        <xdr:cNvSpPr/>
      </xdr:nvSpPr>
      <xdr:spPr>
        <a:xfrm>
          <a:off x="4584700" y="98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80703</xdr:rowOff>
    </xdr:from>
    <xdr:ext cx="534377" cy="259045"/>
    <xdr:sp macro="" textlink="">
      <xdr:nvSpPr>
        <xdr:cNvPr id="141" name="物件費該当値テキスト"/>
        <xdr:cNvSpPr txBox="1"/>
      </xdr:nvSpPr>
      <xdr:spPr>
        <a:xfrm>
          <a:off x="4686300" y="968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54808</xdr:rowOff>
    </xdr:from>
    <xdr:to>
      <xdr:col>5</xdr:col>
      <xdr:colOff>409575</xdr:colOff>
      <xdr:row>57</xdr:row>
      <xdr:rowOff>156408</xdr:rowOff>
    </xdr:to>
    <xdr:sp macro="" textlink="">
      <xdr:nvSpPr>
        <xdr:cNvPr id="142" name="円/楕円 141"/>
        <xdr:cNvSpPr/>
      </xdr:nvSpPr>
      <xdr:spPr>
        <a:xfrm>
          <a:off x="3746500" y="98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1485</xdr:rowOff>
    </xdr:from>
    <xdr:ext cx="534377" cy="259045"/>
    <xdr:sp macro="" textlink="">
      <xdr:nvSpPr>
        <xdr:cNvPr id="143" name="テキスト ボックス 142"/>
        <xdr:cNvSpPr txBox="1"/>
      </xdr:nvSpPr>
      <xdr:spPr>
        <a:xfrm>
          <a:off x="3530111" y="9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137120</xdr:rowOff>
    </xdr:from>
    <xdr:to>
      <xdr:col>4</xdr:col>
      <xdr:colOff>206375</xdr:colOff>
      <xdr:row>58</xdr:row>
      <xdr:rowOff>67270</xdr:rowOff>
    </xdr:to>
    <xdr:sp macro="" textlink="">
      <xdr:nvSpPr>
        <xdr:cNvPr id="144" name="円/楕円 143"/>
        <xdr:cNvSpPr/>
      </xdr:nvSpPr>
      <xdr:spPr>
        <a:xfrm>
          <a:off x="2857500" y="99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83797</xdr:rowOff>
    </xdr:from>
    <xdr:ext cx="534377" cy="259045"/>
    <xdr:sp macro="" textlink="">
      <xdr:nvSpPr>
        <xdr:cNvPr id="145" name="テキスト ボックス 144"/>
        <xdr:cNvSpPr txBox="1"/>
      </xdr:nvSpPr>
      <xdr:spPr>
        <a:xfrm>
          <a:off x="2641111" y="96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11329</xdr:rowOff>
    </xdr:from>
    <xdr:to>
      <xdr:col>3</xdr:col>
      <xdr:colOff>3175</xdr:colOff>
      <xdr:row>58</xdr:row>
      <xdr:rowOff>112929</xdr:rowOff>
    </xdr:to>
    <xdr:sp macro="" textlink="">
      <xdr:nvSpPr>
        <xdr:cNvPr id="146" name="円/楕円 145"/>
        <xdr:cNvSpPr/>
      </xdr:nvSpPr>
      <xdr:spPr>
        <a:xfrm>
          <a:off x="1968500" y="99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129456</xdr:rowOff>
    </xdr:from>
    <xdr:ext cx="534377" cy="259045"/>
    <xdr:sp macro="" textlink="">
      <xdr:nvSpPr>
        <xdr:cNvPr id="147" name="テキスト ボックス 146"/>
        <xdr:cNvSpPr txBox="1"/>
      </xdr:nvSpPr>
      <xdr:spPr>
        <a:xfrm>
          <a:off x="1752111" y="97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26835</xdr:rowOff>
    </xdr:from>
    <xdr:to>
      <xdr:col>1</xdr:col>
      <xdr:colOff>485775</xdr:colOff>
      <xdr:row>58</xdr:row>
      <xdr:rowOff>128435</xdr:rowOff>
    </xdr:to>
    <xdr:sp macro="" textlink="">
      <xdr:nvSpPr>
        <xdr:cNvPr id="148" name="円/楕円 147"/>
        <xdr:cNvSpPr/>
      </xdr:nvSpPr>
      <xdr:spPr>
        <a:xfrm>
          <a:off x="1079500" y="99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144962</xdr:rowOff>
    </xdr:from>
    <xdr:ext cx="534377" cy="259045"/>
    <xdr:sp macro="" textlink="">
      <xdr:nvSpPr>
        <xdr:cNvPr id="149" name="テキスト ボックス 148"/>
        <xdr:cNvSpPr txBox="1"/>
      </xdr:nvSpPr>
      <xdr:spPr>
        <a:xfrm>
          <a:off x="863111" y="97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71806</xdr:rowOff>
    </xdr:from>
    <xdr:to>
      <xdr:col>6</xdr:col>
      <xdr:colOff>511175</xdr:colOff>
      <xdr:row>76</xdr:row>
      <xdr:rowOff>170142</xdr:rowOff>
    </xdr:to>
    <xdr:cxnSp macro="">
      <xdr:nvCxnSpPr>
        <xdr:cNvPr id="178" name="直線コネクタ 177"/>
        <xdr:cNvCxnSpPr/>
      </xdr:nvCxnSpPr>
      <xdr:spPr>
        <a:xfrm flipV="1">
          <a:off x="3797300" y="13102006"/>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170142</xdr:rowOff>
    </xdr:from>
    <xdr:to>
      <xdr:col>5</xdr:col>
      <xdr:colOff>358775</xdr:colOff>
      <xdr:row>77</xdr:row>
      <xdr:rowOff>18275</xdr:rowOff>
    </xdr:to>
    <xdr:cxnSp macro="">
      <xdr:nvCxnSpPr>
        <xdr:cNvPr id="181" name="直線コネクタ 180"/>
        <xdr:cNvCxnSpPr/>
      </xdr:nvCxnSpPr>
      <xdr:spPr>
        <a:xfrm flipV="1">
          <a:off x="2908300" y="1320034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18275</xdr:rowOff>
    </xdr:from>
    <xdr:to>
      <xdr:col>4</xdr:col>
      <xdr:colOff>155575</xdr:colOff>
      <xdr:row>77</xdr:row>
      <xdr:rowOff>126136</xdr:rowOff>
    </xdr:to>
    <xdr:cxnSp macro="">
      <xdr:nvCxnSpPr>
        <xdr:cNvPr id="184" name="直線コネクタ 183"/>
        <xdr:cNvCxnSpPr/>
      </xdr:nvCxnSpPr>
      <xdr:spPr>
        <a:xfrm flipV="1">
          <a:off x="2019300" y="13219925"/>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4026</xdr:rowOff>
    </xdr:from>
    <xdr:to>
      <xdr:col>2</xdr:col>
      <xdr:colOff>638175</xdr:colOff>
      <xdr:row>77</xdr:row>
      <xdr:rowOff>126136</xdr:rowOff>
    </xdr:to>
    <xdr:cxnSp macro="">
      <xdr:nvCxnSpPr>
        <xdr:cNvPr id="187" name="直線コネクタ 186"/>
        <xdr:cNvCxnSpPr/>
      </xdr:nvCxnSpPr>
      <xdr:spPr>
        <a:xfrm>
          <a:off x="1130300" y="13205676"/>
          <a:ext cx="889000" cy="1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21006</xdr:rowOff>
    </xdr:from>
    <xdr:to>
      <xdr:col>6</xdr:col>
      <xdr:colOff>561975</xdr:colOff>
      <xdr:row>76</xdr:row>
      <xdr:rowOff>122606</xdr:rowOff>
    </xdr:to>
    <xdr:sp macro="" textlink="">
      <xdr:nvSpPr>
        <xdr:cNvPr id="197" name="円/楕円 196"/>
        <xdr:cNvSpPr/>
      </xdr:nvSpPr>
      <xdr:spPr>
        <a:xfrm>
          <a:off x="45847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43883</xdr:rowOff>
    </xdr:from>
    <xdr:ext cx="534377" cy="259045"/>
    <xdr:sp macro="" textlink="">
      <xdr:nvSpPr>
        <xdr:cNvPr id="198" name="維持補修費該当値テキスト"/>
        <xdr:cNvSpPr txBox="1"/>
      </xdr:nvSpPr>
      <xdr:spPr>
        <a:xfrm>
          <a:off x="4686300" y="129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119342</xdr:rowOff>
    </xdr:from>
    <xdr:to>
      <xdr:col>5</xdr:col>
      <xdr:colOff>409575</xdr:colOff>
      <xdr:row>77</xdr:row>
      <xdr:rowOff>49492</xdr:rowOff>
    </xdr:to>
    <xdr:sp macro="" textlink="">
      <xdr:nvSpPr>
        <xdr:cNvPr id="199" name="円/楕円 198"/>
        <xdr:cNvSpPr/>
      </xdr:nvSpPr>
      <xdr:spPr>
        <a:xfrm>
          <a:off x="3746500" y="131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66019</xdr:rowOff>
    </xdr:from>
    <xdr:ext cx="534377" cy="259045"/>
    <xdr:sp macro="" textlink="">
      <xdr:nvSpPr>
        <xdr:cNvPr id="200" name="テキスト ボックス 199"/>
        <xdr:cNvSpPr txBox="1"/>
      </xdr:nvSpPr>
      <xdr:spPr>
        <a:xfrm>
          <a:off x="3530111" y="129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138925</xdr:rowOff>
    </xdr:from>
    <xdr:to>
      <xdr:col>4</xdr:col>
      <xdr:colOff>206375</xdr:colOff>
      <xdr:row>77</xdr:row>
      <xdr:rowOff>69075</xdr:rowOff>
    </xdr:to>
    <xdr:sp macro="" textlink="">
      <xdr:nvSpPr>
        <xdr:cNvPr id="201" name="円/楕円 200"/>
        <xdr:cNvSpPr/>
      </xdr:nvSpPr>
      <xdr:spPr>
        <a:xfrm>
          <a:off x="2857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85603</xdr:rowOff>
    </xdr:from>
    <xdr:ext cx="469744" cy="259045"/>
    <xdr:sp macro="" textlink="">
      <xdr:nvSpPr>
        <xdr:cNvPr id="202" name="テキスト ボックス 201"/>
        <xdr:cNvSpPr txBox="1"/>
      </xdr:nvSpPr>
      <xdr:spPr>
        <a:xfrm>
          <a:off x="2673427"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75336</xdr:rowOff>
    </xdr:from>
    <xdr:to>
      <xdr:col>3</xdr:col>
      <xdr:colOff>3175</xdr:colOff>
      <xdr:row>78</xdr:row>
      <xdr:rowOff>5486</xdr:rowOff>
    </xdr:to>
    <xdr:sp macro="" textlink="">
      <xdr:nvSpPr>
        <xdr:cNvPr id="203" name="円/楕円 202"/>
        <xdr:cNvSpPr/>
      </xdr:nvSpPr>
      <xdr:spPr>
        <a:xfrm>
          <a:off x="1968500" y="13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22013</xdr:rowOff>
    </xdr:from>
    <xdr:ext cx="469744" cy="259045"/>
    <xdr:sp macro="" textlink="">
      <xdr:nvSpPr>
        <xdr:cNvPr id="204" name="テキスト ボックス 203"/>
        <xdr:cNvSpPr txBox="1"/>
      </xdr:nvSpPr>
      <xdr:spPr>
        <a:xfrm>
          <a:off x="1784427" y="130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124676</xdr:rowOff>
    </xdr:from>
    <xdr:to>
      <xdr:col>1</xdr:col>
      <xdr:colOff>485775</xdr:colOff>
      <xdr:row>77</xdr:row>
      <xdr:rowOff>54826</xdr:rowOff>
    </xdr:to>
    <xdr:sp macro="" textlink="">
      <xdr:nvSpPr>
        <xdr:cNvPr id="205" name="円/楕円 204"/>
        <xdr:cNvSpPr/>
      </xdr:nvSpPr>
      <xdr:spPr>
        <a:xfrm>
          <a:off x="1079500" y="131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71353</xdr:rowOff>
    </xdr:from>
    <xdr:ext cx="534377" cy="259045"/>
    <xdr:sp macro="" textlink="">
      <xdr:nvSpPr>
        <xdr:cNvPr id="206" name="テキスト ボックス 205"/>
        <xdr:cNvSpPr txBox="1"/>
      </xdr:nvSpPr>
      <xdr:spPr>
        <a:xfrm>
          <a:off x="863111" y="129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51411</xdr:rowOff>
    </xdr:from>
    <xdr:to>
      <xdr:col>6</xdr:col>
      <xdr:colOff>511175</xdr:colOff>
      <xdr:row>95</xdr:row>
      <xdr:rowOff>165891</xdr:rowOff>
    </xdr:to>
    <xdr:cxnSp macro="">
      <xdr:nvCxnSpPr>
        <xdr:cNvPr id="238" name="直線コネクタ 237"/>
        <xdr:cNvCxnSpPr/>
      </xdr:nvCxnSpPr>
      <xdr:spPr>
        <a:xfrm flipV="1">
          <a:off x="3797300" y="16339161"/>
          <a:ext cx="8382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165891</xdr:rowOff>
    </xdr:from>
    <xdr:to>
      <xdr:col>5</xdr:col>
      <xdr:colOff>358775</xdr:colOff>
      <xdr:row>96</xdr:row>
      <xdr:rowOff>5398</xdr:rowOff>
    </xdr:to>
    <xdr:cxnSp macro="">
      <xdr:nvCxnSpPr>
        <xdr:cNvPr id="241" name="直線コネクタ 240"/>
        <xdr:cNvCxnSpPr/>
      </xdr:nvCxnSpPr>
      <xdr:spPr>
        <a:xfrm flipV="1">
          <a:off x="2908300" y="16453641"/>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5398</xdr:rowOff>
    </xdr:from>
    <xdr:to>
      <xdr:col>4</xdr:col>
      <xdr:colOff>155575</xdr:colOff>
      <xdr:row>96</xdr:row>
      <xdr:rowOff>113754</xdr:rowOff>
    </xdr:to>
    <xdr:cxnSp macro="">
      <xdr:nvCxnSpPr>
        <xdr:cNvPr id="244" name="直線コネクタ 243"/>
        <xdr:cNvCxnSpPr/>
      </xdr:nvCxnSpPr>
      <xdr:spPr>
        <a:xfrm flipV="1">
          <a:off x="2019300" y="16464598"/>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113754</xdr:rowOff>
    </xdr:from>
    <xdr:to>
      <xdr:col>2</xdr:col>
      <xdr:colOff>638175</xdr:colOff>
      <xdr:row>96</xdr:row>
      <xdr:rowOff>134753</xdr:rowOff>
    </xdr:to>
    <xdr:cxnSp macro="">
      <xdr:nvCxnSpPr>
        <xdr:cNvPr id="247" name="直線コネクタ 246"/>
        <xdr:cNvCxnSpPr/>
      </xdr:nvCxnSpPr>
      <xdr:spPr>
        <a:xfrm flipV="1">
          <a:off x="1130300" y="16572954"/>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611</xdr:rowOff>
    </xdr:from>
    <xdr:to>
      <xdr:col>6</xdr:col>
      <xdr:colOff>561975</xdr:colOff>
      <xdr:row>95</xdr:row>
      <xdr:rowOff>102211</xdr:rowOff>
    </xdr:to>
    <xdr:sp macro="" textlink="">
      <xdr:nvSpPr>
        <xdr:cNvPr id="257" name="円/楕円 256"/>
        <xdr:cNvSpPr/>
      </xdr:nvSpPr>
      <xdr:spPr>
        <a:xfrm>
          <a:off x="4584700" y="162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150488</xdr:rowOff>
    </xdr:from>
    <xdr:ext cx="534377" cy="259045"/>
    <xdr:sp macro="" textlink="">
      <xdr:nvSpPr>
        <xdr:cNvPr id="258" name="扶助費該当値テキスト"/>
        <xdr:cNvSpPr txBox="1"/>
      </xdr:nvSpPr>
      <xdr:spPr>
        <a:xfrm>
          <a:off x="4686300" y="162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115091</xdr:rowOff>
    </xdr:from>
    <xdr:to>
      <xdr:col>5</xdr:col>
      <xdr:colOff>409575</xdr:colOff>
      <xdr:row>96</xdr:row>
      <xdr:rowOff>45241</xdr:rowOff>
    </xdr:to>
    <xdr:sp macro="" textlink="">
      <xdr:nvSpPr>
        <xdr:cNvPr id="259" name="円/楕円 258"/>
        <xdr:cNvSpPr/>
      </xdr:nvSpPr>
      <xdr:spPr>
        <a:xfrm>
          <a:off x="3746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61768</xdr:rowOff>
    </xdr:from>
    <xdr:ext cx="534377" cy="259045"/>
    <xdr:sp macro="" textlink="">
      <xdr:nvSpPr>
        <xdr:cNvPr id="260" name="テキスト ボックス 259"/>
        <xdr:cNvSpPr txBox="1"/>
      </xdr:nvSpPr>
      <xdr:spPr>
        <a:xfrm>
          <a:off x="3530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126048</xdr:rowOff>
    </xdr:from>
    <xdr:to>
      <xdr:col>4</xdr:col>
      <xdr:colOff>206375</xdr:colOff>
      <xdr:row>96</xdr:row>
      <xdr:rowOff>56198</xdr:rowOff>
    </xdr:to>
    <xdr:sp macro="" textlink="">
      <xdr:nvSpPr>
        <xdr:cNvPr id="261" name="円/楕円 260"/>
        <xdr:cNvSpPr/>
      </xdr:nvSpPr>
      <xdr:spPr>
        <a:xfrm>
          <a:off x="2857500" y="164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47325</xdr:rowOff>
    </xdr:from>
    <xdr:ext cx="534377" cy="259045"/>
    <xdr:sp macro="" textlink="">
      <xdr:nvSpPr>
        <xdr:cNvPr id="262" name="テキスト ボックス 261"/>
        <xdr:cNvSpPr txBox="1"/>
      </xdr:nvSpPr>
      <xdr:spPr>
        <a:xfrm>
          <a:off x="2641111" y="165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62954</xdr:rowOff>
    </xdr:from>
    <xdr:to>
      <xdr:col>3</xdr:col>
      <xdr:colOff>3175</xdr:colOff>
      <xdr:row>96</xdr:row>
      <xdr:rowOff>164554</xdr:rowOff>
    </xdr:to>
    <xdr:sp macro="" textlink="">
      <xdr:nvSpPr>
        <xdr:cNvPr id="263" name="円/楕円 262"/>
        <xdr:cNvSpPr/>
      </xdr:nvSpPr>
      <xdr:spPr>
        <a:xfrm>
          <a:off x="19685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155681</xdr:rowOff>
    </xdr:from>
    <xdr:ext cx="534377" cy="259045"/>
    <xdr:sp macro="" textlink="">
      <xdr:nvSpPr>
        <xdr:cNvPr id="264" name="テキスト ボックス 263"/>
        <xdr:cNvSpPr txBox="1"/>
      </xdr:nvSpPr>
      <xdr:spPr>
        <a:xfrm>
          <a:off x="1752111" y="166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83953</xdr:rowOff>
    </xdr:from>
    <xdr:to>
      <xdr:col>1</xdr:col>
      <xdr:colOff>485775</xdr:colOff>
      <xdr:row>97</xdr:row>
      <xdr:rowOff>14103</xdr:rowOff>
    </xdr:to>
    <xdr:sp macro="" textlink="">
      <xdr:nvSpPr>
        <xdr:cNvPr id="265" name="円/楕円 264"/>
        <xdr:cNvSpPr/>
      </xdr:nvSpPr>
      <xdr:spPr>
        <a:xfrm>
          <a:off x="1079500" y="16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5230</xdr:rowOff>
    </xdr:from>
    <xdr:ext cx="534377" cy="259045"/>
    <xdr:sp macro="" textlink="">
      <xdr:nvSpPr>
        <xdr:cNvPr id="266" name="テキスト ボックス 265"/>
        <xdr:cNvSpPr txBox="1"/>
      </xdr:nvSpPr>
      <xdr:spPr>
        <a:xfrm>
          <a:off x="863111" y="1663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26608</xdr:rowOff>
    </xdr:from>
    <xdr:to>
      <xdr:col>15</xdr:col>
      <xdr:colOff>180975</xdr:colOff>
      <xdr:row>32</xdr:row>
      <xdr:rowOff>81951</xdr:rowOff>
    </xdr:to>
    <xdr:cxnSp macro="">
      <xdr:nvCxnSpPr>
        <xdr:cNvPr id="297" name="直線コネクタ 296"/>
        <xdr:cNvCxnSpPr/>
      </xdr:nvCxnSpPr>
      <xdr:spPr>
        <a:xfrm flipV="1">
          <a:off x="9639300" y="5513008"/>
          <a:ext cx="8382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81951</xdr:rowOff>
    </xdr:from>
    <xdr:to>
      <xdr:col>14</xdr:col>
      <xdr:colOff>28575</xdr:colOff>
      <xdr:row>33</xdr:row>
      <xdr:rowOff>34196</xdr:rowOff>
    </xdr:to>
    <xdr:cxnSp macro="">
      <xdr:nvCxnSpPr>
        <xdr:cNvPr id="300" name="直線コネクタ 299"/>
        <xdr:cNvCxnSpPr/>
      </xdr:nvCxnSpPr>
      <xdr:spPr>
        <a:xfrm flipV="1">
          <a:off x="8750300" y="5568351"/>
          <a:ext cx="889000" cy="12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38621</xdr:rowOff>
    </xdr:from>
    <xdr:ext cx="534377" cy="259045"/>
    <xdr:sp macro="" textlink="">
      <xdr:nvSpPr>
        <xdr:cNvPr id="302" name="テキスト ボックス 301"/>
        <xdr:cNvSpPr txBox="1"/>
      </xdr:nvSpPr>
      <xdr:spPr>
        <a:xfrm>
          <a:off x="9372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34196</xdr:rowOff>
    </xdr:from>
    <xdr:to>
      <xdr:col>12</xdr:col>
      <xdr:colOff>511175</xdr:colOff>
      <xdr:row>33</xdr:row>
      <xdr:rowOff>89506</xdr:rowOff>
    </xdr:to>
    <xdr:cxnSp macro="">
      <xdr:nvCxnSpPr>
        <xdr:cNvPr id="303" name="直線コネクタ 302"/>
        <xdr:cNvCxnSpPr/>
      </xdr:nvCxnSpPr>
      <xdr:spPr>
        <a:xfrm flipV="1">
          <a:off x="7861300" y="5692046"/>
          <a:ext cx="8890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51243</xdr:rowOff>
    </xdr:from>
    <xdr:to>
      <xdr:col>11</xdr:col>
      <xdr:colOff>307975</xdr:colOff>
      <xdr:row>33</xdr:row>
      <xdr:rowOff>89506</xdr:rowOff>
    </xdr:to>
    <xdr:cxnSp macro="">
      <xdr:nvCxnSpPr>
        <xdr:cNvPr id="306" name="直線コネクタ 305"/>
        <xdr:cNvCxnSpPr/>
      </xdr:nvCxnSpPr>
      <xdr:spPr>
        <a:xfrm>
          <a:off x="6972300" y="5709093"/>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147258</xdr:rowOff>
    </xdr:from>
    <xdr:to>
      <xdr:col>15</xdr:col>
      <xdr:colOff>231775</xdr:colOff>
      <xdr:row>32</xdr:row>
      <xdr:rowOff>77408</xdr:rowOff>
    </xdr:to>
    <xdr:sp macro="" textlink="">
      <xdr:nvSpPr>
        <xdr:cNvPr id="316" name="円/楕円 315"/>
        <xdr:cNvSpPr/>
      </xdr:nvSpPr>
      <xdr:spPr>
        <a:xfrm>
          <a:off x="10426700" y="54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170135</xdr:rowOff>
    </xdr:from>
    <xdr:ext cx="599010" cy="259045"/>
    <xdr:sp macro="" textlink="">
      <xdr:nvSpPr>
        <xdr:cNvPr id="317" name="補助費等該当値テキスト"/>
        <xdr:cNvSpPr txBox="1"/>
      </xdr:nvSpPr>
      <xdr:spPr>
        <a:xfrm>
          <a:off x="10528300" y="531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116,889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31151</xdr:rowOff>
    </xdr:from>
    <xdr:to>
      <xdr:col>14</xdr:col>
      <xdr:colOff>79375</xdr:colOff>
      <xdr:row>32</xdr:row>
      <xdr:rowOff>132751</xdr:rowOff>
    </xdr:to>
    <xdr:sp macro="" textlink="">
      <xdr:nvSpPr>
        <xdr:cNvPr id="318" name="円/楕円 317"/>
        <xdr:cNvSpPr/>
      </xdr:nvSpPr>
      <xdr:spPr>
        <a:xfrm>
          <a:off x="9588500" y="55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149278</xdr:rowOff>
    </xdr:from>
    <xdr:ext cx="599010" cy="259045"/>
    <xdr:sp macro="" textlink="">
      <xdr:nvSpPr>
        <xdr:cNvPr id="319" name="テキスト ボックス 318"/>
        <xdr:cNvSpPr txBox="1"/>
      </xdr:nvSpPr>
      <xdr:spPr>
        <a:xfrm>
          <a:off x="9339794" y="529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154846</xdr:rowOff>
    </xdr:from>
    <xdr:to>
      <xdr:col>12</xdr:col>
      <xdr:colOff>561975</xdr:colOff>
      <xdr:row>33</xdr:row>
      <xdr:rowOff>84996</xdr:rowOff>
    </xdr:to>
    <xdr:sp macro="" textlink="">
      <xdr:nvSpPr>
        <xdr:cNvPr id="320" name="円/楕円 319"/>
        <xdr:cNvSpPr/>
      </xdr:nvSpPr>
      <xdr:spPr>
        <a:xfrm>
          <a:off x="8699500" y="5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101523</xdr:rowOff>
    </xdr:from>
    <xdr:ext cx="599010" cy="259045"/>
    <xdr:sp macro="" textlink="">
      <xdr:nvSpPr>
        <xdr:cNvPr id="321" name="テキスト ボックス 320"/>
        <xdr:cNvSpPr txBox="1"/>
      </xdr:nvSpPr>
      <xdr:spPr>
        <a:xfrm>
          <a:off x="8450794" y="541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38706</xdr:rowOff>
    </xdr:from>
    <xdr:to>
      <xdr:col>11</xdr:col>
      <xdr:colOff>358775</xdr:colOff>
      <xdr:row>33</xdr:row>
      <xdr:rowOff>140306</xdr:rowOff>
    </xdr:to>
    <xdr:sp macro="" textlink="">
      <xdr:nvSpPr>
        <xdr:cNvPr id="322" name="円/楕円 321"/>
        <xdr:cNvSpPr/>
      </xdr:nvSpPr>
      <xdr:spPr>
        <a:xfrm>
          <a:off x="7810500" y="56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156833</xdr:rowOff>
    </xdr:from>
    <xdr:ext cx="534377" cy="259045"/>
    <xdr:sp macro="" textlink="">
      <xdr:nvSpPr>
        <xdr:cNvPr id="323" name="テキスト ボックス 322"/>
        <xdr:cNvSpPr txBox="1"/>
      </xdr:nvSpPr>
      <xdr:spPr>
        <a:xfrm>
          <a:off x="7594111" y="54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443</xdr:rowOff>
    </xdr:from>
    <xdr:to>
      <xdr:col>10</xdr:col>
      <xdr:colOff>155575</xdr:colOff>
      <xdr:row>33</xdr:row>
      <xdr:rowOff>102043</xdr:rowOff>
    </xdr:to>
    <xdr:sp macro="" textlink="">
      <xdr:nvSpPr>
        <xdr:cNvPr id="324" name="円/楕円 323"/>
        <xdr:cNvSpPr/>
      </xdr:nvSpPr>
      <xdr:spPr>
        <a:xfrm>
          <a:off x="6921500" y="5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118570</xdr:rowOff>
    </xdr:from>
    <xdr:ext cx="534377" cy="259045"/>
    <xdr:sp macro="" textlink="">
      <xdr:nvSpPr>
        <xdr:cNvPr id="325" name="テキスト ボックス 324"/>
        <xdr:cNvSpPr txBox="1"/>
      </xdr:nvSpPr>
      <xdr:spPr>
        <a:xfrm>
          <a:off x="6705111" y="54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11358</xdr:rowOff>
    </xdr:from>
    <xdr:to>
      <xdr:col>15</xdr:col>
      <xdr:colOff>180975</xdr:colOff>
      <xdr:row>53</xdr:row>
      <xdr:rowOff>99969</xdr:rowOff>
    </xdr:to>
    <xdr:cxnSp macro="">
      <xdr:nvCxnSpPr>
        <xdr:cNvPr id="350" name="直線コネクタ 349"/>
        <xdr:cNvCxnSpPr/>
      </xdr:nvCxnSpPr>
      <xdr:spPr>
        <a:xfrm flipV="1">
          <a:off x="9639300" y="8755308"/>
          <a:ext cx="838200" cy="43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99969</xdr:rowOff>
    </xdr:from>
    <xdr:to>
      <xdr:col>14</xdr:col>
      <xdr:colOff>28575</xdr:colOff>
      <xdr:row>53</xdr:row>
      <xdr:rowOff>122281</xdr:rowOff>
    </xdr:to>
    <xdr:cxnSp macro="">
      <xdr:nvCxnSpPr>
        <xdr:cNvPr id="353" name="直線コネクタ 352"/>
        <xdr:cNvCxnSpPr/>
      </xdr:nvCxnSpPr>
      <xdr:spPr>
        <a:xfrm flipV="1">
          <a:off x="8750300" y="9186819"/>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138324</xdr:rowOff>
    </xdr:from>
    <xdr:ext cx="534377" cy="259045"/>
    <xdr:sp macro="" textlink="">
      <xdr:nvSpPr>
        <xdr:cNvPr id="355" name="テキスト ボックス 354"/>
        <xdr:cNvSpPr txBox="1"/>
      </xdr:nvSpPr>
      <xdr:spPr>
        <a:xfrm>
          <a:off x="9372111" y="95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141015</xdr:rowOff>
    </xdr:from>
    <xdr:to>
      <xdr:col>12</xdr:col>
      <xdr:colOff>511175</xdr:colOff>
      <xdr:row>53</xdr:row>
      <xdr:rowOff>122281</xdr:rowOff>
    </xdr:to>
    <xdr:cxnSp macro="">
      <xdr:nvCxnSpPr>
        <xdr:cNvPr id="356" name="直線コネクタ 355"/>
        <xdr:cNvCxnSpPr/>
      </xdr:nvCxnSpPr>
      <xdr:spPr>
        <a:xfrm>
          <a:off x="7861300" y="9056415"/>
          <a:ext cx="889000" cy="1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141015</xdr:rowOff>
    </xdr:from>
    <xdr:to>
      <xdr:col>11</xdr:col>
      <xdr:colOff>307975</xdr:colOff>
      <xdr:row>52</xdr:row>
      <xdr:rowOff>146947</xdr:rowOff>
    </xdr:to>
    <xdr:cxnSp macro="">
      <xdr:nvCxnSpPr>
        <xdr:cNvPr id="359" name="直線コネクタ 358"/>
        <xdr:cNvCxnSpPr/>
      </xdr:nvCxnSpPr>
      <xdr:spPr>
        <a:xfrm flipV="1">
          <a:off x="6972300" y="9056415"/>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132008</xdr:rowOff>
    </xdr:from>
    <xdr:to>
      <xdr:col>15</xdr:col>
      <xdr:colOff>231775</xdr:colOff>
      <xdr:row>51</xdr:row>
      <xdr:rowOff>62158</xdr:rowOff>
    </xdr:to>
    <xdr:sp macro="" textlink="">
      <xdr:nvSpPr>
        <xdr:cNvPr id="369" name="円/楕円 368"/>
        <xdr:cNvSpPr/>
      </xdr:nvSpPr>
      <xdr:spPr>
        <a:xfrm>
          <a:off x="10426700" y="8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85035</xdr:rowOff>
    </xdr:from>
    <xdr:ext cx="599010" cy="259045"/>
    <xdr:sp macro="" textlink="">
      <xdr:nvSpPr>
        <xdr:cNvPr id="370" name="普通建設事業費該当値テキスト"/>
        <xdr:cNvSpPr txBox="1"/>
      </xdr:nvSpPr>
      <xdr:spPr>
        <a:xfrm>
          <a:off x="10528300" y="865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212,457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49169</xdr:rowOff>
    </xdr:from>
    <xdr:to>
      <xdr:col>14</xdr:col>
      <xdr:colOff>79375</xdr:colOff>
      <xdr:row>53</xdr:row>
      <xdr:rowOff>150769</xdr:rowOff>
    </xdr:to>
    <xdr:sp macro="" textlink="">
      <xdr:nvSpPr>
        <xdr:cNvPr id="371" name="円/楕円 370"/>
        <xdr:cNvSpPr/>
      </xdr:nvSpPr>
      <xdr:spPr>
        <a:xfrm>
          <a:off x="9588500" y="913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167296</xdr:rowOff>
    </xdr:from>
    <xdr:ext cx="599010" cy="259045"/>
    <xdr:sp macro="" textlink="">
      <xdr:nvSpPr>
        <xdr:cNvPr id="372" name="テキスト ボックス 371"/>
        <xdr:cNvSpPr txBox="1"/>
      </xdr:nvSpPr>
      <xdr:spPr>
        <a:xfrm>
          <a:off x="9339794" y="89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71481</xdr:rowOff>
    </xdr:from>
    <xdr:to>
      <xdr:col>12</xdr:col>
      <xdr:colOff>561975</xdr:colOff>
      <xdr:row>54</xdr:row>
      <xdr:rowOff>1631</xdr:rowOff>
    </xdr:to>
    <xdr:sp macro="" textlink="">
      <xdr:nvSpPr>
        <xdr:cNvPr id="373" name="円/楕円 372"/>
        <xdr:cNvSpPr/>
      </xdr:nvSpPr>
      <xdr:spPr>
        <a:xfrm>
          <a:off x="8699500" y="91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18158</xdr:rowOff>
    </xdr:from>
    <xdr:ext cx="599010" cy="259045"/>
    <xdr:sp macro="" textlink="">
      <xdr:nvSpPr>
        <xdr:cNvPr id="374" name="テキスト ボックス 373"/>
        <xdr:cNvSpPr txBox="1"/>
      </xdr:nvSpPr>
      <xdr:spPr>
        <a:xfrm>
          <a:off x="8450794" y="89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133,048</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90215</xdr:rowOff>
    </xdr:from>
    <xdr:to>
      <xdr:col>11</xdr:col>
      <xdr:colOff>358775</xdr:colOff>
      <xdr:row>53</xdr:row>
      <xdr:rowOff>20365</xdr:rowOff>
    </xdr:to>
    <xdr:sp macro="" textlink="">
      <xdr:nvSpPr>
        <xdr:cNvPr id="375" name="円/楕円 374"/>
        <xdr:cNvSpPr/>
      </xdr:nvSpPr>
      <xdr:spPr>
        <a:xfrm>
          <a:off x="7810500" y="900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36892</xdr:rowOff>
    </xdr:from>
    <xdr:ext cx="599010" cy="259045"/>
    <xdr:sp macro="" textlink="">
      <xdr:nvSpPr>
        <xdr:cNvPr id="376" name="テキスト ボックス 375"/>
        <xdr:cNvSpPr txBox="1"/>
      </xdr:nvSpPr>
      <xdr:spPr>
        <a:xfrm>
          <a:off x="7561794" y="878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159,770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96147</xdr:rowOff>
    </xdr:from>
    <xdr:to>
      <xdr:col>10</xdr:col>
      <xdr:colOff>155575</xdr:colOff>
      <xdr:row>53</xdr:row>
      <xdr:rowOff>26297</xdr:rowOff>
    </xdr:to>
    <xdr:sp macro="" textlink="">
      <xdr:nvSpPr>
        <xdr:cNvPr id="377" name="円/楕円 376"/>
        <xdr:cNvSpPr/>
      </xdr:nvSpPr>
      <xdr:spPr>
        <a:xfrm>
          <a:off x="6921500" y="9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42824</xdr:rowOff>
    </xdr:from>
    <xdr:ext cx="599010" cy="259045"/>
    <xdr:sp macro="" textlink="">
      <xdr:nvSpPr>
        <xdr:cNvPr id="378" name="テキスト ボックス 377"/>
        <xdr:cNvSpPr txBox="1"/>
      </xdr:nvSpPr>
      <xdr:spPr>
        <a:xfrm>
          <a:off x="6672794" y="878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7259</xdr:rowOff>
    </xdr:from>
    <xdr:to>
      <xdr:col>15</xdr:col>
      <xdr:colOff>180975</xdr:colOff>
      <xdr:row>75</xdr:row>
      <xdr:rowOff>40030</xdr:rowOff>
    </xdr:to>
    <xdr:cxnSp macro="">
      <xdr:nvCxnSpPr>
        <xdr:cNvPr id="409" name="直線コネクタ 408"/>
        <xdr:cNvCxnSpPr/>
      </xdr:nvCxnSpPr>
      <xdr:spPr>
        <a:xfrm flipV="1">
          <a:off x="9639300" y="12180209"/>
          <a:ext cx="838200" cy="7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40030</xdr:rowOff>
    </xdr:from>
    <xdr:to>
      <xdr:col>14</xdr:col>
      <xdr:colOff>28575</xdr:colOff>
      <xdr:row>76</xdr:row>
      <xdr:rowOff>49763</xdr:rowOff>
    </xdr:to>
    <xdr:cxnSp macro="">
      <xdr:nvCxnSpPr>
        <xdr:cNvPr id="412" name="直線コネクタ 411"/>
        <xdr:cNvCxnSpPr/>
      </xdr:nvCxnSpPr>
      <xdr:spPr>
        <a:xfrm flipV="1">
          <a:off x="8750300" y="12898780"/>
          <a:ext cx="889000" cy="18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9067</xdr:rowOff>
    </xdr:from>
    <xdr:ext cx="534377" cy="259045"/>
    <xdr:sp macro="" textlink="">
      <xdr:nvSpPr>
        <xdr:cNvPr id="414" name="テキスト ボックス 413"/>
        <xdr:cNvSpPr txBox="1"/>
      </xdr:nvSpPr>
      <xdr:spPr>
        <a:xfrm>
          <a:off x="9372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127909</xdr:rowOff>
    </xdr:from>
    <xdr:to>
      <xdr:col>15</xdr:col>
      <xdr:colOff>231775</xdr:colOff>
      <xdr:row>71</xdr:row>
      <xdr:rowOff>58059</xdr:rowOff>
    </xdr:to>
    <xdr:sp macro="" textlink="">
      <xdr:nvSpPr>
        <xdr:cNvPr id="422" name="円/楕円 421"/>
        <xdr:cNvSpPr/>
      </xdr:nvSpPr>
      <xdr:spPr>
        <a:xfrm>
          <a:off x="10426700" y="121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42836</xdr:rowOff>
    </xdr:from>
    <xdr:ext cx="534377" cy="259045"/>
    <xdr:sp macro="" textlink="">
      <xdr:nvSpPr>
        <xdr:cNvPr id="423" name="普通建設事業費 （ うち新規整備　）該当値テキスト"/>
        <xdr:cNvSpPr txBox="1"/>
      </xdr:nvSpPr>
      <xdr:spPr>
        <a:xfrm>
          <a:off x="10528300" y="120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89,611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160680</xdr:rowOff>
    </xdr:from>
    <xdr:to>
      <xdr:col>14</xdr:col>
      <xdr:colOff>79375</xdr:colOff>
      <xdr:row>75</xdr:row>
      <xdr:rowOff>90830</xdr:rowOff>
    </xdr:to>
    <xdr:sp macro="" textlink="">
      <xdr:nvSpPr>
        <xdr:cNvPr id="424" name="円/楕円 423"/>
        <xdr:cNvSpPr/>
      </xdr:nvSpPr>
      <xdr:spPr>
        <a:xfrm>
          <a:off x="95885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107357</xdr:rowOff>
    </xdr:from>
    <xdr:ext cx="534377" cy="259045"/>
    <xdr:sp macro="" textlink="">
      <xdr:nvSpPr>
        <xdr:cNvPr id="425" name="テキスト ボックス 424"/>
        <xdr:cNvSpPr txBox="1"/>
      </xdr:nvSpPr>
      <xdr:spPr>
        <a:xfrm>
          <a:off x="9372111" y="12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170413</xdr:rowOff>
    </xdr:from>
    <xdr:to>
      <xdr:col>12</xdr:col>
      <xdr:colOff>561975</xdr:colOff>
      <xdr:row>76</xdr:row>
      <xdr:rowOff>100563</xdr:rowOff>
    </xdr:to>
    <xdr:sp macro="" textlink="">
      <xdr:nvSpPr>
        <xdr:cNvPr id="426" name="円/楕円 425"/>
        <xdr:cNvSpPr/>
      </xdr:nvSpPr>
      <xdr:spPr>
        <a:xfrm>
          <a:off x="8699500" y="130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91690</xdr:rowOff>
    </xdr:from>
    <xdr:ext cx="534377" cy="259045"/>
    <xdr:sp macro="" textlink="">
      <xdr:nvSpPr>
        <xdr:cNvPr id="427" name="テキスト ボックス 426"/>
        <xdr:cNvSpPr txBox="1"/>
      </xdr:nvSpPr>
      <xdr:spPr>
        <a:xfrm>
          <a:off x="8483111" y="131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68618</xdr:rowOff>
    </xdr:from>
    <xdr:to>
      <xdr:col>15</xdr:col>
      <xdr:colOff>180975</xdr:colOff>
      <xdr:row>93</xdr:row>
      <xdr:rowOff>97092</xdr:rowOff>
    </xdr:to>
    <xdr:cxnSp macro="">
      <xdr:nvCxnSpPr>
        <xdr:cNvPr id="456" name="直線コネクタ 455"/>
        <xdr:cNvCxnSpPr/>
      </xdr:nvCxnSpPr>
      <xdr:spPr>
        <a:xfrm flipV="1">
          <a:off x="9639300" y="15670568"/>
          <a:ext cx="838200" cy="3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101385</xdr:rowOff>
    </xdr:from>
    <xdr:to>
      <xdr:col>14</xdr:col>
      <xdr:colOff>28575</xdr:colOff>
      <xdr:row>93</xdr:row>
      <xdr:rowOff>97092</xdr:rowOff>
    </xdr:to>
    <xdr:cxnSp macro="">
      <xdr:nvCxnSpPr>
        <xdr:cNvPr id="459" name="直線コネクタ 458"/>
        <xdr:cNvCxnSpPr/>
      </xdr:nvCxnSpPr>
      <xdr:spPr>
        <a:xfrm>
          <a:off x="8750300" y="15874785"/>
          <a:ext cx="889000" cy="1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69739</xdr:rowOff>
    </xdr:from>
    <xdr:ext cx="534377" cy="259045"/>
    <xdr:sp macro="" textlink="">
      <xdr:nvSpPr>
        <xdr:cNvPr id="461" name="テキスト ボックス 460"/>
        <xdr:cNvSpPr txBox="1"/>
      </xdr:nvSpPr>
      <xdr:spPr>
        <a:xfrm>
          <a:off x="9372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17818</xdr:rowOff>
    </xdr:from>
    <xdr:to>
      <xdr:col>15</xdr:col>
      <xdr:colOff>231775</xdr:colOff>
      <xdr:row>91</xdr:row>
      <xdr:rowOff>119418</xdr:rowOff>
    </xdr:to>
    <xdr:sp macro="" textlink="">
      <xdr:nvSpPr>
        <xdr:cNvPr id="469" name="円/楕円 468"/>
        <xdr:cNvSpPr/>
      </xdr:nvSpPr>
      <xdr:spPr>
        <a:xfrm>
          <a:off x="10426700" y="156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104195</xdr:rowOff>
    </xdr:from>
    <xdr:ext cx="599010" cy="259045"/>
    <xdr:sp macro="" textlink="">
      <xdr:nvSpPr>
        <xdr:cNvPr id="470" name="普通建設事業費 （ うち更新整備　）該当値テキスト"/>
        <xdr:cNvSpPr txBox="1"/>
      </xdr:nvSpPr>
      <xdr:spPr>
        <a:xfrm>
          <a:off x="10528300" y="1553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106,097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46292</xdr:rowOff>
    </xdr:from>
    <xdr:to>
      <xdr:col>14</xdr:col>
      <xdr:colOff>79375</xdr:colOff>
      <xdr:row>93</xdr:row>
      <xdr:rowOff>147892</xdr:rowOff>
    </xdr:to>
    <xdr:sp macro="" textlink="">
      <xdr:nvSpPr>
        <xdr:cNvPr id="471" name="円/楕円 470"/>
        <xdr:cNvSpPr/>
      </xdr:nvSpPr>
      <xdr:spPr>
        <a:xfrm>
          <a:off x="9588500" y="159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164419</xdr:rowOff>
    </xdr:from>
    <xdr:ext cx="534377" cy="259045"/>
    <xdr:sp macro="" textlink="">
      <xdr:nvSpPr>
        <xdr:cNvPr id="472" name="テキスト ボックス 471"/>
        <xdr:cNvSpPr txBox="1"/>
      </xdr:nvSpPr>
      <xdr:spPr>
        <a:xfrm>
          <a:off x="9372111" y="157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50585</xdr:rowOff>
    </xdr:from>
    <xdr:to>
      <xdr:col>12</xdr:col>
      <xdr:colOff>561975</xdr:colOff>
      <xdr:row>92</xdr:row>
      <xdr:rowOff>152185</xdr:rowOff>
    </xdr:to>
    <xdr:sp macro="" textlink="">
      <xdr:nvSpPr>
        <xdr:cNvPr id="473" name="円/楕円 472"/>
        <xdr:cNvSpPr/>
      </xdr:nvSpPr>
      <xdr:spPr>
        <a:xfrm>
          <a:off x="8699500" y="158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168712</xdr:rowOff>
    </xdr:from>
    <xdr:ext cx="534377" cy="259045"/>
    <xdr:sp macro="" textlink="">
      <xdr:nvSpPr>
        <xdr:cNvPr id="474" name="テキスト ボックス 473"/>
        <xdr:cNvSpPr txBox="1"/>
      </xdr:nvSpPr>
      <xdr:spPr>
        <a:xfrm>
          <a:off x="8483111" y="1559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91335</xdr:rowOff>
    </xdr:from>
    <xdr:to>
      <xdr:col>23</xdr:col>
      <xdr:colOff>517525</xdr:colOff>
      <xdr:row>39</xdr:row>
      <xdr:rowOff>98748</xdr:rowOff>
    </xdr:to>
    <xdr:cxnSp macro="">
      <xdr:nvCxnSpPr>
        <xdr:cNvPr id="505" name="直線コネクタ 504"/>
        <xdr:cNvCxnSpPr/>
      </xdr:nvCxnSpPr>
      <xdr:spPr>
        <a:xfrm flipV="1">
          <a:off x="15481300" y="6777885"/>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31834</xdr:rowOff>
    </xdr:from>
    <xdr:to>
      <xdr:col>22</xdr:col>
      <xdr:colOff>365125</xdr:colOff>
      <xdr:row>39</xdr:row>
      <xdr:rowOff>98748</xdr:rowOff>
    </xdr:to>
    <xdr:cxnSp macro="">
      <xdr:nvCxnSpPr>
        <xdr:cNvPr id="508" name="直線コネクタ 507"/>
        <xdr:cNvCxnSpPr/>
      </xdr:nvCxnSpPr>
      <xdr:spPr>
        <a:xfrm>
          <a:off x="14592300" y="6718384"/>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10" name="テキスト ボックス 509"/>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18607</xdr:rowOff>
    </xdr:from>
    <xdr:to>
      <xdr:col>21</xdr:col>
      <xdr:colOff>161925</xdr:colOff>
      <xdr:row>39</xdr:row>
      <xdr:rowOff>31834</xdr:rowOff>
    </xdr:to>
    <xdr:cxnSp macro="">
      <xdr:nvCxnSpPr>
        <xdr:cNvPr id="511" name="直線コネクタ 510"/>
        <xdr:cNvCxnSpPr/>
      </xdr:nvCxnSpPr>
      <xdr:spPr>
        <a:xfrm>
          <a:off x="13703300" y="6705157"/>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83166</xdr:rowOff>
    </xdr:from>
    <xdr:ext cx="469744" cy="259045"/>
    <xdr:sp macro="" textlink="">
      <xdr:nvSpPr>
        <xdr:cNvPr id="513" name="テキスト ボックス 512"/>
        <xdr:cNvSpPr txBox="1"/>
      </xdr:nvSpPr>
      <xdr:spPr>
        <a:xfrm>
          <a:off x="14357427" y="67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18607</xdr:rowOff>
    </xdr:from>
    <xdr:to>
      <xdr:col>19</xdr:col>
      <xdr:colOff>644525</xdr:colOff>
      <xdr:row>39</xdr:row>
      <xdr:rowOff>45549</xdr:rowOff>
    </xdr:to>
    <xdr:cxnSp macro="">
      <xdr:nvCxnSpPr>
        <xdr:cNvPr id="514" name="直線コネクタ 513"/>
        <xdr:cNvCxnSpPr/>
      </xdr:nvCxnSpPr>
      <xdr:spPr>
        <a:xfrm flipV="1">
          <a:off x="12814300" y="670515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40535</xdr:rowOff>
    </xdr:from>
    <xdr:to>
      <xdr:col>23</xdr:col>
      <xdr:colOff>568325</xdr:colOff>
      <xdr:row>39</xdr:row>
      <xdr:rowOff>142135</xdr:rowOff>
    </xdr:to>
    <xdr:sp macro="" textlink="">
      <xdr:nvSpPr>
        <xdr:cNvPr id="524" name="円/楕円 523"/>
        <xdr:cNvSpPr/>
      </xdr:nvSpPr>
      <xdr:spPr>
        <a:xfrm>
          <a:off x="16268700" y="67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5" name="災害復旧事業費該当値テキスト"/>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47948</xdr:rowOff>
    </xdr:from>
    <xdr:to>
      <xdr:col>22</xdr:col>
      <xdr:colOff>415925</xdr:colOff>
      <xdr:row>39</xdr:row>
      <xdr:rowOff>149548</xdr:rowOff>
    </xdr:to>
    <xdr:sp macro="" textlink="">
      <xdr:nvSpPr>
        <xdr:cNvPr id="526" name="円/楕円 525"/>
        <xdr:cNvSpPr/>
      </xdr:nvSpPr>
      <xdr:spPr>
        <a:xfrm>
          <a:off x="15430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140675</xdr:rowOff>
    </xdr:from>
    <xdr:ext cx="249299" cy="259045"/>
    <xdr:sp macro="" textlink="">
      <xdr:nvSpPr>
        <xdr:cNvPr id="527" name="テキスト ボックス 526"/>
        <xdr:cNvSpPr txBox="1"/>
      </xdr:nvSpPr>
      <xdr:spPr>
        <a:xfrm>
          <a:off x="15356649"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152484</xdr:rowOff>
    </xdr:from>
    <xdr:to>
      <xdr:col>21</xdr:col>
      <xdr:colOff>212725</xdr:colOff>
      <xdr:row>39</xdr:row>
      <xdr:rowOff>82634</xdr:rowOff>
    </xdr:to>
    <xdr:sp macro="" textlink="">
      <xdr:nvSpPr>
        <xdr:cNvPr id="528" name="円/楕円 527"/>
        <xdr:cNvSpPr/>
      </xdr:nvSpPr>
      <xdr:spPr>
        <a:xfrm>
          <a:off x="14541500" y="66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99160</xdr:rowOff>
    </xdr:from>
    <xdr:ext cx="469744" cy="259045"/>
    <xdr:sp macro="" textlink="">
      <xdr:nvSpPr>
        <xdr:cNvPr id="529" name="テキスト ボックス 528"/>
        <xdr:cNvSpPr txBox="1"/>
      </xdr:nvSpPr>
      <xdr:spPr>
        <a:xfrm>
          <a:off x="14357427" y="644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139257</xdr:rowOff>
    </xdr:from>
    <xdr:to>
      <xdr:col>20</xdr:col>
      <xdr:colOff>9525</xdr:colOff>
      <xdr:row>39</xdr:row>
      <xdr:rowOff>69407</xdr:rowOff>
    </xdr:to>
    <xdr:sp macro="" textlink="">
      <xdr:nvSpPr>
        <xdr:cNvPr id="530" name="円/楕円 529"/>
        <xdr:cNvSpPr/>
      </xdr:nvSpPr>
      <xdr:spPr>
        <a:xfrm>
          <a:off x="13652500" y="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85934</xdr:rowOff>
    </xdr:from>
    <xdr:ext cx="469744" cy="259045"/>
    <xdr:sp macro="" textlink="">
      <xdr:nvSpPr>
        <xdr:cNvPr id="531" name="テキスト ボックス 530"/>
        <xdr:cNvSpPr txBox="1"/>
      </xdr:nvSpPr>
      <xdr:spPr>
        <a:xfrm>
          <a:off x="13468427" y="64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166199</xdr:rowOff>
    </xdr:from>
    <xdr:to>
      <xdr:col>18</xdr:col>
      <xdr:colOff>492125</xdr:colOff>
      <xdr:row>39</xdr:row>
      <xdr:rowOff>96349</xdr:rowOff>
    </xdr:to>
    <xdr:sp macro="" textlink="">
      <xdr:nvSpPr>
        <xdr:cNvPr id="532" name="円/楕円 531"/>
        <xdr:cNvSpPr/>
      </xdr:nvSpPr>
      <xdr:spPr>
        <a:xfrm>
          <a:off x="12763500" y="66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87476</xdr:rowOff>
    </xdr:from>
    <xdr:ext cx="469744" cy="259045"/>
    <xdr:sp macro="" textlink="">
      <xdr:nvSpPr>
        <xdr:cNvPr id="533" name="テキスト ボックス 532"/>
        <xdr:cNvSpPr txBox="1"/>
      </xdr:nvSpPr>
      <xdr:spPr>
        <a:xfrm>
          <a:off x="12579427" y="677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87237</xdr:rowOff>
    </xdr:from>
    <xdr:to>
      <xdr:col>23</xdr:col>
      <xdr:colOff>517525</xdr:colOff>
      <xdr:row>72</xdr:row>
      <xdr:rowOff>165860</xdr:rowOff>
    </xdr:to>
    <xdr:cxnSp macro="">
      <xdr:nvCxnSpPr>
        <xdr:cNvPr id="615" name="直線コネクタ 614"/>
        <xdr:cNvCxnSpPr/>
      </xdr:nvCxnSpPr>
      <xdr:spPr>
        <a:xfrm>
          <a:off x="15481300" y="12431637"/>
          <a:ext cx="838200" cy="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115735</xdr:rowOff>
    </xdr:from>
    <xdr:to>
      <xdr:col>22</xdr:col>
      <xdr:colOff>365125</xdr:colOff>
      <xdr:row>72</xdr:row>
      <xdr:rowOff>87237</xdr:rowOff>
    </xdr:to>
    <xdr:cxnSp macro="">
      <xdr:nvCxnSpPr>
        <xdr:cNvPr id="618" name="直線コネクタ 617"/>
        <xdr:cNvCxnSpPr/>
      </xdr:nvCxnSpPr>
      <xdr:spPr>
        <a:xfrm>
          <a:off x="14592300" y="12288685"/>
          <a:ext cx="889000" cy="1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35940</xdr:rowOff>
    </xdr:from>
    <xdr:ext cx="534377" cy="259045"/>
    <xdr:sp macro="" textlink="">
      <xdr:nvSpPr>
        <xdr:cNvPr id="620" name="テキスト ボックス 619"/>
        <xdr:cNvSpPr txBox="1"/>
      </xdr:nvSpPr>
      <xdr:spPr>
        <a:xfrm>
          <a:off x="15214111" y="132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7211</xdr:rowOff>
    </xdr:from>
    <xdr:to>
      <xdr:col>21</xdr:col>
      <xdr:colOff>161925</xdr:colOff>
      <xdr:row>71</xdr:row>
      <xdr:rowOff>115735</xdr:rowOff>
    </xdr:to>
    <xdr:cxnSp macro="">
      <xdr:nvCxnSpPr>
        <xdr:cNvPr id="621" name="直線コネクタ 620"/>
        <xdr:cNvCxnSpPr/>
      </xdr:nvCxnSpPr>
      <xdr:spPr>
        <a:xfrm>
          <a:off x="13703300" y="12180161"/>
          <a:ext cx="889000" cy="10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7211</xdr:rowOff>
    </xdr:from>
    <xdr:to>
      <xdr:col>19</xdr:col>
      <xdr:colOff>644525</xdr:colOff>
      <xdr:row>71</xdr:row>
      <xdr:rowOff>14777</xdr:rowOff>
    </xdr:to>
    <xdr:cxnSp macro="">
      <xdr:nvCxnSpPr>
        <xdr:cNvPr id="624" name="直線コネクタ 623"/>
        <xdr:cNvCxnSpPr/>
      </xdr:nvCxnSpPr>
      <xdr:spPr>
        <a:xfrm flipV="1">
          <a:off x="12814300" y="12180161"/>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115060</xdr:rowOff>
    </xdr:from>
    <xdr:to>
      <xdr:col>23</xdr:col>
      <xdr:colOff>568325</xdr:colOff>
      <xdr:row>73</xdr:row>
      <xdr:rowOff>45210</xdr:rowOff>
    </xdr:to>
    <xdr:sp macro="" textlink="">
      <xdr:nvSpPr>
        <xdr:cNvPr id="634" name="円/楕円 633"/>
        <xdr:cNvSpPr/>
      </xdr:nvSpPr>
      <xdr:spPr>
        <a:xfrm>
          <a:off x="16268700" y="12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137937</xdr:rowOff>
    </xdr:from>
    <xdr:ext cx="599010" cy="259045"/>
    <xdr:sp macro="" textlink="">
      <xdr:nvSpPr>
        <xdr:cNvPr id="635" name="公債費該当値テキスト"/>
        <xdr:cNvSpPr txBox="1"/>
      </xdr:nvSpPr>
      <xdr:spPr>
        <a:xfrm>
          <a:off x="16370300" y="1231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36437</xdr:rowOff>
    </xdr:from>
    <xdr:to>
      <xdr:col>22</xdr:col>
      <xdr:colOff>415925</xdr:colOff>
      <xdr:row>72</xdr:row>
      <xdr:rowOff>138037</xdr:rowOff>
    </xdr:to>
    <xdr:sp macro="" textlink="">
      <xdr:nvSpPr>
        <xdr:cNvPr id="636" name="円/楕円 635"/>
        <xdr:cNvSpPr/>
      </xdr:nvSpPr>
      <xdr:spPr>
        <a:xfrm>
          <a:off x="15430500" y="123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154564</xdr:rowOff>
    </xdr:from>
    <xdr:ext cx="599010" cy="259045"/>
    <xdr:sp macro="" textlink="">
      <xdr:nvSpPr>
        <xdr:cNvPr id="637" name="テキスト ボックス 636"/>
        <xdr:cNvSpPr txBox="1"/>
      </xdr:nvSpPr>
      <xdr:spPr>
        <a:xfrm>
          <a:off x="15181794" y="1215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64935</xdr:rowOff>
    </xdr:from>
    <xdr:to>
      <xdr:col>21</xdr:col>
      <xdr:colOff>212725</xdr:colOff>
      <xdr:row>71</xdr:row>
      <xdr:rowOff>166535</xdr:rowOff>
    </xdr:to>
    <xdr:sp macro="" textlink="">
      <xdr:nvSpPr>
        <xdr:cNvPr id="638" name="円/楕円 637"/>
        <xdr:cNvSpPr/>
      </xdr:nvSpPr>
      <xdr:spPr>
        <a:xfrm>
          <a:off x="14541500" y="122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11612</xdr:rowOff>
    </xdr:from>
    <xdr:ext cx="599010" cy="259045"/>
    <xdr:sp macro="" textlink="">
      <xdr:nvSpPr>
        <xdr:cNvPr id="639" name="テキスト ボックス 638"/>
        <xdr:cNvSpPr txBox="1"/>
      </xdr:nvSpPr>
      <xdr:spPr>
        <a:xfrm>
          <a:off x="14292794" y="1201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170,645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127861</xdr:rowOff>
    </xdr:from>
    <xdr:to>
      <xdr:col>20</xdr:col>
      <xdr:colOff>9525</xdr:colOff>
      <xdr:row>71</xdr:row>
      <xdr:rowOff>58011</xdr:rowOff>
    </xdr:to>
    <xdr:sp macro="" textlink="">
      <xdr:nvSpPr>
        <xdr:cNvPr id="640" name="円/楕円 639"/>
        <xdr:cNvSpPr/>
      </xdr:nvSpPr>
      <xdr:spPr>
        <a:xfrm>
          <a:off x="13652500" y="121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74538</xdr:rowOff>
    </xdr:from>
    <xdr:ext cx="599010" cy="259045"/>
    <xdr:sp macro="" textlink="">
      <xdr:nvSpPr>
        <xdr:cNvPr id="641" name="テキスト ボックス 640"/>
        <xdr:cNvSpPr txBox="1"/>
      </xdr:nvSpPr>
      <xdr:spPr>
        <a:xfrm>
          <a:off x="13403794" y="1190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184,887</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135427</xdr:rowOff>
    </xdr:from>
    <xdr:to>
      <xdr:col>18</xdr:col>
      <xdr:colOff>492125</xdr:colOff>
      <xdr:row>71</xdr:row>
      <xdr:rowOff>65577</xdr:rowOff>
    </xdr:to>
    <xdr:sp macro="" textlink="">
      <xdr:nvSpPr>
        <xdr:cNvPr id="642" name="円/楕円 641"/>
        <xdr:cNvSpPr/>
      </xdr:nvSpPr>
      <xdr:spPr>
        <a:xfrm>
          <a:off x="12763500" y="121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82104</xdr:rowOff>
    </xdr:from>
    <xdr:ext cx="599010" cy="259045"/>
    <xdr:sp macro="" textlink="">
      <xdr:nvSpPr>
        <xdr:cNvPr id="643" name="テキスト ボックス 642"/>
        <xdr:cNvSpPr txBox="1"/>
      </xdr:nvSpPr>
      <xdr:spPr>
        <a:xfrm>
          <a:off x="12514794" y="1191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133908</xdr:rowOff>
    </xdr:from>
    <xdr:to>
      <xdr:col>23</xdr:col>
      <xdr:colOff>517525</xdr:colOff>
      <xdr:row>96</xdr:row>
      <xdr:rowOff>136525</xdr:rowOff>
    </xdr:to>
    <xdr:cxnSp macro="">
      <xdr:nvCxnSpPr>
        <xdr:cNvPr id="672" name="直線コネクタ 671"/>
        <xdr:cNvCxnSpPr/>
      </xdr:nvCxnSpPr>
      <xdr:spPr>
        <a:xfrm>
          <a:off x="15481300" y="16593108"/>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131953</xdr:rowOff>
    </xdr:from>
    <xdr:to>
      <xdr:col>22</xdr:col>
      <xdr:colOff>365125</xdr:colOff>
      <xdr:row>96</xdr:row>
      <xdr:rowOff>133908</xdr:rowOff>
    </xdr:to>
    <xdr:cxnSp macro="">
      <xdr:nvCxnSpPr>
        <xdr:cNvPr id="675" name="直線コネクタ 674"/>
        <xdr:cNvCxnSpPr/>
      </xdr:nvCxnSpPr>
      <xdr:spPr>
        <a:xfrm>
          <a:off x="14592300" y="16591153"/>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7" name="テキスト ボックス 676"/>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131953</xdr:rowOff>
    </xdr:from>
    <xdr:to>
      <xdr:col>21</xdr:col>
      <xdr:colOff>161925</xdr:colOff>
      <xdr:row>97</xdr:row>
      <xdr:rowOff>61810</xdr:rowOff>
    </xdr:to>
    <xdr:cxnSp macro="">
      <xdr:nvCxnSpPr>
        <xdr:cNvPr id="678" name="直線コネクタ 677"/>
        <xdr:cNvCxnSpPr/>
      </xdr:nvCxnSpPr>
      <xdr:spPr>
        <a:xfrm flipV="1">
          <a:off x="13703300" y="16591153"/>
          <a:ext cx="889000" cy="10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61810</xdr:rowOff>
    </xdr:from>
    <xdr:to>
      <xdr:col>19</xdr:col>
      <xdr:colOff>644525</xdr:colOff>
      <xdr:row>98</xdr:row>
      <xdr:rowOff>33959</xdr:rowOff>
    </xdr:to>
    <xdr:cxnSp macro="">
      <xdr:nvCxnSpPr>
        <xdr:cNvPr id="681" name="直線コネクタ 680"/>
        <xdr:cNvCxnSpPr/>
      </xdr:nvCxnSpPr>
      <xdr:spPr>
        <a:xfrm flipV="1">
          <a:off x="12814300" y="16692460"/>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85725</xdr:rowOff>
    </xdr:from>
    <xdr:to>
      <xdr:col>23</xdr:col>
      <xdr:colOff>568325</xdr:colOff>
      <xdr:row>97</xdr:row>
      <xdr:rowOff>15875</xdr:rowOff>
    </xdr:to>
    <xdr:sp macro="" textlink="">
      <xdr:nvSpPr>
        <xdr:cNvPr id="691" name="円/楕円 690"/>
        <xdr:cNvSpPr/>
      </xdr:nvSpPr>
      <xdr:spPr>
        <a:xfrm>
          <a:off x="16268700" y="165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108602</xdr:rowOff>
    </xdr:from>
    <xdr:ext cx="534377" cy="259045"/>
    <xdr:sp macro="" textlink="">
      <xdr:nvSpPr>
        <xdr:cNvPr id="692" name="積立金該当値テキスト"/>
        <xdr:cNvSpPr txBox="1"/>
      </xdr:nvSpPr>
      <xdr:spPr>
        <a:xfrm>
          <a:off x="16370300" y="163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83108</xdr:rowOff>
    </xdr:from>
    <xdr:to>
      <xdr:col>22</xdr:col>
      <xdr:colOff>415925</xdr:colOff>
      <xdr:row>97</xdr:row>
      <xdr:rowOff>13258</xdr:rowOff>
    </xdr:to>
    <xdr:sp macro="" textlink="">
      <xdr:nvSpPr>
        <xdr:cNvPr id="693" name="円/楕円 692"/>
        <xdr:cNvSpPr/>
      </xdr:nvSpPr>
      <xdr:spPr>
        <a:xfrm>
          <a:off x="154305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29785</xdr:rowOff>
    </xdr:from>
    <xdr:ext cx="534377" cy="259045"/>
    <xdr:sp macro="" textlink="">
      <xdr:nvSpPr>
        <xdr:cNvPr id="694" name="テキスト ボックス 693"/>
        <xdr:cNvSpPr txBox="1"/>
      </xdr:nvSpPr>
      <xdr:spPr>
        <a:xfrm>
          <a:off x="15214111" y="163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81153</xdr:rowOff>
    </xdr:from>
    <xdr:to>
      <xdr:col>21</xdr:col>
      <xdr:colOff>212725</xdr:colOff>
      <xdr:row>97</xdr:row>
      <xdr:rowOff>11303</xdr:rowOff>
    </xdr:to>
    <xdr:sp macro="" textlink="">
      <xdr:nvSpPr>
        <xdr:cNvPr id="695" name="円/楕円 694"/>
        <xdr:cNvSpPr/>
      </xdr:nvSpPr>
      <xdr:spPr>
        <a:xfrm>
          <a:off x="14541500" y="165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27830</xdr:rowOff>
    </xdr:from>
    <xdr:ext cx="534377" cy="259045"/>
    <xdr:sp macro="" textlink="">
      <xdr:nvSpPr>
        <xdr:cNvPr id="696" name="テキスト ボックス 695"/>
        <xdr:cNvSpPr txBox="1"/>
      </xdr:nvSpPr>
      <xdr:spPr>
        <a:xfrm>
          <a:off x="14325111" y="163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11010</xdr:rowOff>
    </xdr:from>
    <xdr:to>
      <xdr:col>20</xdr:col>
      <xdr:colOff>9525</xdr:colOff>
      <xdr:row>97</xdr:row>
      <xdr:rowOff>112610</xdr:rowOff>
    </xdr:to>
    <xdr:sp macro="" textlink="">
      <xdr:nvSpPr>
        <xdr:cNvPr id="697" name="円/楕円 696"/>
        <xdr:cNvSpPr/>
      </xdr:nvSpPr>
      <xdr:spPr>
        <a:xfrm>
          <a:off x="13652500" y="16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129137</xdr:rowOff>
    </xdr:from>
    <xdr:ext cx="534377" cy="259045"/>
    <xdr:sp macro="" textlink="">
      <xdr:nvSpPr>
        <xdr:cNvPr id="698" name="テキスト ボックス 697"/>
        <xdr:cNvSpPr txBox="1"/>
      </xdr:nvSpPr>
      <xdr:spPr>
        <a:xfrm>
          <a:off x="13436111" y="164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154609</xdr:rowOff>
    </xdr:from>
    <xdr:to>
      <xdr:col>18</xdr:col>
      <xdr:colOff>492125</xdr:colOff>
      <xdr:row>98</xdr:row>
      <xdr:rowOff>84759</xdr:rowOff>
    </xdr:to>
    <xdr:sp macro="" textlink="">
      <xdr:nvSpPr>
        <xdr:cNvPr id="699" name="円/楕円 698"/>
        <xdr:cNvSpPr/>
      </xdr:nvSpPr>
      <xdr:spPr>
        <a:xfrm>
          <a:off x="12763500" y="167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75886</xdr:rowOff>
    </xdr:from>
    <xdr:ext cx="534377" cy="259045"/>
    <xdr:sp macro="" textlink="">
      <xdr:nvSpPr>
        <xdr:cNvPr id="700" name="テキスト ボックス 699"/>
        <xdr:cNvSpPr txBox="1"/>
      </xdr:nvSpPr>
      <xdr:spPr>
        <a:xfrm>
          <a:off x="12547111" y="168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167894</xdr:rowOff>
    </xdr:from>
    <xdr:to>
      <xdr:col>32</xdr:col>
      <xdr:colOff>187325</xdr:colOff>
      <xdr:row>38</xdr:row>
      <xdr:rowOff>71628</xdr:rowOff>
    </xdr:to>
    <xdr:cxnSp macro="">
      <xdr:nvCxnSpPr>
        <xdr:cNvPr id="729" name="直線コネクタ 728"/>
        <xdr:cNvCxnSpPr/>
      </xdr:nvCxnSpPr>
      <xdr:spPr>
        <a:xfrm flipV="1">
          <a:off x="21323300" y="6511544"/>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83185</xdr:rowOff>
    </xdr:from>
    <xdr:to>
      <xdr:col>31</xdr:col>
      <xdr:colOff>34925</xdr:colOff>
      <xdr:row>38</xdr:row>
      <xdr:rowOff>71628</xdr:rowOff>
    </xdr:to>
    <xdr:cxnSp macro="">
      <xdr:nvCxnSpPr>
        <xdr:cNvPr id="732" name="直線コネクタ 731"/>
        <xdr:cNvCxnSpPr/>
      </xdr:nvCxnSpPr>
      <xdr:spPr>
        <a:xfrm>
          <a:off x="20434300" y="6426835"/>
          <a:ext cx="889000" cy="1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167259</xdr:rowOff>
    </xdr:from>
    <xdr:to>
      <xdr:col>29</xdr:col>
      <xdr:colOff>517525</xdr:colOff>
      <xdr:row>37</xdr:row>
      <xdr:rowOff>83185</xdr:rowOff>
    </xdr:to>
    <xdr:cxnSp macro="">
      <xdr:nvCxnSpPr>
        <xdr:cNvPr id="735" name="直線コネクタ 734"/>
        <xdr:cNvCxnSpPr/>
      </xdr:nvCxnSpPr>
      <xdr:spPr>
        <a:xfrm>
          <a:off x="19545300" y="5996559"/>
          <a:ext cx="889000" cy="4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131081</xdr:rowOff>
    </xdr:from>
    <xdr:ext cx="378565" cy="259045"/>
    <xdr:sp macro="" textlink="">
      <xdr:nvSpPr>
        <xdr:cNvPr id="737" name="テキスト ボックス 736"/>
        <xdr:cNvSpPr txBox="1"/>
      </xdr:nvSpPr>
      <xdr:spPr>
        <a:xfrm>
          <a:off x="20245017" y="66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167259</xdr:rowOff>
    </xdr:from>
    <xdr:to>
      <xdr:col>28</xdr:col>
      <xdr:colOff>314325</xdr:colOff>
      <xdr:row>37</xdr:row>
      <xdr:rowOff>46482</xdr:rowOff>
    </xdr:to>
    <xdr:cxnSp macro="">
      <xdr:nvCxnSpPr>
        <xdr:cNvPr id="738" name="直線コネクタ 737"/>
        <xdr:cNvCxnSpPr/>
      </xdr:nvCxnSpPr>
      <xdr:spPr>
        <a:xfrm flipV="1">
          <a:off x="18656300" y="5996559"/>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0" name="テキスト ボックス 739"/>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2" name="テキスト ボックス 741"/>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117094</xdr:rowOff>
    </xdr:from>
    <xdr:to>
      <xdr:col>32</xdr:col>
      <xdr:colOff>238125</xdr:colOff>
      <xdr:row>38</xdr:row>
      <xdr:rowOff>47244</xdr:rowOff>
    </xdr:to>
    <xdr:sp macro="" textlink="">
      <xdr:nvSpPr>
        <xdr:cNvPr id="748" name="円/楕円 747"/>
        <xdr:cNvSpPr/>
      </xdr:nvSpPr>
      <xdr:spPr>
        <a:xfrm>
          <a:off x="221107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139971</xdr:rowOff>
    </xdr:from>
    <xdr:ext cx="469744" cy="259045"/>
    <xdr:sp macro="" textlink="">
      <xdr:nvSpPr>
        <xdr:cNvPr id="749" name="投資及び出資金該当値テキスト"/>
        <xdr:cNvSpPr txBox="1"/>
      </xdr:nvSpPr>
      <xdr:spPr>
        <a:xfrm>
          <a:off x="22212300"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20828</xdr:rowOff>
    </xdr:from>
    <xdr:to>
      <xdr:col>31</xdr:col>
      <xdr:colOff>85725</xdr:colOff>
      <xdr:row>38</xdr:row>
      <xdr:rowOff>122428</xdr:rowOff>
    </xdr:to>
    <xdr:sp macro="" textlink="">
      <xdr:nvSpPr>
        <xdr:cNvPr id="750" name="円/楕円 749"/>
        <xdr:cNvSpPr/>
      </xdr:nvSpPr>
      <xdr:spPr>
        <a:xfrm>
          <a:off x="2127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113555</xdr:rowOff>
    </xdr:from>
    <xdr:ext cx="469744" cy="259045"/>
    <xdr:sp macro="" textlink="">
      <xdr:nvSpPr>
        <xdr:cNvPr id="751" name="テキスト ボックス 750"/>
        <xdr:cNvSpPr txBox="1"/>
      </xdr:nvSpPr>
      <xdr:spPr>
        <a:xfrm>
          <a:off x="210884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32385</xdr:rowOff>
    </xdr:from>
    <xdr:to>
      <xdr:col>29</xdr:col>
      <xdr:colOff>568325</xdr:colOff>
      <xdr:row>37</xdr:row>
      <xdr:rowOff>133985</xdr:rowOff>
    </xdr:to>
    <xdr:sp macro="" textlink="">
      <xdr:nvSpPr>
        <xdr:cNvPr id="752" name="円/楕円 751"/>
        <xdr:cNvSpPr/>
      </xdr:nvSpPr>
      <xdr:spPr>
        <a:xfrm>
          <a:off x="20383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150512</xdr:rowOff>
    </xdr:from>
    <xdr:ext cx="469744" cy="259045"/>
    <xdr:sp macro="" textlink="">
      <xdr:nvSpPr>
        <xdr:cNvPr id="753" name="テキスト ボックス 752"/>
        <xdr:cNvSpPr txBox="1"/>
      </xdr:nvSpPr>
      <xdr:spPr>
        <a:xfrm>
          <a:off x="20199427" y="61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116459</xdr:rowOff>
    </xdr:from>
    <xdr:to>
      <xdr:col>28</xdr:col>
      <xdr:colOff>365125</xdr:colOff>
      <xdr:row>35</xdr:row>
      <xdr:rowOff>46609</xdr:rowOff>
    </xdr:to>
    <xdr:sp macro="" textlink="">
      <xdr:nvSpPr>
        <xdr:cNvPr id="754" name="円/楕円 753"/>
        <xdr:cNvSpPr/>
      </xdr:nvSpPr>
      <xdr:spPr>
        <a:xfrm>
          <a:off x="19494500" y="59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63136</xdr:rowOff>
    </xdr:from>
    <xdr:ext cx="469744" cy="259045"/>
    <xdr:sp macro="" textlink="">
      <xdr:nvSpPr>
        <xdr:cNvPr id="755" name="テキスト ボックス 754"/>
        <xdr:cNvSpPr txBox="1"/>
      </xdr:nvSpPr>
      <xdr:spPr>
        <a:xfrm>
          <a:off x="19310427" y="57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167132</xdr:rowOff>
    </xdr:from>
    <xdr:to>
      <xdr:col>27</xdr:col>
      <xdr:colOff>161925</xdr:colOff>
      <xdr:row>37</xdr:row>
      <xdr:rowOff>97282</xdr:rowOff>
    </xdr:to>
    <xdr:sp macro="" textlink="">
      <xdr:nvSpPr>
        <xdr:cNvPr id="756" name="円/楕円 755"/>
        <xdr:cNvSpPr/>
      </xdr:nvSpPr>
      <xdr:spPr>
        <a:xfrm>
          <a:off x="18605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113809</xdr:rowOff>
    </xdr:from>
    <xdr:ext cx="469744" cy="259045"/>
    <xdr:sp macro="" textlink="">
      <xdr:nvSpPr>
        <xdr:cNvPr id="757" name="テキスト ボックス 756"/>
        <xdr:cNvSpPr txBox="1"/>
      </xdr:nvSpPr>
      <xdr:spPr>
        <a:xfrm>
          <a:off x="18421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28921</xdr:rowOff>
    </xdr:from>
    <xdr:to>
      <xdr:col>32</xdr:col>
      <xdr:colOff>187325</xdr:colOff>
      <xdr:row>58</xdr:row>
      <xdr:rowOff>131196</xdr:rowOff>
    </xdr:to>
    <xdr:cxnSp macro="">
      <xdr:nvCxnSpPr>
        <xdr:cNvPr id="784" name="直線コネクタ 783"/>
        <xdr:cNvCxnSpPr/>
      </xdr:nvCxnSpPr>
      <xdr:spPr>
        <a:xfrm flipV="1">
          <a:off x="21323300" y="9801571"/>
          <a:ext cx="838200" cy="27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131196</xdr:rowOff>
    </xdr:from>
    <xdr:to>
      <xdr:col>31</xdr:col>
      <xdr:colOff>34925</xdr:colOff>
      <xdr:row>58</xdr:row>
      <xdr:rowOff>131882</xdr:rowOff>
    </xdr:to>
    <xdr:cxnSp macro="">
      <xdr:nvCxnSpPr>
        <xdr:cNvPr id="787" name="直線コネクタ 786"/>
        <xdr:cNvCxnSpPr/>
      </xdr:nvCxnSpPr>
      <xdr:spPr>
        <a:xfrm flipV="1">
          <a:off x="20434300" y="100752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41384</xdr:rowOff>
    </xdr:from>
    <xdr:ext cx="469744" cy="259045"/>
    <xdr:sp macro="" textlink="">
      <xdr:nvSpPr>
        <xdr:cNvPr id="789" name="テキスト ボックス 788"/>
        <xdr:cNvSpPr txBox="1"/>
      </xdr:nvSpPr>
      <xdr:spPr>
        <a:xfrm>
          <a:off x="21088427"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85659</xdr:rowOff>
    </xdr:from>
    <xdr:to>
      <xdr:col>29</xdr:col>
      <xdr:colOff>517525</xdr:colOff>
      <xdr:row>58</xdr:row>
      <xdr:rowOff>131882</xdr:rowOff>
    </xdr:to>
    <xdr:cxnSp macro="">
      <xdr:nvCxnSpPr>
        <xdr:cNvPr id="790" name="直線コネクタ 789"/>
        <xdr:cNvCxnSpPr/>
      </xdr:nvCxnSpPr>
      <xdr:spPr>
        <a:xfrm>
          <a:off x="19545300" y="10029759"/>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85659</xdr:rowOff>
    </xdr:from>
    <xdr:to>
      <xdr:col>28</xdr:col>
      <xdr:colOff>314325</xdr:colOff>
      <xdr:row>58</xdr:row>
      <xdr:rowOff>127127</xdr:rowOff>
    </xdr:to>
    <xdr:cxnSp macro="">
      <xdr:nvCxnSpPr>
        <xdr:cNvPr id="793" name="直線コネクタ 792"/>
        <xdr:cNvCxnSpPr/>
      </xdr:nvCxnSpPr>
      <xdr:spPr>
        <a:xfrm flipV="1">
          <a:off x="18656300" y="10029759"/>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149571</xdr:rowOff>
    </xdr:from>
    <xdr:to>
      <xdr:col>32</xdr:col>
      <xdr:colOff>238125</xdr:colOff>
      <xdr:row>57</xdr:row>
      <xdr:rowOff>79721</xdr:rowOff>
    </xdr:to>
    <xdr:sp macro="" textlink="">
      <xdr:nvSpPr>
        <xdr:cNvPr id="803" name="円/楕円 802"/>
        <xdr:cNvSpPr/>
      </xdr:nvSpPr>
      <xdr:spPr>
        <a:xfrm>
          <a:off x="22110700" y="97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998</xdr:rowOff>
    </xdr:from>
    <xdr:ext cx="469744" cy="259045"/>
    <xdr:sp macro="" textlink="">
      <xdr:nvSpPr>
        <xdr:cNvPr id="804" name="貸付金該当値テキスト"/>
        <xdr:cNvSpPr txBox="1"/>
      </xdr:nvSpPr>
      <xdr:spPr>
        <a:xfrm>
          <a:off x="22212300" y="96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80396</xdr:rowOff>
    </xdr:from>
    <xdr:to>
      <xdr:col>31</xdr:col>
      <xdr:colOff>85725</xdr:colOff>
      <xdr:row>59</xdr:row>
      <xdr:rowOff>10546</xdr:rowOff>
    </xdr:to>
    <xdr:sp macro="" textlink="">
      <xdr:nvSpPr>
        <xdr:cNvPr id="805" name="円/楕円 804"/>
        <xdr:cNvSpPr/>
      </xdr:nvSpPr>
      <xdr:spPr>
        <a:xfrm>
          <a:off x="21272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1673</xdr:rowOff>
    </xdr:from>
    <xdr:ext cx="378565" cy="259045"/>
    <xdr:sp macro="" textlink="">
      <xdr:nvSpPr>
        <xdr:cNvPr id="806" name="テキスト ボックス 805"/>
        <xdr:cNvSpPr txBox="1"/>
      </xdr:nvSpPr>
      <xdr:spPr>
        <a:xfrm>
          <a:off x="21134017" y="1011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81082</xdr:rowOff>
    </xdr:from>
    <xdr:to>
      <xdr:col>29</xdr:col>
      <xdr:colOff>568325</xdr:colOff>
      <xdr:row>59</xdr:row>
      <xdr:rowOff>11232</xdr:rowOff>
    </xdr:to>
    <xdr:sp macro="" textlink="">
      <xdr:nvSpPr>
        <xdr:cNvPr id="807" name="円/楕円 806"/>
        <xdr:cNvSpPr/>
      </xdr:nvSpPr>
      <xdr:spPr>
        <a:xfrm>
          <a:off x="20383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2359</xdr:rowOff>
    </xdr:from>
    <xdr:ext cx="378565" cy="259045"/>
    <xdr:sp macro="" textlink="">
      <xdr:nvSpPr>
        <xdr:cNvPr id="808" name="テキスト ボックス 807"/>
        <xdr:cNvSpPr txBox="1"/>
      </xdr:nvSpPr>
      <xdr:spPr>
        <a:xfrm>
          <a:off x="20245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34859</xdr:rowOff>
    </xdr:from>
    <xdr:to>
      <xdr:col>28</xdr:col>
      <xdr:colOff>365125</xdr:colOff>
      <xdr:row>58</xdr:row>
      <xdr:rowOff>136459</xdr:rowOff>
    </xdr:to>
    <xdr:sp macro="" textlink="">
      <xdr:nvSpPr>
        <xdr:cNvPr id="809" name="円/楕円 808"/>
        <xdr:cNvSpPr/>
      </xdr:nvSpPr>
      <xdr:spPr>
        <a:xfrm>
          <a:off x="19494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127586</xdr:rowOff>
    </xdr:from>
    <xdr:ext cx="469744" cy="259045"/>
    <xdr:sp macro="" textlink="">
      <xdr:nvSpPr>
        <xdr:cNvPr id="810" name="テキスト ボックス 809"/>
        <xdr:cNvSpPr txBox="1"/>
      </xdr:nvSpPr>
      <xdr:spPr>
        <a:xfrm>
          <a:off x="19310427" y="1007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76327</xdr:rowOff>
    </xdr:from>
    <xdr:to>
      <xdr:col>27</xdr:col>
      <xdr:colOff>161925</xdr:colOff>
      <xdr:row>59</xdr:row>
      <xdr:rowOff>6477</xdr:rowOff>
    </xdr:to>
    <xdr:sp macro="" textlink="">
      <xdr:nvSpPr>
        <xdr:cNvPr id="811" name="円/楕円 810"/>
        <xdr:cNvSpPr/>
      </xdr:nvSpPr>
      <xdr:spPr>
        <a:xfrm>
          <a:off x="18605500" y="10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169054</xdr:rowOff>
    </xdr:from>
    <xdr:ext cx="378565" cy="259045"/>
    <xdr:sp macro="" textlink="">
      <xdr:nvSpPr>
        <xdr:cNvPr id="812" name="テキスト ボックス 811"/>
        <xdr:cNvSpPr txBox="1"/>
      </xdr:nvSpPr>
      <xdr:spPr>
        <a:xfrm>
          <a:off x="18467017" y="101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27490</xdr:rowOff>
    </xdr:from>
    <xdr:to>
      <xdr:col>32</xdr:col>
      <xdr:colOff>187325</xdr:colOff>
      <xdr:row>72</xdr:row>
      <xdr:rowOff>57959</xdr:rowOff>
    </xdr:to>
    <xdr:cxnSp macro="">
      <xdr:nvCxnSpPr>
        <xdr:cNvPr id="844" name="直線コネクタ 843"/>
        <xdr:cNvCxnSpPr/>
      </xdr:nvCxnSpPr>
      <xdr:spPr>
        <a:xfrm flipV="1">
          <a:off x="21323300" y="12371890"/>
          <a:ext cx="8382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57959</xdr:rowOff>
    </xdr:from>
    <xdr:to>
      <xdr:col>31</xdr:col>
      <xdr:colOff>34925</xdr:colOff>
      <xdr:row>72</xdr:row>
      <xdr:rowOff>157531</xdr:rowOff>
    </xdr:to>
    <xdr:cxnSp macro="">
      <xdr:nvCxnSpPr>
        <xdr:cNvPr id="847" name="直線コネクタ 846"/>
        <xdr:cNvCxnSpPr/>
      </xdr:nvCxnSpPr>
      <xdr:spPr>
        <a:xfrm flipV="1">
          <a:off x="20434300" y="12402359"/>
          <a:ext cx="889000" cy="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27274</xdr:rowOff>
    </xdr:from>
    <xdr:ext cx="534377" cy="259045"/>
    <xdr:sp macro="" textlink="">
      <xdr:nvSpPr>
        <xdr:cNvPr id="849" name="テキスト ボックス 848"/>
        <xdr:cNvSpPr txBox="1"/>
      </xdr:nvSpPr>
      <xdr:spPr>
        <a:xfrm>
          <a:off x="21056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157531</xdr:rowOff>
    </xdr:from>
    <xdr:to>
      <xdr:col>29</xdr:col>
      <xdr:colOff>517525</xdr:colOff>
      <xdr:row>73</xdr:row>
      <xdr:rowOff>70875</xdr:rowOff>
    </xdr:to>
    <xdr:cxnSp macro="">
      <xdr:nvCxnSpPr>
        <xdr:cNvPr id="850" name="直線コネクタ 849"/>
        <xdr:cNvCxnSpPr/>
      </xdr:nvCxnSpPr>
      <xdr:spPr>
        <a:xfrm flipV="1">
          <a:off x="19545300" y="12501931"/>
          <a:ext cx="889000" cy="8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30576</xdr:rowOff>
    </xdr:from>
    <xdr:to>
      <xdr:col>28</xdr:col>
      <xdr:colOff>314325</xdr:colOff>
      <xdr:row>73</xdr:row>
      <xdr:rowOff>70875</xdr:rowOff>
    </xdr:to>
    <xdr:cxnSp macro="">
      <xdr:nvCxnSpPr>
        <xdr:cNvPr id="853" name="直線コネクタ 852"/>
        <xdr:cNvCxnSpPr/>
      </xdr:nvCxnSpPr>
      <xdr:spPr>
        <a:xfrm>
          <a:off x="18656300" y="12546426"/>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148140</xdr:rowOff>
    </xdr:from>
    <xdr:to>
      <xdr:col>32</xdr:col>
      <xdr:colOff>238125</xdr:colOff>
      <xdr:row>72</xdr:row>
      <xdr:rowOff>78290</xdr:rowOff>
    </xdr:to>
    <xdr:sp macro="" textlink="">
      <xdr:nvSpPr>
        <xdr:cNvPr id="863" name="円/楕円 862"/>
        <xdr:cNvSpPr/>
      </xdr:nvSpPr>
      <xdr:spPr>
        <a:xfrm>
          <a:off x="22110700" y="123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171017</xdr:rowOff>
    </xdr:from>
    <xdr:ext cx="534377" cy="259045"/>
    <xdr:sp macro="" textlink="">
      <xdr:nvSpPr>
        <xdr:cNvPr id="864" name="繰出金該当値テキスト"/>
        <xdr:cNvSpPr txBox="1"/>
      </xdr:nvSpPr>
      <xdr:spPr>
        <a:xfrm>
          <a:off x="22212300" y="121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97,872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7159</xdr:rowOff>
    </xdr:from>
    <xdr:to>
      <xdr:col>31</xdr:col>
      <xdr:colOff>85725</xdr:colOff>
      <xdr:row>72</xdr:row>
      <xdr:rowOff>108759</xdr:rowOff>
    </xdr:to>
    <xdr:sp macro="" textlink="">
      <xdr:nvSpPr>
        <xdr:cNvPr id="865" name="円/楕円 864"/>
        <xdr:cNvSpPr/>
      </xdr:nvSpPr>
      <xdr:spPr>
        <a:xfrm>
          <a:off x="21272500" y="123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125286</xdr:rowOff>
    </xdr:from>
    <xdr:ext cx="534377" cy="259045"/>
    <xdr:sp macro="" textlink="">
      <xdr:nvSpPr>
        <xdr:cNvPr id="866" name="テキスト ボックス 865"/>
        <xdr:cNvSpPr txBox="1"/>
      </xdr:nvSpPr>
      <xdr:spPr>
        <a:xfrm>
          <a:off x="21056111" y="1212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106731</xdr:rowOff>
    </xdr:from>
    <xdr:to>
      <xdr:col>29</xdr:col>
      <xdr:colOff>568325</xdr:colOff>
      <xdr:row>73</xdr:row>
      <xdr:rowOff>36881</xdr:rowOff>
    </xdr:to>
    <xdr:sp macro="" textlink="">
      <xdr:nvSpPr>
        <xdr:cNvPr id="867" name="円/楕円 866"/>
        <xdr:cNvSpPr/>
      </xdr:nvSpPr>
      <xdr:spPr>
        <a:xfrm>
          <a:off x="20383500" y="124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53408</xdr:rowOff>
    </xdr:from>
    <xdr:ext cx="534377" cy="259045"/>
    <xdr:sp macro="" textlink="">
      <xdr:nvSpPr>
        <xdr:cNvPr id="868" name="テキスト ボックス 867"/>
        <xdr:cNvSpPr txBox="1"/>
      </xdr:nvSpPr>
      <xdr:spPr>
        <a:xfrm>
          <a:off x="20167111" y="122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20075</xdr:rowOff>
    </xdr:from>
    <xdr:to>
      <xdr:col>28</xdr:col>
      <xdr:colOff>365125</xdr:colOff>
      <xdr:row>73</xdr:row>
      <xdr:rowOff>121675</xdr:rowOff>
    </xdr:to>
    <xdr:sp macro="" textlink="">
      <xdr:nvSpPr>
        <xdr:cNvPr id="869" name="円/楕円 868"/>
        <xdr:cNvSpPr/>
      </xdr:nvSpPr>
      <xdr:spPr>
        <a:xfrm>
          <a:off x="19494500" y="125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138202</xdr:rowOff>
    </xdr:from>
    <xdr:ext cx="534377" cy="259045"/>
    <xdr:sp macro="" textlink="">
      <xdr:nvSpPr>
        <xdr:cNvPr id="870" name="テキスト ボックス 869"/>
        <xdr:cNvSpPr txBox="1"/>
      </xdr:nvSpPr>
      <xdr:spPr>
        <a:xfrm>
          <a:off x="19278111" y="123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151226</xdr:rowOff>
    </xdr:from>
    <xdr:to>
      <xdr:col>27</xdr:col>
      <xdr:colOff>161925</xdr:colOff>
      <xdr:row>73</xdr:row>
      <xdr:rowOff>81376</xdr:rowOff>
    </xdr:to>
    <xdr:sp macro="" textlink="">
      <xdr:nvSpPr>
        <xdr:cNvPr id="871" name="円/楕円 870"/>
        <xdr:cNvSpPr/>
      </xdr:nvSpPr>
      <xdr:spPr>
        <a:xfrm>
          <a:off x="18605500" y="124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97903</xdr:rowOff>
    </xdr:from>
    <xdr:ext cx="534377" cy="259045"/>
    <xdr:sp macro="" textlink="">
      <xdr:nvSpPr>
        <xdr:cNvPr id="872" name="テキスト ボックス 871"/>
        <xdr:cNvSpPr txBox="1"/>
      </xdr:nvSpPr>
      <xdr:spPr>
        <a:xfrm>
          <a:off x="18389111" y="122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体的に予算額が大きいため、住民一人あたりの決算額が類似団体平均以上となる費目が多い。人件費は人口あたり職員数が類似団体平均を大きく上回っていることが影響している。物件費についても、合併団体であるがゆえ、類似施設の統廃合や効率化が追いついていない状況が要因である。維持補修費は、町土が広範にわたり除雪対策費が影響するほ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公共施設の老朽化に伴い支出が嵩んでいる。補助費は病院事業や奥能登</a:t>
          </a:r>
          <a:r>
            <a:rPr kumimoji="1" lang="ja-JP" altLang="en-US" sz="1100">
              <a:solidFill>
                <a:schemeClr val="dk1"/>
              </a:solidFill>
              <a:effectLst/>
              <a:latin typeface="+mn-lt"/>
              <a:ea typeface="+mn-ea"/>
              <a:cs typeface="+mn-cs"/>
            </a:rPr>
            <a:t>ｸﾘｰﾝ</a:t>
          </a:r>
          <a:r>
            <a:rPr kumimoji="1" lang="ja-JP" altLang="ja-JP" sz="1100">
              <a:solidFill>
                <a:schemeClr val="dk1"/>
              </a:solidFill>
              <a:effectLst/>
              <a:latin typeface="+mn-lt"/>
              <a:ea typeface="+mn-ea"/>
              <a:cs typeface="+mn-cs"/>
            </a:rPr>
            <a:t>組合、奥能登広域圏といった一部事務組合への負担が大きいことが要因である。普通建設事業費についても、総じて町土が広く土木費が嵩む点、並びに公共施設の更新時期を迎えている点が挙げられる。</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の大幅な増要因としては、新規整備では鮮度保持施設建設、更新整備では消防庁舎建設によるものである。繰出金</a:t>
          </a:r>
          <a:r>
            <a:rPr kumimoji="1" lang="ja-JP" altLang="ja-JP" sz="1100">
              <a:solidFill>
                <a:schemeClr val="dk1"/>
              </a:solidFill>
              <a:effectLst/>
              <a:latin typeface="+mn-lt"/>
              <a:ea typeface="+mn-ea"/>
              <a:cs typeface="+mn-cs"/>
            </a:rPr>
            <a:t>は有線放送や観光施設特別会計への繰出金が特徴としてみられるほか、公共下水道ほか下水道事業特別会計に対し、大きな繰出額となっている点が挙げられる。今後も合併の</a:t>
          </a:r>
          <a:r>
            <a:rPr kumimoji="1" lang="ja-JP" altLang="en-US" sz="1100">
              <a:solidFill>
                <a:schemeClr val="dk1"/>
              </a:solidFill>
              <a:effectLst/>
              <a:latin typeface="+mn-lt"/>
              <a:ea typeface="+mn-ea"/>
              <a:cs typeface="+mn-cs"/>
            </a:rPr>
            <a:t>ｽｹｰﾙﾒﾘｯﾄ</a:t>
          </a:r>
          <a:r>
            <a:rPr kumimoji="1" lang="ja-JP" altLang="ja-JP" sz="1100">
              <a:solidFill>
                <a:schemeClr val="dk1"/>
              </a:solidFill>
              <a:effectLst/>
              <a:latin typeface="+mn-lt"/>
              <a:ea typeface="+mn-ea"/>
              <a:cs typeface="+mn-cs"/>
            </a:rPr>
            <a:t>を活かした効率化、公共施設等の</a:t>
          </a:r>
          <a:r>
            <a:rPr kumimoji="1" lang="ja-JP" altLang="en-US" sz="1100">
              <a:solidFill>
                <a:schemeClr val="dk1"/>
              </a:solidFill>
              <a:effectLst/>
              <a:latin typeface="+mn-lt"/>
              <a:ea typeface="+mn-ea"/>
              <a:cs typeface="+mn-cs"/>
            </a:rPr>
            <a:t>統廃合</a:t>
          </a:r>
          <a:r>
            <a:rPr kumimoji="1" lang="ja-JP" altLang="ja-JP" sz="1100">
              <a:solidFill>
                <a:schemeClr val="dk1"/>
              </a:solidFill>
              <a:effectLst/>
              <a:latin typeface="+mn-lt"/>
              <a:ea typeface="+mn-ea"/>
              <a:cs typeface="+mn-cs"/>
            </a:rPr>
            <a:t>や行財政改革を推進し経費の削減を図る必要がある。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石川県能登町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18,287
18,109
273.27
16,473,150
16,071,761
377,480
9,278,721
20,172,653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62629</xdr:rowOff>
    </xdr:from>
    <xdr:to>
      <xdr:col>6</xdr:col>
      <xdr:colOff>511175</xdr:colOff>
      <xdr:row>35</xdr:row>
      <xdr:rowOff>98225</xdr:rowOff>
    </xdr:to>
    <xdr:cxnSp macro="">
      <xdr:nvCxnSpPr>
        <xdr:cNvPr id="63" name="直線コネクタ 62"/>
        <xdr:cNvCxnSpPr/>
      </xdr:nvCxnSpPr>
      <xdr:spPr>
        <a:xfrm>
          <a:off x="3797300" y="6063379"/>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91367</xdr:rowOff>
    </xdr:from>
    <xdr:to>
      <xdr:col>5</xdr:col>
      <xdr:colOff>358775</xdr:colOff>
      <xdr:row>35</xdr:row>
      <xdr:rowOff>62629</xdr:rowOff>
    </xdr:to>
    <xdr:cxnSp macro="">
      <xdr:nvCxnSpPr>
        <xdr:cNvPr id="66" name="直線コネクタ 65"/>
        <xdr:cNvCxnSpPr/>
      </xdr:nvCxnSpPr>
      <xdr:spPr>
        <a:xfrm>
          <a:off x="2908300" y="5920667"/>
          <a:ext cx="8890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75692</xdr:rowOff>
    </xdr:from>
    <xdr:to>
      <xdr:col>4</xdr:col>
      <xdr:colOff>155575</xdr:colOff>
      <xdr:row>34</xdr:row>
      <xdr:rowOff>91367</xdr:rowOff>
    </xdr:to>
    <xdr:cxnSp macro="">
      <xdr:nvCxnSpPr>
        <xdr:cNvPr id="69" name="直線コネクタ 68"/>
        <xdr:cNvCxnSpPr/>
      </xdr:nvCxnSpPr>
      <xdr:spPr>
        <a:xfrm>
          <a:off x="2019300" y="5733542"/>
          <a:ext cx="889000" cy="18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75692</xdr:rowOff>
    </xdr:from>
    <xdr:to>
      <xdr:col>2</xdr:col>
      <xdr:colOff>638175</xdr:colOff>
      <xdr:row>33</xdr:row>
      <xdr:rowOff>131209</xdr:rowOff>
    </xdr:to>
    <xdr:cxnSp macro="">
      <xdr:nvCxnSpPr>
        <xdr:cNvPr id="72" name="直線コネクタ 71"/>
        <xdr:cNvCxnSpPr/>
      </xdr:nvCxnSpPr>
      <xdr:spPr>
        <a:xfrm flipV="1">
          <a:off x="1130300" y="573354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47425</xdr:rowOff>
    </xdr:from>
    <xdr:to>
      <xdr:col>6</xdr:col>
      <xdr:colOff>561975</xdr:colOff>
      <xdr:row>35</xdr:row>
      <xdr:rowOff>149025</xdr:rowOff>
    </xdr:to>
    <xdr:sp macro="" textlink="">
      <xdr:nvSpPr>
        <xdr:cNvPr id="82" name="円/楕円 81"/>
        <xdr:cNvSpPr/>
      </xdr:nvSpPr>
      <xdr:spPr>
        <a:xfrm>
          <a:off x="45847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25852</xdr:rowOff>
    </xdr:from>
    <xdr:ext cx="469744" cy="259045"/>
    <xdr:sp macro="" textlink="">
      <xdr:nvSpPr>
        <xdr:cNvPr id="83" name="議会費該当値テキスト"/>
        <xdr:cNvSpPr txBox="1"/>
      </xdr:nvSpPr>
      <xdr:spPr>
        <a:xfrm>
          <a:off x="4686300" y="60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11829</xdr:rowOff>
    </xdr:from>
    <xdr:to>
      <xdr:col>5</xdr:col>
      <xdr:colOff>409575</xdr:colOff>
      <xdr:row>35</xdr:row>
      <xdr:rowOff>113429</xdr:rowOff>
    </xdr:to>
    <xdr:sp macro="" textlink="">
      <xdr:nvSpPr>
        <xdr:cNvPr id="84" name="円/楕円 83"/>
        <xdr:cNvSpPr/>
      </xdr:nvSpPr>
      <xdr:spPr>
        <a:xfrm>
          <a:off x="3746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104556</xdr:rowOff>
    </xdr:from>
    <xdr:ext cx="469744" cy="259045"/>
    <xdr:sp macro="" textlink="">
      <xdr:nvSpPr>
        <xdr:cNvPr id="85" name="テキスト ボックス 84"/>
        <xdr:cNvSpPr txBox="1"/>
      </xdr:nvSpPr>
      <xdr:spPr>
        <a:xfrm>
          <a:off x="3562427" y="61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40567</xdr:rowOff>
    </xdr:from>
    <xdr:to>
      <xdr:col>4</xdr:col>
      <xdr:colOff>206375</xdr:colOff>
      <xdr:row>34</xdr:row>
      <xdr:rowOff>142167</xdr:rowOff>
    </xdr:to>
    <xdr:sp macro="" textlink="">
      <xdr:nvSpPr>
        <xdr:cNvPr id="86" name="円/楕円 85"/>
        <xdr:cNvSpPr/>
      </xdr:nvSpPr>
      <xdr:spPr>
        <a:xfrm>
          <a:off x="28575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133294</xdr:rowOff>
    </xdr:from>
    <xdr:ext cx="469744" cy="259045"/>
    <xdr:sp macro="" textlink="">
      <xdr:nvSpPr>
        <xdr:cNvPr id="87" name="テキスト ボックス 86"/>
        <xdr:cNvSpPr txBox="1"/>
      </xdr:nvSpPr>
      <xdr:spPr>
        <a:xfrm>
          <a:off x="2673427" y="596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24892</xdr:rowOff>
    </xdr:from>
    <xdr:to>
      <xdr:col>3</xdr:col>
      <xdr:colOff>3175</xdr:colOff>
      <xdr:row>33</xdr:row>
      <xdr:rowOff>126492</xdr:rowOff>
    </xdr:to>
    <xdr:sp macro="" textlink="">
      <xdr:nvSpPr>
        <xdr:cNvPr id="88" name="円/楕円 87"/>
        <xdr:cNvSpPr/>
      </xdr:nvSpPr>
      <xdr:spPr>
        <a:xfrm>
          <a:off x="1968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143019</xdr:rowOff>
    </xdr:from>
    <xdr:ext cx="469744" cy="259045"/>
    <xdr:sp macro="" textlink="">
      <xdr:nvSpPr>
        <xdr:cNvPr id="89" name="テキスト ボックス 88"/>
        <xdr:cNvSpPr txBox="1"/>
      </xdr:nvSpPr>
      <xdr:spPr>
        <a:xfrm>
          <a:off x="1784427"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80409</xdr:rowOff>
    </xdr:from>
    <xdr:to>
      <xdr:col>1</xdr:col>
      <xdr:colOff>485775</xdr:colOff>
      <xdr:row>34</xdr:row>
      <xdr:rowOff>10559</xdr:rowOff>
    </xdr:to>
    <xdr:sp macro="" textlink="">
      <xdr:nvSpPr>
        <xdr:cNvPr id="90" name="円/楕円 89"/>
        <xdr:cNvSpPr/>
      </xdr:nvSpPr>
      <xdr:spPr>
        <a:xfrm>
          <a:off x="1079500" y="57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1686</xdr:rowOff>
    </xdr:from>
    <xdr:ext cx="469744" cy="259045"/>
    <xdr:sp macro="" textlink="">
      <xdr:nvSpPr>
        <xdr:cNvPr id="91" name="テキスト ボックス 90"/>
        <xdr:cNvSpPr txBox="1"/>
      </xdr:nvSpPr>
      <xdr:spPr>
        <a:xfrm>
          <a:off x="895427" y="583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93218</xdr:rowOff>
    </xdr:from>
    <xdr:to>
      <xdr:col>6</xdr:col>
      <xdr:colOff>511175</xdr:colOff>
      <xdr:row>53</xdr:row>
      <xdr:rowOff>112530</xdr:rowOff>
    </xdr:to>
    <xdr:cxnSp macro="">
      <xdr:nvCxnSpPr>
        <xdr:cNvPr id="123" name="直線コネクタ 122"/>
        <xdr:cNvCxnSpPr/>
      </xdr:nvCxnSpPr>
      <xdr:spPr>
        <a:xfrm>
          <a:off x="3797300" y="9180068"/>
          <a:ext cx="8382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93218</xdr:rowOff>
    </xdr:from>
    <xdr:to>
      <xdr:col>5</xdr:col>
      <xdr:colOff>358775</xdr:colOff>
      <xdr:row>54</xdr:row>
      <xdr:rowOff>25008</xdr:rowOff>
    </xdr:to>
    <xdr:cxnSp macro="">
      <xdr:nvCxnSpPr>
        <xdr:cNvPr id="126" name="直線コネクタ 125"/>
        <xdr:cNvCxnSpPr/>
      </xdr:nvCxnSpPr>
      <xdr:spPr>
        <a:xfrm flipV="1">
          <a:off x="2908300" y="9180068"/>
          <a:ext cx="889000" cy="10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125827</xdr:rowOff>
    </xdr:from>
    <xdr:ext cx="534377" cy="259045"/>
    <xdr:sp macro="" textlink="">
      <xdr:nvSpPr>
        <xdr:cNvPr id="128" name="テキスト ボックス 127"/>
        <xdr:cNvSpPr txBox="1"/>
      </xdr:nvSpPr>
      <xdr:spPr>
        <a:xfrm>
          <a:off x="3530111"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25008</xdr:rowOff>
    </xdr:from>
    <xdr:to>
      <xdr:col>4</xdr:col>
      <xdr:colOff>155575</xdr:colOff>
      <xdr:row>55</xdr:row>
      <xdr:rowOff>31137</xdr:rowOff>
    </xdr:to>
    <xdr:cxnSp macro="">
      <xdr:nvCxnSpPr>
        <xdr:cNvPr id="129" name="直線コネクタ 128"/>
        <xdr:cNvCxnSpPr/>
      </xdr:nvCxnSpPr>
      <xdr:spPr>
        <a:xfrm flipV="1">
          <a:off x="2019300" y="9283308"/>
          <a:ext cx="889000" cy="17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31137</xdr:rowOff>
    </xdr:from>
    <xdr:to>
      <xdr:col>2</xdr:col>
      <xdr:colOff>638175</xdr:colOff>
      <xdr:row>55</xdr:row>
      <xdr:rowOff>129696</xdr:rowOff>
    </xdr:to>
    <xdr:cxnSp macro="">
      <xdr:nvCxnSpPr>
        <xdr:cNvPr id="132" name="直線コネクタ 131"/>
        <xdr:cNvCxnSpPr/>
      </xdr:nvCxnSpPr>
      <xdr:spPr>
        <a:xfrm flipV="1">
          <a:off x="1130300" y="9460887"/>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61730</xdr:rowOff>
    </xdr:from>
    <xdr:to>
      <xdr:col>6</xdr:col>
      <xdr:colOff>561975</xdr:colOff>
      <xdr:row>53</xdr:row>
      <xdr:rowOff>163330</xdr:rowOff>
    </xdr:to>
    <xdr:sp macro="" textlink="">
      <xdr:nvSpPr>
        <xdr:cNvPr id="142" name="円/楕円 141"/>
        <xdr:cNvSpPr/>
      </xdr:nvSpPr>
      <xdr:spPr>
        <a:xfrm>
          <a:off x="4584700" y="91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84607</xdr:rowOff>
    </xdr:from>
    <xdr:ext cx="599010" cy="259045"/>
    <xdr:sp macro="" textlink="">
      <xdr:nvSpPr>
        <xdr:cNvPr id="143" name="総務費該当値テキスト"/>
        <xdr:cNvSpPr txBox="1"/>
      </xdr:nvSpPr>
      <xdr:spPr>
        <a:xfrm>
          <a:off x="4686300" y="900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123,246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42418</xdr:rowOff>
    </xdr:from>
    <xdr:to>
      <xdr:col>5</xdr:col>
      <xdr:colOff>409575</xdr:colOff>
      <xdr:row>53</xdr:row>
      <xdr:rowOff>144018</xdr:rowOff>
    </xdr:to>
    <xdr:sp macro="" textlink="">
      <xdr:nvSpPr>
        <xdr:cNvPr id="144" name="円/楕円 143"/>
        <xdr:cNvSpPr/>
      </xdr:nvSpPr>
      <xdr:spPr>
        <a:xfrm>
          <a:off x="3746500" y="91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160545</xdr:rowOff>
    </xdr:from>
    <xdr:ext cx="599010" cy="259045"/>
    <xdr:sp macro="" textlink="">
      <xdr:nvSpPr>
        <xdr:cNvPr id="145" name="テキスト ボックス 144"/>
        <xdr:cNvSpPr txBox="1"/>
      </xdr:nvSpPr>
      <xdr:spPr>
        <a:xfrm>
          <a:off x="3497794" y="890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125,020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145658</xdr:rowOff>
    </xdr:from>
    <xdr:to>
      <xdr:col>4</xdr:col>
      <xdr:colOff>206375</xdr:colOff>
      <xdr:row>54</xdr:row>
      <xdr:rowOff>75808</xdr:rowOff>
    </xdr:to>
    <xdr:sp macro="" textlink="">
      <xdr:nvSpPr>
        <xdr:cNvPr id="146" name="円/楕円 145"/>
        <xdr:cNvSpPr/>
      </xdr:nvSpPr>
      <xdr:spPr>
        <a:xfrm>
          <a:off x="2857500" y="923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92335</xdr:rowOff>
    </xdr:from>
    <xdr:ext cx="599010" cy="259045"/>
    <xdr:sp macro="" textlink="">
      <xdr:nvSpPr>
        <xdr:cNvPr id="147" name="テキスト ボックス 146"/>
        <xdr:cNvSpPr txBox="1"/>
      </xdr:nvSpPr>
      <xdr:spPr>
        <a:xfrm>
          <a:off x="2608794" y="90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115,536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151787</xdr:rowOff>
    </xdr:from>
    <xdr:to>
      <xdr:col>3</xdr:col>
      <xdr:colOff>3175</xdr:colOff>
      <xdr:row>55</xdr:row>
      <xdr:rowOff>81937</xdr:rowOff>
    </xdr:to>
    <xdr:sp macro="" textlink="">
      <xdr:nvSpPr>
        <xdr:cNvPr id="148" name="円/楕円 147"/>
        <xdr:cNvSpPr/>
      </xdr:nvSpPr>
      <xdr:spPr>
        <a:xfrm>
          <a:off x="1968500" y="94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98464</xdr:rowOff>
    </xdr:from>
    <xdr:ext cx="534377" cy="259045"/>
    <xdr:sp macro="" textlink="">
      <xdr:nvSpPr>
        <xdr:cNvPr id="149" name="テキスト ボックス 148"/>
        <xdr:cNvSpPr txBox="1"/>
      </xdr:nvSpPr>
      <xdr:spPr>
        <a:xfrm>
          <a:off x="1752111" y="91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78896</xdr:rowOff>
    </xdr:from>
    <xdr:to>
      <xdr:col>1</xdr:col>
      <xdr:colOff>485775</xdr:colOff>
      <xdr:row>56</xdr:row>
      <xdr:rowOff>9046</xdr:rowOff>
    </xdr:to>
    <xdr:sp macro="" textlink="">
      <xdr:nvSpPr>
        <xdr:cNvPr id="150" name="円/楕円 149"/>
        <xdr:cNvSpPr/>
      </xdr:nvSpPr>
      <xdr:spPr>
        <a:xfrm>
          <a:off x="1079500" y="95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173</xdr:rowOff>
    </xdr:from>
    <xdr:ext cx="534377" cy="259045"/>
    <xdr:sp macro="" textlink="">
      <xdr:nvSpPr>
        <xdr:cNvPr id="151" name="テキスト ボックス 150"/>
        <xdr:cNvSpPr txBox="1"/>
      </xdr:nvSpPr>
      <xdr:spPr>
        <a:xfrm>
          <a:off x="863111" y="96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84290</xdr:rowOff>
    </xdr:from>
    <xdr:to>
      <xdr:col>6</xdr:col>
      <xdr:colOff>511175</xdr:colOff>
      <xdr:row>75</xdr:row>
      <xdr:rowOff>49035</xdr:rowOff>
    </xdr:to>
    <xdr:cxnSp macro="">
      <xdr:nvCxnSpPr>
        <xdr:cNvPr id="181" name="直線コネクタ 180"/>
        <xdr:cNvCxnSpPr/>
      </xdr:nvCxnSpPr>
      <xdr:spPr>
        <a:xfrm flipV="1">
          <a:off x="3797300" y="12771590"/>
          <a:ext cx="838200" cy="1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49035</xdr:rowOff>
    </xdr:from>
    <xdr:to>
      <xdr:col>5</xdr:col>
      <xdr:colOff>358775</xdr:colOff>
      <xdr:row>75</xdr:row>
      <xdr:rowOff>86525</xdr:rowOff>
    </xdr:to>
    <xdr:cxnSp macro="">
      <xdr:nvCxnSpPr>
        <xdr:cNvPr id="184" name="直線コネクタ 183"/>
        <xdr:cNvCxnSpPr/>
      </xdr:nvCxnSpPr>
      <xdr:spPr>
        <a:xfrm flipV="1">
          <a:off x="2908300" y="1290778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86525</xdr:rowOff>
    </xdr:from>
    <xdr:to>
      <xdr:col>4</xdr:col>
      <xdr:colOff>155575</xdr:colOff>
      <xdr:row>76</xdr:row>
      <xdr:rowOff>64325</xdr:rowOff>
    </xdr:to>
    <xdr:cxnSp macro="">
      <xdr:nvCxnSpPr>
        <xdr:cNvPr id="187" name="直線コネクタ 186"/>
        <xdr:cNvCxnSpPr/>
      </xdr:nvCxnSpPr>
      <xdr:spPr>
        <a:xfrm flipV="1">
          <a:off x="2019300" y="12945275"/>
          <a:ext cx="889000" cy="1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64325</xdr:rowOff>
    </xdr:from>
    <xdr:to>
      <xdr:col>2</xdr:col>
      <xdr:colOff>638175</xdr:colOff>
      <xdr:row>76</xdr:row>
      <xdr:rowOff>100558</xdr:rowOff>
    </xdr:to>
    <xdr:cxnSp macro="">
      <xdr:nvCxnSpPr>
        <xdr:cNvPr id="190" name="直線コネクタ 189"/>
        <xdr:cNvCxnSpPr/>
      </xdr:nvCxnSpPr>
      <xdr:spPr>
        <a:xfrm flipV="1">
          <a:off x="1130300" y="13094525"/>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33490</xdr:rowOff>
    </xdr:from>
    <xdr:to>
      <xdr:col>6</xdr:col>
      <xdr:colOff>561975</xdr:colOff>
      <xdr:row>74</xdr:row>
      <xdr:rowOff>135090</xdr:rowOff>
    </xdr:to>
    <xdr:sp macro="" textlink="">
      <xdr:nvSpPr>
        <xdr:cNvPr id="200" name="円/楕円 199"/>
        <xdr:cNvSpPr/>
      </xdr:nvSpPr>
      <xdr:spPr>
        <a:xfrm>
          <a:off x="4584700" y="127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56367</xdr:rowOff>
    </xdr:from>
    <xdr:ext cx="599010" cy="259045"/>
    <xdr:sp macro="" textlink="">
      <xdr:nvSpPr>
        <xdr:cNvPr id="201" name="民生費該当値テキスト"/>
        <xdr:cNvSpPr txBox="1"/>
      </xdr:nvSpPr>
      <xdr:spPr>
        <a:xfrm>
          <a:off x="4686300" y="1257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154,363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169685</xdr:rowOff>
    </xdr:from>
    <xdr:to>
      <xdr:col>5</xdr:col>
      <xdr:colOff>409575</xdr:colOff>
      <xdr:row>75</xdr:row>
      <xdr:rowOff>99835</xdr:rowOff>
    </xdr:to>
    <xdr:sp macro="" textlink="">
      <xdr:nvSpPr>
        <xdr:cNvPr id="202" name="円/楕円 201"/>
        <xdr:cNvSpPr/>
      </xdr:nvSpPr>
      <xdr:spPr>
        <a:xfrm>
          <a:off x="3746500" y="128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116362</xdr:rowOff>
    </xdr:from>
    <xdr:ext cx="599010" cy="259045"/>
    <xdr:sp macro="" textlink="">
      <xdr:nvSpPr>
        <xdr:cNvPr id="203" name="テキスト ボックス 202"/>
        <xdr:cNvSpPr txBox="1"/>
      </xdr:nvSpPr>
      <xdr:spPr>
        <a:xfrm>
          <a:off x="3497794" y="1263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35725</xdr:rowOff>
    </xdr:from>
    <xdr:to>
      <xdr:col>4</xdr:col>
      <xdr:colOff>206375</xdr:colOff>
      <xdr:row>75</xdr:row>
      <xdr:rowOff>137325</xdr:rowOff>
    </xdr:to>
    <xdr:sp macro="" textlink="">
      <xdr:nvSpPr>
        <xdr:cNvPr id="204" name="円/楕円 203"/>
        <xdr:cNvSpPr/>
      </xdr:nvSpPr>
      <xdr:spPr>
        <a:xfrm>
          <a:off x="2857500" y="128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153852</xdr:rowOff>
    </xdr:from>
    <xdr:ext cx="599010" cy="259045"/>
    <xdr:sp macro="" textlink="">
      <xdr:nvSpPr>
        <xdr:cNvPr id="205" name="テキスト ボックス 204"/>
        <xdr:cNvSpPr txBox="1"/>
      </xdr:nvSpPr>
      <xdr:spPr>
        <a:xfrm>
          <a:off x="2608794" y="126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13525</xdr:rowOff>
    </xdr:from>
    <xdr:to>
      <xdr:col>3</xdr:col>
      <xdr:colOff>3175</xdr:colOff>
      <xdr:row>76</xdr:row>
      <xdr:rowOff>115125</xdr:rowOff>
    </xdr:to>
    <xdr:sp macro="" textlink="">
      <xdr:nvSpPr>
        <xdr:cNvPr id="206" name="円/楕円 205"/>
        <xdr:cNvSpPr/>
      </xdr:nvSpPr>
      <xdr:spPr>
        <a:xfrm>
          <a:off x="1968500" y="130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131653</xdr:rowOff>
    </xdr:from>
    <xdr:ext cx="599010" cy="259045"/>
    <xdr:sp macro="" textlink="">
      <xdr:nvSpPr>
        <xdr:cNvPr id="207" name="テキスト ボックス 206"/>
        <xdr:cNvSpPr txBox="1"/>
      </xdr:nvSpPr>
      <xdr:spPr>
        <a:xfrm>
          <a:off x="1719794" y="1281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49758</xdr:rowOff>
    </xdr:from>
    <xdr:to>
      <xdr:col>1</xdr:col>
      <xdr:colOff>485775</xdr:colOff>
      <xdr:row>76</xdr:row>
      <xdr:rowOff>151358</xdr:rowOff>
    </xdr:to>
    <xdr:sp macro="" textlink="">
      <xdr:nvSpPr>
        <xdr:cNvPr id="208" name="円/楕円 207"/>
        <xdr:cNvSpPr/>
      </xdr:nvSpPr>
      <xdr:spPr>
        <a:xfrm>
          <a:off x="1079500" y="130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142485</xdr:rowOff>
    </xdr:from>
    <xdr:ext cx="599010" cy="259045"/>
    <xdr:sp macro="" textlink="">
      <xdr:nvSpPr>
        <xdr:cNvPr id="209" name="テキスト ボックス 208"/>
        <xdr:cNvSpPr txBox="1"/>
      </xdr:nvSpPr>
      <xdr:spPr>
        <a:xfrm>
          <a:off x="830794" y="1317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136506</xdr:rowOff>
    </xdr:from>
    <xdr:to>
      <xdr:col>6</xdr:col>
      <xdr:colOff>511175</xdr:colOff>
      <xdr:row>96</xdr:row>
      <xdr:rowOff>59520</xdr:rowOff>
    </xdr:to>
    <xdr:cxnSp macro="">
      <xdr:nvCxnSpPr>
        <xdr:cNvPr id="240" name="直線コネクタ 239"/>
        <xdr:cNvCxnSpPr/>
      </xdr:nvCxnSpPr>
      <xdr:spPr>
        <a:xfrm flipV="1">
          <a:off x="3797300" y="16424256"/>
          <a:ext cx="838200" cy="9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58266</xdr:rowOff>
    </xdr:from>
    <xdr:to>
      <xdr:col>5</xdr:col>
      <xdr:colOff>358775</xdr:colOff>
      <xdr:row>96</xdr:row>
      <xdr:rowOff>59520</xdr:rowOff>
    </xdr:to>
    <xdr:cxnSp macro="">
      <xdr:nvCxnSpPr>
        <xdr:cNvPr id="243" name="直線コネクタ 242"/>
        <xdr:cNvCxnSpPr/>
      </xdr:nvCxnSpPr>
      <xdr:spPr>
        <a:xfrm>
          <a:off x="2908300" y="16517466"/>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9177</xdr:rowOff>
    </xdr:from>
    <xdr:ext cx="534377" cy="259045"/>
    <xdr:sp macro="" textlink="">
      <xdr:nvSpPr>
        <xdr:cNvPr id="245" name="テキスト ボックス 244"/>
        <xdr:cNvSpPr txBox="1"/>
      </xdr:nvSpPr>
      <xdr:spPr>
        <a:xfrm>
          <a:off x="3530111" y="168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24792</xdr:rowOff>
    </xdr:from>
    <xdr:to>
      <xdr:col>4</xdr:col>
      <xdr:colOff>155575</xdr:colOff>
      <xdr:row>96</xdr:row>
      <xdr:rowOff>58266</xdr:rowOff>
    </xdr:to>
    <xdr:cxnSp macro="">
      <xdr:nvCxnSpPr>
        <xdr:cNvPr id="246" name="直線コネクタ 245"/>
        <xdr:cNvCxnSpPr/>
      </xdr:nvCxnSpPr>
      <xdr:spPr>
        <a:xfrm>
          <a:off x="2019300" y="1648399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24792</xdr:rowOff>
    </xdr:from>
    <xdr:to>
      <xdr:col>2</xdr:col>
      <xdr:colOff>638175</xdr:colOff>
      <xdr:row>96</xdr:row>
      <xdr:rowOff>39227</xdr:rowOff>
    </xdr:to>
    <xdr:cxnSp macro="">
      <xdr:nvCxnSpPr>
        <xdr:cNvPr id="249" name="直線コネクタ 248"/>
        <xdr:cNvCxnSpPr/>
      </xdr:nvCxnSpPr>
      <xdr:spPr>
        <a:xfrm flipV="1">
          <a:off x="1130300" y="16483992"/>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85706</xdr:rowOff>
    </xdr:from>
    <xdr:to>
      <xdr:col>6</xdr:col>
      <xdr:colOff>561975</xdr:colOff>
      <xdr:row>96</xdr:row>
      <xdr:rowOff>15856</xdr:rowOff>
    </xdr:to>
    <xdr:sp macro="" textlink="">
      <xdr:nvSpPr>
        <xdr:cNvPr id="259" name="円/楕円 258"/>
        <xdr:cNvSpPr/>
      </xdr:nvSpPr>
      <xdr:spPr>
        <a:xfrm>
          <a:off x="4584700" y="163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108583</xdr:rowOff>
    </xdr:from>
    <xdr:ext cx="534377" cy="259045"/>
    <xdr:sp macro="" textlink="">
      <xdr:nvSpPr>
        <xdr:cNvPr id="260" name="衛生費該当値テキスト"/>
        <xdr:cNvSpPr txBox="1"/>
      </xdr:nvSpPr>
      <xdr:spPr>
        <a:xfrm>
          <a:off x="4686300" y="162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8720</xdr:rowOff>
    </xdr:from>
    <xdr:to>
      <xdr:col>5</xdr:col>
      <xdr:colOff>409575</xdr:colOff>
      <xdr:row>96</xdr:row>
      <xdr:rowOff>110320</xdr:rowOff>
    </xdr:to>
    <xdr:sp macro="" textlink="">
      <xdr:nvSpPr>
        <xdr:cNvPr id="261" name="円/楕円 260"/>
        <xdr:cNvSpPr/>
      </xdr:nvSpPr>
      <xdr:spPr>
        <a:xfrm>
          <a:off x="3746500" y="164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126847</xdr:rowOff>
    </xdr:from>
    <xdr:ext cx="534377" cy="259045"/>
    <xdr:sp macro="" textlink="">
      <xdr:nvSpPr>
        <xdr:cNvPr id="262" name="テキスト ボックス 261"/>
        <xdr:cNvSpPr txBox="1"/>
      </xdr:nvSpPr>
      <xdr:spPr>
        <a:xfrm>
          <a:off x="3530111" y="162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7466</xdr:rowOff>
    </xdr:from>
    <xdr:to>
      <xdr:col>4</xdr:col>
      <xdr:colOff>206375</xdr:colOff>
      <xdr:row>96</xdr:row>
      <xdr:rowOff>109066</xdr:rowOff>
    </xdr:to>
    <xdr:sp macro="" textlink="">
      <xdr:nvSpPr>
        <xdr:cNvPr id="263" name="円/楕円 262"/>
        <xdr:cNvSpPr/>
      </xdr:nvSpPr>
      <xdr:spPr>
        <a:xfrm>
          <a:off x="2857500" y="1646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125593</xdr:rowOff>
    </xdr:from>
    <xdr:ext cx="534377" cy="259045"/>
    <xdr:sp macro="" textlink="">
      <xdr:nvSpPr>
        <xdr:cNvPr id="264" name="テキスト ボックス 263"/>
        <xdr:cNvSpPr txBox="1"/>
      </xdr:nvSpPr>
      <xdr:spPr>
        <a:xfrm>
          <a:off x="2641111" y="162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145442</xdr:rowOff>
    </xdr:from>
    <xdr:to>
      <xdr:col>3</xdr:col>
      <xdr:colOff>3175</xdr:colOff>
      <xdr:row>96</xdr:row>
      <xdr:rowOff>75592</xdr:rowOff>
    </xdr:to>
    <xdr:sp macro="" textlink="">
      <xdr:nvSpPr>
        <xdr:cNvPr id="265" name="円/楕円 264"/>
        <xdr:cNvSpPr/>
      </xdr:nvSpPr>
      <xdr:spPr>
        <a:xfrm>
          <a:off x="1968500" y="16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92119</xdr:rowOff>
    </xdr:from>
    <xdr:ext cx="534377" cy="259045"/>
    <xdr:sp macro="" textlink="">
      <xdr:nvSpPr>
        <xdr:cNvPr id="266" name="テキスト ボックス 265"/>
        <xdr:cNvSpPr txBox="1"/>
      </xdr:nvSpPr>
      <xdr:spPr>
        <a:xfrm>
          <a:off x="1752111" y="1620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159877</xdr:rowOff>
    </xdr:from>
    <xdr:to>
      <xdr:col>1</xdr:col>
      <xdr:colOff>485775</xdr:colOff>
      <xdr:row>96</xdr:row>
      <xdr:rowOff>90027</xdr:rowOff>
    </xdr:to>
    <xdr:sp macro="" textlink="">
      <xdr:nvSpPr>
        <xdr:cNvPr id="267" name="円/楕円 266"/>
        <xdr:cNvSpPr/>
      </xdr:nvSpPr>
      <xdr:spPr>
        <a:xfrm>
          <a:off x="1079500" y="164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106554</xdr:rowOff>
    </xdr:from>
    <xdr:ext cx="534377" cy="259045"/>
    <xdr:sp macro="" textlink="">
      <xdr:nvSpPr>
        <xdr:cNvPr id="268" name="テキスト ボックス 267"/>
        <xdr:cNvSpPr txBox="1"/>
      </xdr:nvSpPr>
      <xdr:spPr>
        <a:xfrm>
          <a:off x="863111" y="162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90061</xdr:rowOff>
    </xdr:from>
    <xdr:to>
      <xdr:col>15</xdr:col>
      <xdr:colOff>180975</xdr:colOff>
      <xdr:row>34</xdr:row>
      <xdr:rowOff>169745</xdr:rowOff>
    </xdr:to>
    <xdr:cxnSp macro="">
      <xdr:nvCxnSpPr>
        <xdr:cNvPr id="299" name="直線コネクタ 298"/>
        <xdr:cNvCxnSpPr/>
      </xdr:nvCxnSpPr>
      <xdr:spPr>
        <a:xfrm flipV="1">
          <a:off x="9639300" y="5919361"/>
          <a:ext cx="8382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126637</xdr:rowOff>
    </xdr:from>
    <xdr:to>
      <xdr:col>14</xdr:col>
      <xdr:colOff>28575</xdr:colOff>
      <xdr:row>34</xdr:row>
      <xdr:rowOff>169745</xdr:rowOff>
    </xdr:to>
    <xdr:cxnSp macro="">
      <xdr:nvCxnSpPr>
        <xdr:cNvPr id="302" name="直線コネクタ 301"/>
        <xdr:cNvCxnSpPr/>
      </xdr:nvCxnSpPr>
      <xdr:spPr>
        <a:xfrm>
          <a:off x="8750300" y="5955937"/>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27485</xdr:rowOff>
    </xdr:from>
    <xdr:ext cx="378565" cy="259045"/>
    <xdr:sp macro="" textlink="">
      <xdr:nvSpPr>
        <xdr:cNvPr id="304" name="テキスト ボックス 303"/>
        <xdr:cNvSpPr txBox="1"/>
      </xdr:nvSpPr>
      <xdr:spPr>
        <a:xfrm>
          <a:off x="9450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58710</xdr:rowOff>
    </xdr:from>
    <xdr:to>
      <xdr:col>12</xdr:col>
      <xdr:colOff>511175</xdr:colOff>
      <xdr:row>34</xdr:row>
      <xdr:rowOff>126637</xdr:rowOff>
    </xdr:to>
    <xdr:cxnSp macro="">
      <xdr:nvCxnSpPr>
        <xdr:cNvPr id="305" name="直線コネクタ 304"/>
        <xdr:cNvCxnSpPr/>
      </xdr:nvCxnSpPr>
      <xdr:spPr>
        <a:xfrm>
          <a:off x="7861300" y="5716560"/>
          <a:ext cx="889000" cy="2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14296</xdr:rowOff>
    </xdr:from>
    <xdr:to>
      <xdr:col>11</xdr:col>
      <xdr:colOff>307975</xdr:colOff>
      <xdr:row>33</xdr:row>
      <xdr:rowOff>58710</xdr:rowOff>
    </xdr:to>
    <xdr:cxnSp macro="">
      <xdr:nvCxnSpPr>
        <xdr:cNvPr id="308" name="直線コネクタ 307"/>
        <xdr:cNvCxnSpPr/>
      </xdr:nvCxnSpPr>
      <xdr:spPr>
        <a:xfrm>
          <a:off x="6972300" y="5329246"/>
          <a:ext cx="889000" cy="3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10" name="テキスト ボックス 309"/>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12" name="テキスト ボックス 311"/>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39261</xdr:rowOff>
    </xdr:from>
    <xdr:to>
      <xdr:col>15</xdr:col>
      <xdr:colOff>231775</xdr:colOff>
      <xdr:row>34</xdr:row>
      <xdr:rowOff>140861</xdr:rowOff>
    </xdr:to>
    <xdr:sp macro="" textlink="">
      <xdr:nvSpPr>
        <xdr:cNvPr id="318" name="円/楕円 317"/>
        <xdr:cNvSpPr/>
      </xdr:nvSpPr>
      <xdr:spPr>
        <a:xfrm>
          <a:off x="104267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62138</xdr:rowOff>
    </xdr:from>
    <xdr:ext cx="469744" cy="259045"/>
    <xdr:sp macro="" textlink="">
      <xdr:nvSpPr>
        <xdr:cNvPr id="319" name="労働費該当値テキスト"/>
        <xdr:cNvSpPr txBox="1"/>
      </xdr:nvSpPr>
      <xdr:spPr>
        <a:xfrm>
          <a:off x="10528300" y="57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118945</xdr:rowOff>
    </xdr:from>
    <xdr:to>
      <xdr:col>14</xdr:col>
      <xdr:colOff>79375</xdr:colOff>
      <xdr:row>35</xdr:row>
      <xdr:rowOff>49095</xdr:rowOff>
    </xdr:to>
    <xdr:sp macro="" textlink="">
      <xdr:nvSpPr>
        <xdr:cNvPr id="320" name="円/楕円 319"/>
        <xdr:cNvSpPr/>
      </xdr:nvSpPr>
      <xdr:spPr>
        <a:xfrm>
          <a:off x="9588500" y="5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65622</xdr:rowOff>
    </xdr:from>
    <xdr:ext cx="469744" cy="259045"/>
    <xdr:sp macro="" textlink="">
      <xdr:nvSpPr>
        <xdr:cNvPr id="321" name="テキスト ボックス 320"/>
        <xdr:cNvSpPr txBox="1"/>
      </xdr:nvSpPr>
      <xdr:spPr>
        <a:xfrm>
          <a:off x="9404427"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75837</xdr:rowOff>
    </xdr:from>
    <xdr:to>
      <xdr:col>12</xdr:col>
      <xdr:colOff>561975</xdr:colOff>
      <xdr:row>35</xdr:row>
      <xdr:rowOff>5987</xdr:rowOff>
    </xdr:to>
    <xdr:sp macro="" textlink="">
      <xdr:nvSpPr>
        <xdr:cNvPr id="322" name="円/楕円 321"/>
        <xdr:cNvSpPr/>
      </xdr:nvSpPr>
      <xdr:spPr>
        <a:xfrm>
          <a:off x="8699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22514</xdr:rowOff>
    </xdr:from>
    <xdr:ext cx="469744" cy="259045"/>
    <xdr:sp macro="" textlink="">
      <xdr:nvSpPr>
        <xdr:cNvPr id="323" name="テキスト ボックス 322"/>
        <xdr:cNvSpPr txBox="1"/>
      </xdr:nvSpPr>
      <xdr:spPr>
        <a:xfrm>
          <a:off x="8515427"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7910</xdr:rowOff>
    </xdr:from>
    <xdr:to>
      <xdr:col>11</xdr:col>
      <xdr:colOff>358775</xdr:colOff>
      <xdr:row>33</xdr:row>
      <xdr:rowOff>109510</xdr:rowOff>
    </xdr:to>
    <xdr:sp macro="" textlink="">
      <xdr:nvSpPr>
        <xdr:cNvPr id="324" name="円/楕円 323"/>
        <xdr:cNvSpPr/>
      </xdr:nvSpPr>
      <xdr:spPr>
        <a:xfrm>
          <a:off x="7810500" y="56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126037</xdr:rowOff>
    </xdr:from>
    <xdr:ext cx="469744" cy="259045"/>
    <xdr:sp macro="" textlink="">
      <xdr:nvSpPr>
        <xdr:cNvPr id="325" name="テキスト ボックス 324"/>
        <xdr:cNvSpPr txBox="1"/>
      </xdr:nvSpPr>
      <xdr:spPr>
        <a:xfrm>
          <a:off x="7626427" y="54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134946</xdr:rowOff>
    </xdr:from>
    <xdr:to>
      <xdr:col>10</xdr:col>
      <xdr:colOff>155575</xdr:colOff>
      <xdr:row>31</xdr:row>
      <xdr:rowOff>65096</xdr:rowOff>
    </xdr:to>
    <xdr:sp macro="" textlink="">
      <xdr:nvSpPr>
        <xdr:cNvPr id="326" name="円/楕円 325"/>
        <xdr:cNvSpPr/>
      </xdr:nvSpPr>
      <xdr:spPr>
        <a:xfrm>
          <a:off x="6921500" y="52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81623</xdr:rowOff>
    </xdr:from>
    <xdr:ext cx="469744" cy="259045"/>
    <xdr:sp macro="" textlink="">
      <xdr:nvSpPr>
        <xdr:cNvPr id="327" name="テキスト ボックス 326"/>
        <xdr:cNvSpPr txBox="1"/>
      </xdr:nvSpPr>
      <xdr:spPr>
        <a:xfrm>
          <a:off x="6737427" y="50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154724</xdr:rowOff>
    </xdr:from>
    <xdr:to>
      <xdr:col>15</xdr:col>
      <xdr:colOff>180975</xdr:colOff>
      <xdr:row>56</xdr:row>
      <xdr:rowOff>6972</xdr:rowOff>
    </xdr:to>
    <xdr:cxnSp macro="">
      <xdr:nvCxnSpPr>
        <xdr:cNvPr id="356" name="直線コネクタ 355"/>
        <xdr:cNvCxnSpPr/>
      </xdr:nvCxnSpPr>
      <xdr:spPr>
        <a:xfrm flipV="1">
          <a:off x="9639300" y="8727224"/>
          <a:ext cx="838200" cy="88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105905</xdr:rowOff>
    </xdr:from>
    <xdr:to>
      <xdr:col>14</xdr:col>
      <xdr:colOff>28575</xdr:colOff>
      <xdr:row>56</xdr:row>
      <xdr:rowOff>6972</xdr:rowOff>
    </xdr:to>
    <xdr:cxnSp macro="">
      <xdr:nvCxnSpPr>
        <xdr:cNvPr id="359" name="直線コネクタ 358"/>
        <xdr:cNvCxnSpPr/>
      </xdr:nvCxnSpPr>
      <xdr:spPr>
        <a:xfrm>
          <a:off x="8750300" y="9535655"/>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73880</xdr:rowOff>
    </xdr:from>
    <xdr:ext cx="534377" cy="259045"/>
    <xdr:sp macro="" textlink="">
      <xdr:nvSpPr>
        <xdr:cNvPr id="361" name="テキスト ボックス 360"/>
        <xdr:cNvSpPr txBox="1"/>
      </xdr:nvSpPr>
      <xdr:spPr>
        <a:xfrm>
          <a:off x="937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105905</xdr:rowOff>
    </xdr:from>
    <xdr:to>
      <xdr:col>12</xdr:col>
      <xdr:colOff>511175</xdr:colOff>
      <xdr:row>55</xdr:row>
      <xdr:rowOff>161442</xdr:rowOff>
    </xdr:to>
    <xdr:cxnSp macro="">
      <xdr:nvCxnSpPr>
        <xdr:cNvPr id="362" name="直線コネクタ 361"/>
        <xdr:cNvCxnSpPr/>
      </xdr:nvCxnSpPr>
      <xdr:spPr>
        <a:xfrm flipV="1">
          <a:off x="7861300" y="9535655"/>
          <a:ext cx="8890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161442</xdr:rowOff>
    </xdr:from>
    <xdr:to>
      <xdr:col>11</xdr:col>
      <xdr:colOff>307975</xdr:colOff>
      <xdr:row>56</xdr:row>
      <xdr:rowOff>107785</xdr:rowOff>
    </xdr:to>
    <xdr:cxnSp macro="">
      <xdr:nvCxnSpPr>
        <xdr:cNvPr id="365" name="直線コネクタ 364"/>
        <xdr:cNvCxnSpPr/>
      </xdr:nvCxnSpPr>
      <xdr:spPr>
        <a:xfrm flipV="1">
          <a:off x="6972300" y="9591192"/>
          <a:ext cx="889000" cy="1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103924</xdr:rowOff>
    </xdr:from>
    <xdr:to>
      <xdr:col>15</xdr:col>
      <xdr:colOff>231775</xdr:colOff>
      <xdr:row>51</xdr:row>
      <xdr:rowOff>34074</xdr:rowOff>
    </xdr:to>
    <xdr:sp macro="" textlink="">
      <xdr:nvSpPr>
        <xdr:cNvPr id="375" name="円/楕円 374"/>
        <xdr:cNvSpPr/>
      </xdr:nvSpPr>
      <xdr:spPr>
        <a:xfrm>
          <a:off x="10426700" y="86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56951</xdr:rowOff>
    </xdr:from>
    <xdr:ext cx="599010" cy="259045"/>
    <xdr:sp macro="" textlink="">
      <xdr:nvSpPr>
        <xdr:cNvPr id="376" name="農林水産業費該当値テキスト"/>
        <xdr:cNvSpPr txBox="1"/>
      </xdr:nvSpPr>
      <xdr:spPr>
        <a:xfrm>
          <a:off x="10528300" y="862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112,817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127622</xdr:rowOff>
    </xdr:from>
    <xdr:to>
      <xdr:col>14</xdr:col>
      <xdr:colOff>79375</xdr:colOff>
      <xdr:row>56</xdr:row>
      <xdr:rowOff>57772</xdr:rowOff>
    </xdr:to>
    <xdr:sp macro="" textlink="">
      <xdr:nvSpPr>
        <xdr:cNvPr id="377" name="円/楕円 376"/>
        <xdr:cNvSpPr/>
      </xdr:nvSpPr>
      <xdr:spPr>
        <a:xfrm>
          <a:off x="9588500" y="9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74299</xdr:rowOff>
    </xdr:from>
    <xdr:ext cx="534377" cy="259045"/>
    <xdr:sp macro="" textlink="">
      <xdr:nvSpPr>
        <xdr:cNvPr id="378" name="テキスト ボックス 377"/>
        <xdr:cNvSpPr txBox="1"/>
      </xdr:nvSpPr>
      <xdr:spPr>
        <a:xfrm>
          <a:off x="9372111" y="93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55105</xdr:rowOff>
    </xdr:from>
    <xdr:to>
      <xdr:col>12</xdr:col>
      <xdr:colOff>561975</xdr:colOff>
      <xdr:row>55</xdr:row>
      <xdr:rowOff>156705</xdr:rowOff>
    </xdr:to>
    <xdr:sp macro="" textlink="">
      <xdr:nvSpPr>
        <xdr:cNvPr id="379" name="円/楕円 378"/>
        <xdr:cNvSpPr/>
      </xdr:nvSpPr>
      <xdr:spPr>
        <a:xfrm>
          <a:off x="8699500" y="94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1782</xdr:rowOff>
    </xdr:from>
    <xdr:ext cx="534377" cy="259045"/>
    <xdr:sp macro="" textlink="">
      <xdr:nvSpPr>
        <xdr:cNvPr id="380" name="テキスト ボックス 379"/>
        <xdr:cNvSpPr txBox="1"/>
      </xdr:nvSpPr>
      <xdr:spPr>
        <a:xfrm>
          <a:off x="8483111" y="92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110642</xdr:rowOff>
    </xdr:from>
    <xdr:to>
      <xdr:col>11</xdr:col>
      <xdr:colOff>358775</xdr:colOff>
      <xdr:row>56</xdr:row>
      <xdr:rowOff>40792</xdr:rowOff>
    </xdr:to>
    <xdr:sp macro="" textlink="">
      <xdr:nvSpPr>
        <xdr:cNvPr id="381" name="円/楕円 380"/>
        <xdr:cNvSpPr/>
      </xdr:nvSpPr>
      <xdr:spPr>
        <a:xfrm>
          <a:off x="7810500" y="95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57319</xdr:rowOff>
    </xdr:from>
    <xdr:ext cx="534377" cy="259045"/>
    <xdr:sp macro="" textlink="">
      <xdr:nvSpPr>
        <xdr:cNvPr id="382" name="テキスト ボックス 381"/>
        <xdr:cNvSpPr txBox="1"/>
      </xdr:nvSpPr>
      <xdr:spPr>
        <a:xfrm>
          <a:off x="7594111" y="9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56985</xdr:rowOff>
    </xdr:from>
    <xdr:to>
      <xdr:col>10</xdr:col>
      <xdr:colOff>155575</xdr:colOff>
      <xdr:row>56</xdr:row>
      <xdr:rowOff>158585</xdr:rowOff>
    </xdr:to>
    <xdr:sp macro="" textlink="">
      <xdr:nvSpPr>
        <xdr:cNvPr id="383" name="円/楕円 382"/>
        <xdr:cNvSpPr/>
      </xdr:nvSpPr>
      <xdr:spPr>
        <a:xfrm>
          <a:off x="6921500" y="96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3662</xdr:rowOff>
    </xdr:from>
    <xdr:ext cx="534377" cy="259045"/>
    <xdr:sp macro="" textlink="">
      <xdr:nvSpPr>
        <xdr:cNvPr id="384" name="テキスト ボックス 383"/>
        <xdr:cNvSpPr txBox="1"/>
      </xdr:nvSpPr>
      <xdr:spPr>
        <a:xfrm>
          <a:off x="6705111" y="94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116703</xdr:rowOff>
    </xdr:from>
    <xdr:to>
      <xdr:col>15</xdr:col>
      <xdr:colOff>180975</xdr:colOff>
      <xdr:row>75</xdr:row>
      <xdr:rowOff>72400</xdr:rowOff>
    </xdr:to>
    <xdr:cxnSp macro="">
      <xdr:nvCxnSpPr>
        <xdr:cNvPr id="411" name="直線コネクタ 410"/>
        <xdr:cNvCxnSpPr/>
      </xdr:nvCxnSpPr>
      <xdr:spPr>
        <a:xfrm>
          <a:off x="9639300" y="12804003"/>
          <a:ext cx="838200" cy="1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116703</xdr:rowOff>
    </xdr:from>
    <xdr:to>
      <xdr:col>14</xdr:col>
      <xdr:colOff>28575</xdr:colOff>
      <xdr:row>76</xdr:row>
      <xdr:rowOff>15639</xdr:rowOff>
    </xdr:to>
    <xdr:cxnSp macro="">
      <xdr:nvCxnSpPr>
        <xdr:cNvPr id="414" name="直線コネクタ 413"/>
        <xdr:cNvCxnSpPr/>
      </xdr:nvCxnSpPr>
      <xdr:spPr>
        <a:xfrm flipV="1">
          <a:off x="8750300" y="12804003"/>
          <a:ext cx="889000" cy="24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166676</xdr:rowOff>
    </xdr:from>
    <xdr:ext cx="534377" cy="259045"/>
    <xdr:sp macro="" textlink="">
      <xdr:nvSpPr>
        <xdr:cNvPr id="416" name="テキスト ボックス 415"/>
        <xdr:cNvSpPr txBox="1"/>
      </xdr:nvSpPr>
      <xdr:spPr>
        <a:xfrm>
          <a:off x="9372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99512</xdr:rowOff>
    </xdr:from>
    <xdr:to>
      <xdr:col>12</xdr:col>
      <xdr:colOff>511175</xdr:colOff>
      <xdr:row>76</xdr:row>
      <xdr:rowOff>15639</xdr:rowOff>
    </xdr:to>
    <xdr:cxnSp macro="">
      <xdr:nvCxnSpPr>
        <xdr:cNvPr id="417" name="直線コネクタ 416"/>
        <xdr:cNvCxnSpPr/>
      </xdr:nvCxnSpPr>
      <xdr:spPr>
        <a:xfrm>
          <a:off x="7861300" y="12958262"/>
          <a:ext cx="889000" cy="8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99512</xdr:rowOff>
    </xdr:from>
    <xdr:to>
      <xdr:col>11</xdr:col>
      <xdr:colOff>307975</xdr:colOff>
      <xdr:row>77</xdr:row>
      <xdr:rowOff>115080</xdr:rowOff>
    </xdr:to>
    <xdr:cxnSp macro="">
      <xdr:nvCxnSpPr>
        <xdr:cNvPr id="420" name="直線コネクタ 419"/>
        <xdr:cNvCxnSpPr/>
      </xdr:nvCxnSpPr>
      <xdr:spPr>
        <a:xfrm flipV="1">
          <a:off x="6972300" y="12958262"/>
          <a:ext cx="889000" cy="35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21600</xdr:rowOff>
    </xdr:from>
    <xdr:to>
      <xdr:col>15</xdr:col>
      <xdr:colOff>231775</xdr:colOff>
      <xdr:row>75</xdr:row>
      <xdr:rowOff>123200</xdr:rowOff>
    </xdr:to>
    <xdr:sp macro="" textlink="">
      <xdr:nvSpPr>
        <xdr:cNvPr id="430" name="円/楕円 429"/>
        <xdr:cNvSpPr/>
      </xdr:nvSpPr>
      <xdr:spPr>
        <a:xfrm>
          <a:off x="10426700" y="128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44477</xdr:rowOff>
    </xdr:from>
    <xdr:ext cx="534377" cy="259045"/>
    <xdr:sp macro="" textlink="">
      <xdr:nvSpPr>
        <xdr:cNvPr id="431" name="商工費該当値テキスト"/>
        <xdr:cNvSpPr txBox="1"/>
      </xdr:nvSpPr>
      <xdr:spPr>
        <a:xfrm>
          <a:off x="10528300" y="127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65903</xdr:rowOff>
    </xdr:from>
    <xdr:to>
      <xdr:col>14</xdr:col>
      <xdr:colOff>79375</xdr:colOff>
      <xdr:row>74</xdr:row>
      <xdr:rowOff>167503</xdr:rowOff>
    </xdr:to>
    <xdr:sp macro="" textlink="">
      <xdr:nvSpPr>
        <xdr:cNvPr id="432" name="円/楕円 431"/>
        <xdr:cNvSpPr/>
      </xdr:nvSpPr>
      <xdr:spPr>
        <a:xfrm>
          <a:off x="9588500" y="1275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12580</xdr:rowOff>
    </xdr:from>
    <xdr:ext cx="534377" cy="259045"/>
    <xdr:sp macro="" textlink="">
      <xdr:nvSpPr>
        <xdr:cNvPr id="433" name="テキスト ボックス 432"/>
        <xdr:cNvSpPr txBox="1"/>
      </xdr:nvSpPr>
      <xdr:spPr>
        <a:xfrm>
          <a:off x="9372111" y="125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136289</xdr:rowOff>
    </xdr:from>
    <xdr:to>
      <xdr:col>12</xdr:col>
      <xdr:colOff>561975</xdr:colOff>
      <xdr:row>76</xdr:row>
      <xdr:rowOff>66439</xdr:rowOff>
    </xdr:to>
    <xdr:sp macro="" textlink="">
      <xdr:nvSpPr>
        <xdr:cNvPr id="434" name="円/楕円 433"/>
        <xdr:cNvSpPr/>
      </xdr:nvSpPr>
      <xdr:spPr>
        <a:xfrm>
          <a:off x="8699500" y="129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82966</xdr:rowOff>
    </xdr:from>
    <xdr:ext cx="534377" cy="259045"/>
    <xdr:sp macro="" textlink="">
      <xdr:nvSpPr>
        <xdr:cNvPr id="435" name="テキスト ボックス 434"/>
        <xdr:cNvSpPr txBox="1"/>
      </xdr:nvSpPr>
      <xdr:spPr>
        <a:xfrm>
          <a:off x="8483111" y="127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48712</xdr:rowOff>
    </xdr:from>
    <xdr:to>
      <xdr:col>11</xdr:col>
      <xdr:colOff>358775</xdr:colOff>
      <xdr:row>75</xdr:row>
      <xdr:rowOff>150312</xdr:rowOff>
    </xdr:to>
    <xdr:sp macro="" textlink="">
      <xdr:nvSpPr>
        <xdr:cNvPr id="436" name="円/楕円 435"/>
        <xdr:cNvSpPr/>
      </xdr:nvSpPr>
      <xdr:spPr>
        <a:xfrm>
          <a:off x="7810500" y="129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166839</xdr:rowOff>
    </xdr:from>
    <xdr:ext cx="534377" cy="259045"/>
    <xdr:sp macro="" textlink="">
      <xdr:nvSpPr>
        <xdr:cNvPr id="437" name="テキスト ボックス 436"/>
        <xdr:cNvSpPr txBox="1"/>
      </xdr:nvSpPr>
      <xdr:spPr>
        <a:xfrm>
          <a:off x="7594111" y="1268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64280</xdr:rowOff>
    </xdr:from>
    <xdr:to>
      <xdr:col>10</xdr:col>
      <xdr:colOff>155575</xdr:colOff>
      <xdr:row>77</xdr:row>
      <xdr:rowOff>165880</xdr:rowOff>
    </xdr:to>
    <xdr:sp macro="" textlink="">
      <xdr:nvSpPr>
        <xdr:cNvPr id="438" name="円/楕円 437"/>
        <xdr:cNvSpPr/>
      </xdr:nvSpPr>
      <xdr:spPr>
        <a:xfrm>
          <a:off x="6921500" y="132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10957</xdr:rowOff>
    </xdr:from>
    <xdr:ext cx="469744" cy="259045"/>
    <xdr:sp macro="" textlink="">
      <xdr:nvSpPr>
        <xdr:cNvPr id="439" name="テキスト ボックス 438"/>
        <xdr:cNvSpPr txBox="1"/>
      </xdr:nvSpPr>
      <xdr:spPr>
        <a:xfrm>
          <a:off x="6737427" y="1304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31130</xdr:rowOff>
    </xdr:from>
    <xdr:to>
      <xdr:col>15</xdr:col>
      <xdr:colOff>180975</xdr:colOff>
      <xdr:row>95</xdr:row>
      <xdr:rowOff>137765</xdr:rowOff>
    </xdr:to>
    <xdr:cxnSp macro="">
      <xdr:nvCxnSpPr>
        <xdr:cNvPr id="468" name="直線コネクタ 467"/>
        <xdr:cNvCxnSpPr/>
      </xdr:nvCxnSpPr>
      <xdr:spPr>
        <a:xfrm>
          <a:off x="9639300" y="16318880"/>
          <a:ext cx="838200" cy="1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31130</xdr:rowOff>
    </xdr:from>
    <xdr:to>
      <xdr:col>14</xdr:col>
      <xdr:colOff>28575</xdr:colOff>
      <xdr:row>95</xdr:row>
      <xdr:rowOff>105691</xdr:rowOff>
    </xdr:to>
    <xdr:cxnSp macro="">
      <xdr:nvCxnSpPr>
        <xdr:cNvPr id="471" name="直線コネクタ 470"/>
        <xdr:cNvCxnSpPr/>
      </xdr:nvCxnSpPr>
      <xdr:spPr>
        <a:xfrm flipV="1">
          <a:off x="8750300" y="16318880"/>
          <a:ext cx="8890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35095</xdr:rowOff>
    </xdr:from>
    <xdr:ext cx="534377" cy="259045"/>
    <xdr:sp macro="" textlink="">
      <xdr:nvSpPr>
        <xdr:cNvPr id="473" name="テキスト ボックス 472"/>
        <xdr:cNvSpPr txBox="1"/>
      </xdr:nvSpPr>
      <xdr:spPr>
        <a:xfrm>
          <a:off x="9372111"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1961</xdr:rowOff>
    </xdr:from>
    <xdr:to>
      <xdr:col>12</xdr:col>
      <xdr:colOff>511175</xdr:colOff>
      <xdr:row>95</xdr:row>
      <xdr:rowOff>105691</xdr:rowOff>
    </xdr:to>
    <xdr:cxnSp macro="">
      <xdr:nvCxnSpPr>
        <xdr:cNvPr id="474" name="直線コネクタ 473"/>
        <xdr:cNvCxnSpPr/>
      </xdr:nvCxnSpPr>
      <xdr:spPr>
        <a:xfrm>
          <a:off x="7861300" y="16118261"/>
          <a:ext cx="889000" cy="27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1961</xdr:rowOff>
    </xdr:from>
    <xdr:to>
      <xdr:col>11</xdr:col>
      <xdr:colOff>307975</xdr:colOff>
      <xdr:row>95</xdr:row>
      <xdr:rowOff>34956</xdr:rowOff>
    </xdr:to>
    <xdr:cxnSp macro="">
      <xdr:nvCxnSpPr>
        <xdr:cNvPr id="477" name="直線コネクタ 476"/>
        <xdr:cNvCxnSpPr/>
      </xdr:nvCxnSpPr>
      <xdr:spPr>
        <a:xfrm flipV="1">
          <a:off x="6972300" y="16118261"/>
          <a:ext cx="889000" cy="20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86965</xdr:rowOff>
    </xdr:from>
    <xdr:to>
      <xdr:col>15</xdr:col>
      <xdr:colOff>231775</xdr:colOff>
      <xdr:row>96</xdr:row>
      <xdr:rowOff>17115</xdr:rowOff>
    </xdr:to>
    <xdr:sp macro="" textlink="">
      <xdr:nvSpPr>
        <xdr:cNvPr id="487" name="円/楕円 486"/>
        <xdr:cNvSpPr/>
      </xdr:nvSpPr>
      <xdr:spPr>
        <a:xfrm>
          <a:off x="10426700" y="163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109842</xdr:rowOff>
    </xdr:from>
    <xdr:ext cx="534377" cy="259045"/>
    <xdr:sp macro="" textlink="">
      <xdr:nvSpPr>
        <xdr:cNvPr id="488" name="土木費該当値テキスト"/>
        <xdr:cNvSpPr txBox="1"/>
      </xdr:nvSpPr>
      <xdr:spPr>
        <a:xfrm>
          <a:off x="10528300" y="162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151780</xdr:rowOff>
    </xdr:from>
    <xdr:to>
      <xdr:col>14</xdr:col>
      <xdr:colOff>79375</xdr:colOff>
      <xdr:row>95</xdr:row>
      <xdr:rowOff>81930</xdr:rowOff>
    </xdr:to>
    <xdr:sp macro="" textlink="">
      <xdr:nvSpPr>
        <xdr:cNvPr id="489" name="円/楕円 488"/>
        <xdr:cNvSpPr/>
      </xdr:nvSpPr>
      <xdr:spPr>
        <a:xfrm>
          <a:off x="9588500" y="162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98457</xdr:rowOff>
    </xdr:from>
    <xdr:ext cx="534377" cy="259045"/>
    <xdr:sp macro="" textlink="">
      <xdr:nvSpPr>
        <xdr:cNvPr id="490" name="テキスト ボックス 489"/>
        <xdr:cNvSpPr txBox="1"/>
      </xdr:nvSpPr>
      <xdr:spPr>
        <a:xfrm>
          <a:off x="9372111" y="1604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54891</xdr:rowOff>
    </xdr:from>
    <xdr:to>
      <xdr:col>12</xdr:col>
      <xdr:colOff>561975</xdr:colOff>
      <xdr:row>95</xdr:row>
      <xdr:rowOff>156491</xdr:rowOff>
    </xdr:to>
    <xdr:sp macro="" textlink="">
      <xdr:nvSpPr>
        <xdr:cNvPr id="491" name="円/楕円 490"/>
        <xdr:cNvSpPr/>
      </xdr:nvSpPr>
      <xdr:spPr>
        <a:xfrm>
          <a:off x="8699500" y="163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1568</xdr:rowOff>
    </xdr:from>
    <xdr:ext cx="534377" cy="259045"/>
    <xdr:sp macro="" textlink="">
      <xdr:nvSpPr>
        <xdr:cNvPr id="492" name="テキスト ボックス 491"/>
        <xdr:cNvSpPr txBox="1"/>
      </xdr:nvSpPr>
      <xdr:spPr>
        <a:xfrm>
          <a:off x="8483111" y="161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122611</xdr:rowOff>
    </xdr:from>
    <xdr:to>
      <xdr:col>11</xdr:col>
      <xdr:colOff>358775</xdr:colOff>
      <xdr:row>94</xdr:row>
      <xdr:rowOff>52761</xdr:rowOff>
    </xdr:to>
    <xdr:sp macro="" textlink="">
      <xdr:nvSpPr>
        <xdr:cNvPr id="493" name="円/楕円 492"/>
        <xdr:cNvSpPr/>
      </xdr:nvSpPr>
      <xdr:spPr>
        <a:xfrm>
          <a:off x="7810500" y="160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69288</xdr:rowOff>
    </xdr:from>
    <xdr:ext cx="599010" cy="259045"/>
    <xdr:sp macro="" textlink="">
      <xdr:nvSpPr>
        <xdr:cNvPr id="494" name="テキスト ボックス 493"/>
        <xdr:cNvSpPr txBox="1"/>
      </xdr:nvSpPr>
      <xdr:spPr>
        <a:xfrm>
          <a:off x="7561794" y="1584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118,076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155606</xdr:rowOff>
    </xdr:from>
    <xdr:to>
      <xdr:col>10</xdr:col>
      <xdr:colOff>155575</xdr:colOff>
      <xdr:row>95</xdr:row>
      <xdr:rowOff>85756</xdr:rowOff>
    </xdr:to>
    <xdr:sp macro="" textlink="">
      <xdr:nvSpPr>
        <xdr:cNvPr id="495" name="円/楕円 494"/>
        <xdr:cNvSpPr/>
      </xdr:nvSpPr>
      <xdr:spPr>
        <a:xfrm>
          <a:off x="6921500" y="162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102283</xdr:rowOff>
    </xdr:from>
    <xdr:ext cx="534377" cy="259045"/>
    <xdr:sp macro="" textlink="">
      <xdr:nvSpPr>
        <xdr:cNvPr id="496" name="テキスト ボックス 495"/>
        <xdr:cNvSpPr txBox="1"/>
      </xdr:nvSpPr>
      <xdr:spPr>
        <a:xfrm>
          <a:off x="6705111" y="160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154235</xdr:rowOff>
    </xdr:from>
    <xdr:to>
      <xdr:col>23</xdr:col>
      <xdr:colOff>517525</xdr:colOff>
      <xdr:row>34</xdr:row>
      <xdr:rowOff>57233</xdr:rowOff>
    </xdr:to>
    <xdr:cxnSp macro="">
      <xdr:nvCxnSpPr>
        <xdr:cNvPr id="525" name="直線コネクタ 524"/>
        <xdr:cNvCxnSpPr/>
      </xdr:nvCxnSpPr>
      <xdr:spPr>
        <a:xfrm flipV="1">
          <a:off x="15481300" y="5297735"/>
          <a:ext cx="838200" cy="5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57233</xdr:rowOff>
    </xdr:from>
    <xdr:to>
      <xdr:col>22</xdr:col>
      <xdr:colOff>365125</xdr:colOff>
      <xdr:row>35</xdr:row>
      <xdr:rowOff>90018</xdr:rowOff>
    </xdr:to>
    <xdr:cxnSp macro="">
      <xdr:nvCxnSpPr>
        <xdr:cNvPr id="528" name="直線コネクタ 527"/>
        <xdr:cNvCxnSpPr/>
      </xdr:nvCxnSpPr>
      <xdr:spPr>
        <a:xfrm flipV="1">
          <a:off x="14592300" y="5886533"/>
          <a:ext cx="889000" cy="20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90054</xdr:rowOff>
    </xdr:from>
    <xdr:ext cx="534377" cy="259045"/>
    <xdr:sp macro="" textlink="">
      <xdr:nvSpPr>
        <xdr:cNvPr id="530" name="テキスト ボックス 529"/>
        <xdr:cNvSpPr txBox="1"/>
      </xdr:nvSpPr>
      <xdr:spPr>
        <a:xfrm>
          <a:off x="15214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90018</xdr:rowOff>
    </xdr:from>
    <xdr:to>
      <xdr:col>21</xdr:col>
      <xdr:colOff>161925</xdr:colOff>
      <xdr:row>36</xdr:row>
      <xdr:rowOff>17723</xdr:rowOff>
    </xdr:to>
    <xdr:cxnSp macro="">
      <xdr:nvCxnSpPr>
        <xdr:cNvPr id="531" name="直線コネクタ 530"/>
        <xdr:cNvCxnSpPr/>
      </xdr:nvCxnSpPr>
      <xdr:spPr>
        <a:xfrm flipV="1">
          <a:off x="13703300" y="6090768"/>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93885</xdr:rowOff>
    </xdr:from>
    <xdr:to>
      <xdr:col>19</xdr:col>
      <xdr:colOff>644525</xdr:colOff>
      <xdr:row>36</xdr:row>
      <xdr:rowOff>17723</xdr:rowOff>
    </xdr:to>
    <xdr:cxnSp macro="">
      <xdr:nvCxnSpPr>
        <xdr:cNvPr id="534" name="直線コネクタ 533"/>
        <xdr:cNvCxnSpPr/>
      </xdr:nvCxnSpPr>
      <xdr:spPr>
        <a:xfrm>
          <a:off x="12814300" y="5923185"/>
          <a:ext cx="889000" cy="2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103435</xdr:rowOff>
    </xdr:from>
    <xdr:to>
      <xdr:col>23</xdr:col>
      <xdr:colOff>568325</xdr:colOff>
      <xdr:row>31</xdr:row>
      <xdr:rowOff>33585</xdr:rowOff>
    </xdr:to>
    <xdr:sp macro="" textlink="">
      <xdr:nvSpPr>
        <xdr:cNvPr id="544" name="円/楕円 543"/>
        <xdr:cNvSpPr/>
      </xdr:nvSpPr>
      <xdr:spPr>
        <a:xfrm>
          <a:off x="16268700" y="52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56462</xdr:rowOff>
    </xdr:from>
    <xdr:ext cx="534377" cy="259045"/>
    <xdr:sp macro="" textlink="">
      <xdr:nvSpPr>
        <xdr:cNvPr id="545" name="消防費該当値テキスト"/>
        <xdr:cNvSpPr txBox="1"/>
      </xdr:nvSpPr>
      <xdr:spPr>
        <a:xfrm>
          <a:off x="16370300" y="519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75,237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6433</xdr:rowOff>
    </xdr:from>
    <xdr:to>
      <xdr:col>22</xdr:col>
      <xdr:colOff>415925</xdr:colOff>
      <xdr:row>34</xdr:row>
      <xdr:rowOff>108033</xdr:rowOff>
    </xdr:to>
    <xdr:sp macro="" textlink="">
      <xdr:nvSpPr>
        <xdr:cNvPr id="546" name="円/楕円 545"/>
        <xdr:cNvSpPr/>
      </xdr:nvSpPr>
      <xdr:spPr>
        <a:xfrm>
          <a:off x="15430500" y="58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124560</xdr:rowOff>
    </xdr:from>
    <xdr:ext cx="534377" cy="259045"/>
    <xdr:sp macro="" textlink="">
      <xdr:nvSpPr>
        <xdr:cNvPr id="547" name="テキスト ボックス 546"/>
        <xdr:cNvSpPr txBox="1"/>
      </xdr:nvSpPr>
      <xdr:spPr>
        <a:xfrm>
          <a:off x="15214111" y="561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39218</xdr:rowOff>
    </xdr:from>
    <xdr:to>
      <xdr:col>21</xdr:col>
      <xdr:colOff>212725</xdr:colOff>
      <xdr:row>35</xdr:row>
      <xdr:rowOff>140818</xdr:rowOff>
    </xdr:to>
    <xdr:sp macro="" textlink="">
      <xdr:nvSpPr>
        <xdr:cNvPr id="548" name="円/楕円 547"/>
        <xdr:cNvSpPr/>
      </xdr:nvSpPr>
      <xdr:spPr>
        <a:xfrm>
          <a:off x="14541500" y="60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157345</xdr:rowOff>
    </xdr:from>
    <xdr:ext cx="534377" cy="259045"/>
    <xdr:sp macro="" textlink="">
      <xdr:nvSpPr>
        <xdr:cNvPr id="549" name="テキスト ボックス 548"/>
        <xdr:cNvSpPr txBox="1"/>
      </xdr:nvSpPr>
      <xdr:spPr>
        <a:xfrm>
          <a:off x="14325111" y="58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138373</xdr:rowOff>
    </xdr:from>
    <xdr:to>
      <xdr:col>20</xdr:col>
      <xdr:colOff>9525</xdr:colOff>
      <xdr:row>36</xdr:row>
      <xdr:rowOff>68523</xdr:rowOff>
    </xdr:to>
    <xdr:sp macro="" textlink="">
      <xdr:nvSpPr>
        <xdr:cNvPr id="550" name="円/楕円 549"/>
        <xdr:cNvSpPr/>
      </xdr:nvSpPr>
      <xdr:spPr>
        <a:xfrm>
          <a:off x="13652500" y="61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85050</xdr:rowOff>
    </xdr:from>
    <xdr:ext cx="534377" cy="259045"/>
    <xdr:sp macro="" textlink="">
      <xdr:nvSpPr>
        <xdr:cNvPr id="551" name="テキスト ボックス 550"/>
        <xdr:cNvSpPr txBox="1"/>
      </xdr:nvSpPr>
      <xdr:spPr>
        <a:xfrm>
          <a:off x="13436111" y="591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43085</xdr:rowOff>
    </xdr:from>
    <xdr:to>
      <xdr:col>18</xdr:col>
      <xdr:colOff>492125</xdr:colOff>
      <xdr:row>34</xdr:row>
      <xdr:rowOff>144685</xdr:rowOff>
    </xdr:to>
    <xdr:sp macro="" textlink="">
      <xdr:nvSpPr>
        <xdr:cNvPr id="552" name="円/楕円 551"/>
        <xdr:cNvSpPr/>
      </xdr:nvSpPr>
      <xdr:spPr>
        <a:xfrm>
          <a:off x="12763500" y="58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161212</xdr:rowOff>
    </xdr:from>
    <xdr:ext cx="534377" cy="259045"/>
    <xdr:sp macro="" textlink="">
      <xdr:nvSpPr>
        <xdr:cNvPr id="553" name="テキスト ボックス 552"/>
        <xdr:cNvSpPr txBox="1"/>
      </xdr:nvSpPr>
      <xdr:spPr>
        <a:xfrm>
          <a:off x="12547111" y="56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49047</xdr:rowOff>
    </xdr:from>
    <xdr:to>
      <xdr:col>23</xdr:col>
      <xdr:colOff>517525</xdr:colOff>
      <xdr:row>56</xdr:row>
      <xdr:rowOff>165379</xdr:rowOff>
    </xdr:to>
    <xdr:cxnSp macro="">
      <xdr:nvCxnSpPr>
        <xdr:cNvPr id="583" name="直線コネクタ 582"/>
        <xdr:cNvCxnSpPr/>
      </xdr:nvCxnSpPr>
      <xdr:spPr>
        <a:xfrm>
          <a:off x="15481300" y="9650247"/>
          <a:ext cx="838200" cy="1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49047</xdr:rowOff>
    </xdr:from>
    <xdr:to>
      <xdr:col>22</xdr:col>
      <xdr:colOff>365125</xdr:colOff>
      <xdr:row>56</xdr:row>
      <xdr:rowOff>102654</xdr:rowOff>
    </xdr:to>
    <xdr:cxnSp macro="">
      <xdr:nvCxnSpPr>
        <xdr:cNvPr id="586" name="直線コネクタ 585"/>
        <xdr:cNvCxnSpPr/>
      </xdr:nvCxnSpPr>
      <xdr:spPr>
        <a:xfrm flipV="1">
          <a:off x="14592300" y="9650247"/>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8" name="テキスト ボックス 587"/>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102654</xdr:rowOff>
    </xdr:from>
    <xdr:to>
      <xdr:col>21</xdr:col>
      <xdr:colOff>161925</xdr:colOff>
      <xdr:row>57</xdr:row>
      <xdr:rowOff>55676</xdr:rowOff>
    </xdr:to>
    <xdr:cxnSp macro="">
      <xdr:nvCxnSpPr>
        <xdr:cNvPr id="589" name="直線コネクタ 588"/>
        <xdr:cNvCxnSpPr/>
      </xdr:nvCxnSpPr>
      <xdr:spPr>
        <a:xfrm flipV="1">
          <a:off x="13703300" y="9703854"/>
          <a:ext cx="889000" cy="1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91" name="テキスト ボックス 590"/>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131090</xdr:rowOff>
    </xdr:from>
    <xdr:to>
      <xdr:col>19</xdr:col>
      <xdr:colOff>644525</xdr:colOff>
      <xdr:row>57</xdr:row>
      <xdr:rowOff>55676</xdr:rowOff>
    </xdr:to>
    <xdr:cxnSp macro="">
      <xdr:nvCxnSpPr>
        <xdr:cNvPr id="592" name="直線コネクタ 591"/>
        <xdr:cNvCxnSpPr/>
      </xdr:nvCxnSpPr>
      <xdr:spPr>
        <a:xfrm>
          <a:off x="12814300" y="9389390"/>
          <a:ext cx="889000" cy="4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114579</xdr:rowOff>
    </xdr:from>
    <xdr:to>
      <xdr:col>23</xdr:col>
      <xdr:colOff>568325</xdr:colOff>
      <xdr:row>57</xdr:row>
      <xdr:rowOff>44729</xdr:rowOff>
    </xdr:to>
    <xdr:sp macro="" textlink="">
      <xdr:nvSpPr>
        <xdr:cNvPr id="602" name="円/楕円 601"/>
        <xdr:cNvSpPr/>
      </xdr:nvSpPr>
      <xdr:spPr>
        <a:xfrm>
          <a:off x="162687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137456</xdr:rowOff>
    </xdr:from>
    <xdr:ext cx="534377" cy="259045"/>
    <xdr:sp macro="" textlink="">
      <xdr:nvSpPr>
        <xdr:cNvPr id="603" name="教育費該当値テキスト"/>
        <xdr:cNvSpPr txBox="1"/>
      </xdr:nvSpPr>
      <xdr:spPr>
        <a:xfrm>
          <a:off x="16370300" y="95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169697</xdr:rowOff>
    </xdr:from>
    <xdr:to>
      <xdr:col>22</xdr:col>
      <xdr:colOff>415925</xdr:colOff>
      <xdr:row>56</xdr:row>
      <xdr:rowOff>99847</xdr:rowOff>
    </xdr:to>
    <xdr:sp macro="" textlink="">
      <xdr:nvSpPr>
        <xdr:cNvPr id="604" name="円/楕円 603"/>
        <xdr:cNvSpPr/>
      </xdr:nvSpPr>
      <xdr:spPr>
        <a:xfrm>
          <a:off x="15430500" y="95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116374</xdr:rowOff>
    </xdr:from>
    <xdr:ext cx="534377" cy="259045"/>
    <xdr:sp macro="" textlink="">
      <xdr:nvSpPr>
        <xdr:cNvPr id="605" name="テキスト ボックス 604"/>
        <xdr:cNvSpPr txBox="1"/>
      </xdr:nvSpPr>
      <xdr:spPr>
        <a:xfrm>
          <a:off x="15214111" y="93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51854</xdr:rowOff>
    </xdr:from>
    <xdr:to>
      <xdr:col>21</xdr:col>
      <xdr:colOff>212725</xdr:colOff>
      <xdr:row>56</xdr:row>
      <xdr:rowOff>153454</xdr:rowOff>
    </xdr:to>
    <xdr:sp macro="" textlink="">
      <xdr:nvSpPr>
        <xdr:cNvPr id="606" name="円/楕円 605"/>
        <xdr:cNvSpPr/>
      </xdr:nvSpPr>
      <xdr:spPr>
        <a:xfrm>
          <a:off x="14541500" y="96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169981</xdr:rowOff>
    </xdr:from>
    <xdr:ext cx="534377" cy="259045"/>
    <xdr:sp macro="" textlink="">
      <xdr:nvSpPr>
        <xdr:cNvPr id="607" name="テキスト ボックス 606"/>
        <xdr:cNvSpPr txBox="1"/>
      </xdr:nvSpPr>
      <xdr:spPr>
        <a:xfrm>
          <a:off x="14325111" y="94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4876</xdr:rowOff>
    </xdr:from>
    <xdr:to>
      <xdr:col>20</xdr:col>
      <xdr:colOff>9525</xdr:colOff>
      <xdr:row>57</xdr:row>
      <xdr:rowOff>106476</xdr:rowOff>
    </xdr:to>
    <xdr:sp macro="" textlink="">
      <xdr:nvSpPr>
        <xdr:cNvPr id="608" name="円/楕円 607"/>
        <xdr:cNvSpPr/>
      </xdr:nvSpPr>
      <xdr:spPr>
        <a:xfrm>
          <a:off x="13652500" y="97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123003</xdr:rowOff>
    </xdr:from>
    <xdr:ext cx="534377" cy="259045"/>
    <xdr:sp macro="" textlink="">
      <xdr:nvSpPr>
        <xdr:cNvPr id="609" name="テキスト ボックス 608"/>
        <xdr:cNvSpPr txBox="1"/>
      </xdr:nvSpPr>
      <xdr:spPr>
        <a:xfrm>
          <a:off x="13436111" y="95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80290</xdr:rowOff>
    </xdr:from>
    <xdr:to>
      <xdr:col>18</xdr:col>
      <xdr:colOff>492125</xdr:colOff>
      <xdr:row>55</xdr:row>
      <xdr:rowOff>10440</xdr:rowOff>
    </xdr:to>
    <xdr:sp macro="" textlink="">
      <xdr:nvSpPr>
        <xdr:cNvPr id="610" name="円/楕円 609"/>
        <xdr:cNvSpPr/>
      </xdr:nvSpPr>
      <xdr:spPr>
        <a:xfrm>
          <a:off x="12763500" y="93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26967</xdr:rowOff>
    </xdr:from>
    <xdr:ext cx="534377" cy="259045"/>
    <xdr:sp macro="" textlink="">
      <xdr:nvSpPr>
        <xdr:cNvPr id="611" name="テキスト ボックス 610"/>
        <xdr:cNvSpPr txBox="1"/>
      </xdr:nvSpPr>
      <xdr:spPr>
        <a:xfrm>
          <a:off x="12547111" y="91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91336</xdr:rowOff>
    </xdr:from>
    <xdr:to>
      <xdr:col>23</xdr:col>
      <xdr:colOff>517525</xdr:colOff>
      <xdr:row>79</xdr:row>
      <xdr:rowOff>98747</xdr:rowOff>
    </xdr:to>
    <xdr:cxnSp macro="">
      <xdr:nvCxnSpPr>
        <xdr:cNvPr id="642" name="直線コネクタ 641"/>
        <xdr:cNvCxnSpPr/>
      </xdr:nvCxnSpPr>
      <xdr:spPr>
        <a:xfrm flipV="1">
          <a:off x="15481300" y="13635886"/>
          <a:ext cx="8382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31834</xdr:rowOff>
    </xdr:from>
    <xdr:to>
      <xdr:col>22</xdr:col>
      <xdr:colOff>365125</xdr:colOff>
      <xdr:row>79</xdr:row>
      <xdr:rowOff>98747</xdr:rowOff>
    </xdr:to>
    <xdr:cxnSp macro="">
      <xdr:nvCxnSpPr>
        <xdr:cNvPr id="645" name="直線コネクタ 644"/>
        <xdr:cNvCxnSpPr/>
      </xdr:nvCxnSpPr>
      <xdr:spPr>
        <a:xfrm>
          <a:off x="14592300" y="13576384"/>
          <a:ext cx="889000" cy="6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18607</xdr:rowOff>
    </xdr:from>
    <xdr:to>
      <xdr:col>21</xdr:col>
      <xdr:colOff>161925</xdr:colOff>
      <xdr:row>79</xdr:row>
      <xdr:rowOff>31834</xdr:rowOff>
    </xdr:to>
    <xdr:cxnSp macro="">
      <xdr:nvCxnSpPr>
        <xdr:cNvPr id="648" name="直線コネクタ 647"/>
        <xdr:cNvCxnSpPr/>
      </xdr:nvCxnSpPr>
      <xdr:spPr>
        <a:xfrm>
          <a:off x="13703300" y="13563157"/>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83166</xdr:rowOff>
    </xdr:from>
    <xdr:ext cx="469744" cy="259045"/>
    <xdr:sp macro="" textlink="">
      <xdr:nvSpPr>
        <xdr:cNvPr id="650" name="テキスト ボックス 649"/>
        <xdr:cNvSpPr txBox="1"/>
      </xdr:nvSpPr>
      <xdr:spPr>
        <a:xfrm>
          <a:off x="14357427" y="136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18607</xdr:rowOff>
    </xdr:from>
    <xdr:to>
      <xdr:col>19</xdr:col>
      <xdr:colOff>644525</xdr:colOff>
      <xdr:row>79</xdr:row>
      <xdr:rowOff>45549</xdr:rowOff>
    </xdr:to>
    <xdr:cxnSp macro="">
      <xdr:nvCxnSpPr>
        <xdr:cNvPr id="651" name="直線コネクタ 650"/>
        <xdr:cNvCxnSpPr/>
      </xdr:nvCxnSpPr>
      <xdr:spPr>
        <a:xfrm flipV="1">
          <a:off x="12814300" y="1356315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40536</xdr:rowOff>
    </xdr:from>
    <xdr:to>
      <xdr:col>23</xdr:col>
      <xdr:colOff>568325</xdr:colOff>
      <xdr:row>79</xdr:row>
      <xdr:rowOff>142136</xdr:rowOff>
    </xdr:to>
    <xdr:sp macro="" textlink="">
      <xdr:nvSpPr>
        <xdr:cNvPr id="661" name="円/楕円 660"/>
        <xdr:cNvSpPr/>
      </xdr:nvSpPr>
      <xdr:spPr>
        <a:xfrm>
          <a:off x="16268700" y="135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154262</xdr:rowOff>
    </xdr:from>
    <xdr:ext cx="378565" cy="259045"/>
    <xdr:sp macro="" textlink="">
      <xdr:nvSpPr>
        <xdr:cNvPr id="662" name="災害復旧費該当値テキスト"/>
        <xdr:cNvSpPr txBox="1"/>
      </xdr:nvSpPr>
      <xdr:spPr>
        <a:xfrm>
          <a:off x="16370300" y="1352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47947</xdr:rowOff>
    </xdr:from>
    <xdr:to>
      <xdr:col>22</xdr:col>
      <xdr:colOff>415925</xdr:colOff>
      <xdr:row>79</xdr:row>
      <xdr:rowOff>149547</xdr:rowOff>
    </xdr:to>
    <xdr:sp macro="" textlink="">
      <xdr:nvSpPr>
        <xdr:cNvPr id="663" name="円/楕円 662"/>
        <xdr:cNvSpPr/>
      </xdr:nvSpPr>
      <xdr:spPr>
        <a:xfrm>
          <a:off x="15430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140674</xdr:rowOff>
    </xdr:from>
    <xdr:ext cx="249299" cy="259045"/>
    <xdr:sp macro="" textlink="">
      <xdr:nvSpPr>
        <xdr:cNvPr id="664" name="テキスト ボックス 663"/>
        <xdr:cNvSpPr txBox="1"/>
      </xdr:nvSpPr>
      <xdr:spPr>
        <a:xfrm>
          <a:off x="15356649" y="13685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152484</xdr:rowOff>
    </xdr:from>
    <xdr:to>
      <xdr:col>21</xdr:col>
      <xdr:colOff>212725</xdr:colOff>
      <xdr:row>79</xdr:row>
      <xdr:rowOff>82634</xdr:rowOff>
    </xdr:to>
    <xdr:sp macro="" textlink="">
      <xdr:nvSpPr>
        <xdr:cNvPr id="665" name="円/楕円 664"/>
        <xdr:cNvSpPr/>
      </xdr:nvSpPr>
      <xdr:spPr>
        <a:xfrm>
          <a:off x="14541500" y="135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99161</xdr:rowOff>
    </xdr:from>
    <xdr:ext cx="469744" cy="259045"/>
    <xdr:sp macro="" textlink="">
      <xdr:nvSpPr>
        <xdr:cNvPr id="666" name="テキスト ボックス 665"/>
        <xdr:cNvSpPr txBox="1"/>
      </xdr:nvSpPr>
      <xdr:spPr>
        <a:xfrm>
          <a:off x="14357427" y="1330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139257</xdr:rowOff>
    </xdr:from>
    <xdr:to>
      <xdr:col>20</xdr:col>
      <xdr:colOff>9525</xdr:colOff>
      <xdr:row>79</xdr:row>
      <xdr:rowOff>69407</xdr:rowOff>
    </xdr:to>
    <xdr:sp macro="" textlink="">
      <xdr:nvSpPr>
        <xdr:cNvPr id="667" name="円/楕円 666"/>
        <xdr:cNvSpPr/>
      </xdr:nvSpPr>
      <xdr:spPr>
        <a:xfrm>
          <a:off x="13652500" y="135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85934</xdr:rowOff>
    </xdr:from>
    <xdr:ext cx="469744" cy="259045"/>
    <xdr:sp macro="" textlink="">
      <xdr:nvSpPr>
        <xdr:cNvPr id="668" name="テキスト ボックス 667"/>
        <xdr:cNvSpPr txBox="1"/>
      </xdr:nvSpPr>
      <xdr:spPr>
        <a:xfrm>
          <a:off x="13468427" y="132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166199</xdr:rowOff>
    </xdr:from>
    <xdr:to>
      <xdr:col>18</xdr:col>
      <xdr:colOff>492125</xdr:colOff>
      <xdr:row>79</xdr:row>
      <xdr:rowOff>96349</xdr:rowOff>
    </xdr:to>
    <xdr:sp macro="" textlink="">
      <xdr:nvSpPr>
        <xdr:cNvPr id="669" name="円/楕円 668"/>
        <xdr:cNvSpPr/>
      </xdr:nvSpPr>
      <xdr:spPr>
        <a:xfrm>
          <a:off x="12763500" y="13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87476</xdr:rowOff>
    </xdr:from>
    <xdr:ext cx="469744" cy="259045"/>
    <xdr:sp macro="" textlink="">
      <xdr:nvSpPr>
        <xdr:cNvPr id="670" name="テキスト ボックス 669"/>
        <xdr:cNvSpPr txBox="1"/>
      </xdr:nvSpPr>
      <xdr:spPr>
        <a:xfrm>
          <a:off x="12579427" y="136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87237</xdr:rowOff>
    </xdr:from>
    <xdr:to>
      <xdr:col>23</xdr:col>
      <xdr:colOff>517525</xdr:colOff>
      <xdr:row>92</xdr:row>
      <xdr:rowOff>165860</xdr:rowOff>
    </xdr:to>
    <xdr:cxnSp macro="">
      <xdr:nvCxnSpPr>
        <xdr:cNvPr id="699" name="直線コネクタ 698"/>
        <xdr:cNvCxnSpPr/>
      </xdr:nvCxnSpPr>
      <xdr:spPr>
        <a:xfrm>
          <a:off x="15481300" y="15860637"/>
          <a:ext cx="838200" cy="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115736</xdr:rowOff>
    </xdr:from>
    <xdr:to>
      <xdr:col>22</xdr:col>
      <xdr:colOff>365125</xdr:colOff>
      <xdr:row>92</xdr:row>
      <xdr:rowOff>87237</xdr:rowOff>
    </xdr:to>
    <xdr:cxnSp macro="">
      <xdr:nvCxnSpPr>
        <xdr:cNvPr id="702" name="直線コネクタ 701"/>
        <xdr:cNvCxnSpPr/>
      </xdr:nvCxnSpPr>
      <xdr:spPr>
        <a:xfrm>
          <a:off x="14592300" y="15717686"/>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35924</xdr:rowOff>
    </xdr:from>
    <xdr:ext cx="534377" cy="259045"/>
    <xdr:sp macro="" textlink="">
      <xdr:nvSpPr>
        <xdr:cNvPr id="704" name="テキスト ボックス 703"/>
        <xdr:cNvSpPr txBox="1"/>
      </xdr:nvSpPr>
      <xdr:spPr>
        <a:xfrm>
          <a:off x="15214111" y="166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7210</xdr:rowOff>
    </xdr:from>
    <xdr:to>
      <xdr:col>21</xdr:col>
      <xdr:colOff>161925</xdr:colOff>
      <xdr:row>91</xdr:row>
      <xdr:rowOff>115736</xdr:rowOff>
    </xdr:to>
    <xdr:cxnSp macro="">
      <xdr:nvCxnSpPr>
        <xdr:cNvPr id="705" name="直線コネクタ 704"/>
        <xdr:cNvCxnSpPr/>
      </xdr:nvCxnSpPr>
      <xdr:spPr>
        <a:xfrm>
          <a:off x="13703300" y="15609160"/>
          <a:ext cx="889000" cy="10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7210</xdr:rowOff>
    </xdr:from>
    <xdr:to>
      <xdr:col>19</xdr:col>
      <xdr:colOff>644525</xdr:colOff>
      <xdr:row>91</xdr:row>
      <xdr:rowOff>14777</xdr:rowOff>
    </xdr:to>
    <xdr:cxnSp macro="">
      <xdr:nvCxnSpPr>
        <xdr:cNvPr id="708" name="直線コネクタ 707"/>
        <xdr:cNvCxnSpPr/>
      </xdr:nvCxnSpPr>
      <xdr:spPr>
        <a:xfrm flipV="1">
          <a:off x="12814300" y="15609160"/>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115060</xdr:rowOff>
    </xdr:from>
    <xdr:to>
      <xdr:col>23</xdr:col>
      <xdr:colOff>568325</xdr:colOff>
      <xdr:row>93</xdr:row>
      <xdr:rowOff>45210</xdr:rowOff>
    </xdr:to>
    <xdr:sp macro="" textlink="">
      <xdr:nvSpPr>
        <xdr:cNvPr id="718" name="円/楕円 717"/>
        <xdr:cNvSpPr/>
      </xdr:nvSpPr>
      <xdr:spPr>
        <a:xfrm>
          <a:off x="16268700" y="15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137937</xdr:rowOff>
    </xdr:from>
    <xdr:ext cx="599010" cy="259045"/>
    <xdr:sp macro="" textlink="">
      <xdr:nvSpPr>
        <xdr:cNvPr id="719" name="公債費該当値テキスト"/>
        <xdr:cNvSpPr txBox="1"/>
      </xdr:nvSpPr>
      <xdr:spPr>
        <a:xfrm>
          <a:off x="16370300" y="1573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36437</xdr:rowOff>
    </xdr:from>
    <xdr:to>
      <xdr:col>22</xdr:col>
      <xdr:colOff>415925</xdr:colOff>
      <xdr:row>92</xdr:row>
      <xdr:rowOff>138037</xdr:rowOff>
    </xdr:to>
    <xdr:sp macro="" textlink="">
      <xdr:nvSpPr>
        <xdr:cNvPr id="720" name="円/楕円 719"/>
        <xdr:cNvSpPr/>
      </xdr:nvSpPr>
      <xdr:spPr>
        <a:xfrm>
          <a:off x="15430500" y="158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154564</xdr:rowOff>
    </xdr:from>
    <xdr:ext cx="599010" cy="259045"/>
    <xdr:sp macro="" textlink="">
      <xdr:nvSpPr>
        <xdr:cNvPr id="721" name="テキスト ボックス 720"/>
        <xdr:cNvSpPr txBox="1"/>
      </xdr:nvSpPr>
      <xdr:spPr>
        <a:xfrm>
          <a:off x="15181794" y="1558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64936</xdr:rowOff>
    </xdr:from>
    <xdr:to>
      <xdr:col>21</xdr:col>
      <xdr:colOff>212725</xdr:colOff>
      <xdr:row>91</xdr:row>
      <xdr:rowOff>166536</xdr:rowOff>
    </xdr:to>
    <xdr:sp macro="" textlink="">
      <xdr:nvSpPr>
        <xdr:cNvPr id="722" name="円/楕円 721"/>
        <xdr:cNvSpPr/>
      </xdr:nvSpPr>
      <xdr:spPr>
        <a:xfrm>
          <a:off x="14541500" y="156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11613</xdr:rowOff>
    </xdr:from>
    <xdr:ext cx="599010" cy="259045"/>
    <xdr:sp macro="" textlink="">
      <xdr:nvSpPr>
        <xdr:cNvPr id="723" name="テキスト ボックス 722"/>
        <xdr:cNvSpPr txBox="1"/>
      </xdr:nvSpPr>
      <xdr:spPr>
        <a:xfrm>
          <a:off x="14292794" y="1544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170,645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127860</xdr:rowOff>
    </xdr:from>
    <xdr:to>
      <xdr:col>20</xdr:col>
      <xdr:colOff>9525</xdr:colOff>
      <xdr:row>91</xdr:row>
      <xdr:rowOff>58010</xdr:rowOff>
    </xdr:to>
    <xdr:sp macro="" textlink="">
      <xdr:nvSpPr>
        <xdr:cNvPr id="724" name="円/楕円 723"/>
        <xdr:cNvSpPr/>
      </xdr:nvSpPr>
      <xdr:spPr>
        <a:xfrm>
          <a:off x="13652500" y="155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74537</xdr:rowOff>
    </xdr:from>
    <xdr:ext cx="599010" cy="259045"/>
    <xdr:sp macro="" textlink="">
      <xdr:nvSpPr>
        <xdr:cNvPr id="725" name="テキスト ボックス 724"/>
        <xdr:cNvSpPr txBox="1"/>
      </xdr:nvSpPr>
      <xdr:spPr>
        <a:xfrm>
          <a:off x="13403794" y="1533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184,887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135427</xdr:rowOff>
    </xdr:from>
    <xdr:to>
      <xdr:col>18</xdr:col>
      <xdr:colOff>492125</xdr:colOff>
      <xdr:row>91</xdr:row>
      <xdr:rowOff>65577</xdr:rowOff>
    </xdr:to>
    <xdr:sp macro="" textlink="">
      <xdr:nvSpPr>
        <xdr:cNvPr id="726" name="円/楕円 725"/>
        <xdr:cNvSpPr/>
      </xdr:nvSpPr>
      <xdr:spPr>
        <a:xfrm>
          <a:off x="12763500" y="155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82104</xdr:rowOff>
    </xdr:from>
    <xdr:ext cx="599010" cy="259045"/>
    <xdr:sp macro="" textlink="">
      <xdr:nvSpPr>
        <xdr:cNvPr id="727" name="テキスト ボックス 726"/>
        <xdr:cNvSpPr txBox="1"/>
      </xdr:nvSpPr>
      <xdr:spPr>
        <a:xfrm>
          <a:off x="12514794" y="1534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全体的に予算額が大きいため、住民一人あたりの決算額が類似団体平均以上となる費目が多い。個別費用の影響点について、総務費においては、分庁舎体制による窓口職員が比較的多い点や有線ﾃﾚﾋﾞ業務を実施している点が挙げられる。民生費は高齢化率が高い点、衛生費は</a:t>
          </a:r>
          <a:r>
            <a:rPr kumimoji="1" lang="en-US" altLang="ja-JP" sz="1300" baseline="0">
              <a:latin typeface="ＭＳ Ｐゴシック"/>
            </a:rPr>
            <a:t>RDF</a:t>
          </a:r>
          <a:r>
            <a:rPr kumimoji="1" lang="ja-JP" altLang="en-US" sz="1300" baseline="0">
              <a:latin typeface="ＭＳ Ｐゴシック"/>
            </a:rPr>
            <a:t>化施設への負担金や上水道・簡易水道、病院への繰出金が影響している。労働費においては、勤労青少年施設の維持管理費が要因である。農林水産業費においては、当町の基幹産業に第一次産業が位置づけられることから、振興費、整備費及び人員配置に大きく比重を置いているためである。商工費は、合併後多くの観光施設、休養宿泊施設を抱える中で、</a:t>
          </a:r>
          <a:r>
            <a:rPr kumimoji="1" lang="en-US" altLang="ja-JP" sz="1300" baseline="0">
              <a:latin typeface="ＭＳ Ｐゴシック"/>
            </a:rPr>
            <a:t>25</a:t>
          </a:r>
          <a:r>
            <a:rPr kumimoji="1" lang="ja-JP" altLang="en-US" sz="1300" baseline="0">
              <a:latin typeface="ＭＳ Ｐゴシック"/>
            </a:rPr>
            <a:t>年度以降、施設・設備更新に係る経費により押し上げている。土木費は、町土が広範にわたることから、道路橋りょうの改良及び維持管理に係る経費が嵩むほか、都市計画事業を継続して実施していることが挙げられる。消防費は消防庁舎（本署及び分暑）建設を実施したことが要因となっている。教育費は平成</a:t>
          </a:r>
          <a:r>
            <a:rPr kumimoji="1" lang="en-US" altLang="ja-JP" sz="1300" baseline="0">
              <a:latin typeface="ＭＳ Ｐゴシック"/>
            </a:rPr>
            <a:t>23</a:t>
          </a:r>
          <a:r>
            <a:rPr kumimoji="1" lang="ja-JP" altLang="en-US" sz="1300" baseline="0">
              <a:latin typeface="ＭＳ Ｐゴシック"/>
            </a:rPr>
            <a:t>、</a:t>
          </a:r>
          <a:r>
            <a:rPr kumimoji="1" lang="en-US" altLang="ja-JP" sz="1300" baseline="0">
              <a:latin typeface="ＭＳ Ｐゴシック"/>
            </a:rPr>
            <a:t>24</a:t>
          </a:r>
          <a:r>
            <a:rPr kumimoji="1" lang="ja-JP" altLang="en-US" sz="1300" baseline="0">
              <a:latin typeface="ＭＳ Ｐゴシック"/>
            </a:rPr>
            <a:t>年度に中学校の移転改築があり、その後は下がっているが、体育施設や社会教育施設で類似施設を多数抱えている点、中学校の統廃合が進まず小規模校が多い点などが平均を上回る要因となっている。公債費は、合併直前の事業に対し起債した元金償還が影響しているが、新発債の抑制により徐々に効果が出始めている。いずれの費目においても、今後の人口減少を見据え、公共施設の統廃合等、合併のｽｹｰﾙﾒﾘｯﾄを活かし効率化を図るとともに施策の選択を行うことで経費の圧縮に努める。</a:t>
          </a:r>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実質単年度収支は財政調整基金において下回り（平成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百万円に対し平成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百万円）、また公債費の将来負担軽減を図るため実施する繰上償還においても、前年を下回った（一般会計において平成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560</a:t>
          </a:r>
          <a:r>
            <a:rPr kumimoji="1" lang="ja-JP" altLang="en-US" sz="1400">
              <a:latin typeface="ＭＳ ゴシック" pitchFamily="49" charset="-128"/>
              <a:ea typeface="ＭＳ ゴシック" pitchFamily="49" charset="-128"/>
            </a:rPr>
            <a:t>百万円に対し平成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百万円）ことから、前年度より後退した。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年度からは、全会計において黒字となっており、安定した財政運営を維持している。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黒字額は、一般会計では、歳入面で厳しく見込んだ町税等において見込みを上回る収入額となっていることや、歳出面においては、経常的な歳出削減の取組などにより、実質収支は黒字を維持している。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16473150</v>
      </c>
      <c r="BO4" s="411"/>
      <c r="BP4" s="411"/>
      <c r="BQ4" s="411"/>
      <c r="BR4" s="411"/>
      <c r="BS4" s="411"/>
      <c r="BT4" s="411"/>
      <c r="BU4" s="412"/>
      <c r="BV4" s="410">
        <v>15302801</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4.0999999999999996</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16071761</v>
      </c>
      <c r="BO5" s="416"/>
      <c r="BP5" s="416"/>
      <c r="BQ5" s="416"/>
      <c r="BR5" s="416"/>
      <c r="BS5" s="416"/>
      <c r="BT5" s="416"/>
      <c r="BU5" s="417"/>
      <c r="BV5" s="415">
        <v>14880354</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91.7</v>
      </c>
      <c r="CU5" s="386"/>
      <c r="CV5" s="386"/>
      <c r="CW5" s="386"/>
      <c r="CX5" s="386"/>
      <c r="CY5" s="386"/>
      <c r="CZ5" s="386"/>
      <c r="DA5" s="387"/>
      <c r="DB5" s="385">
        <v>86.6</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401389</v>
      </c>
      <c r="BO6" s="416"/>
      <c r="BP6" s="416"/>
      <c r="BQ6" s="416"/>
      <c r="BR6" s="416"/>
      <c r="BS6" s="416"/>
      <c r="BT6" s="416"/>
      <c r="BU6" s="417"/>
      <c r="BV6" s="415">
        <v>422447</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95.3</v>
      </c>
      <c r="CU6" s="562"/>
      <c r="CV6" s="562"/>
      <c r="CW6" s="562"/>
      <c r="CX6" s="562"/>
      <c r="CY6" s="562"/>
      <c r="CZ6" s="562"/>
      <c r="DA6" s="563"/>
      <c r="DB6" s="561">
        <v>91.1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23909</v>
      </c>
      <c r="BO7" s="416"/>
      <c r="BP7" s="416"/>
      <c r="BQ7" s="416"/>
      <c r="BR7" s="416"/>
      <c r="BS7" s="416"/>
      <c r="BT7" s="416"/>
      <c r="BU7" s="417"/>
      <c r="BV7" s="415">
        <v>73130</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9278721</v>
      </c>
      <c r="CU7" s="416"/>
      <c r="CV7" s="416"/>
      <c r="CW7" s="416"/>
      <c r="CX7" s="416"/>
      <c r="CY7" s="416"/>
      <c r="CZ7" s="416"/>
      <c r="DA7" s="417"/>
      <c r="DB7" s="415">
        <v>9615436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377480</v>
      </c>
      <c r="BO8" s="416"/>
      <c r="BP8" s="416"/>
      <c r="BQ8" s="416"/>
      <c r="BR8" s="416"/>
      <c r="BS8" s="416"/>
      <c r="BT8" s="416"/>
      <c r="BU8" s="417"/>
      <c r="BV8" s="415">
        <v>349317</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0.2</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17568</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28163</v>
      </c>
      <c r="BO9" s="416"/>
      <c r="BP9" s="416"/>
      <c r="BQ9" s="416"/>
      <c r="BR9" s="416"/>
      <c r="BS9" s="416"/>
      <c r="BT9" s="416"/>
      <c r="BU9" s="417"/>
      <c r="BV9" s="415">
        <v>82374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23.5</v>
      </c>
      <c r="CU9" s="386"/>
      <c r="CV9" s="386"/>
      <c r="CW9" s="386"/>
      <c r="CX9" s="386"/>
      <c r="CY9" s="386"/>
      <c r="CZ9" s="386"/>
      <c r="DA9" s="387"/>
      <c r="DB9" s="385">
        <v>25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19565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48311</v>
      </c>
      <c r="BO10" s="416"/>
      <c r="BP10" s="416"/>
      <c r="BQ10" s="416"/>
      <c r="BR10" s="416"/>
      <c r="BS10" s="416"/>
      <c r="BT10" s="416"/>
      <c r="BU10" s="417"/>
      <c r="BV10" s="415">
        <v>195362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99</v>
      </c>
      <c r="AV11" s="473"/>
      <c r="AW11" s="473"/>
      <c r="AX11" s="473"/>
      <c r="AY11" s="395" t="s">
        <v>110</v>
      </c>
      <c r="AZ11" s="396"/>
      <c r="BA11" s="396"/>
      <c r="BB11" s="396"/>
      <c r="BC11" s="396"/>
      <c r="BD11" s="396"/>
      <c r="BE11" s="396"/>
      <c r="BF11" s="396"/>
      <c r="BG11" s="396"/>
      <c r="BH11" s="396"/>
      <c r="BI11" s="396"/>
      <c r="BJ11" s="396"/>
      <c r="BK11" s="396"/>
      <c r="BL11" s="396"/>
      <c r="BM11" s="397"/>
      <c r="BN11" s="415">
        <v>252912</v>
      </c>
      <c r="BO11" s="416"/>
      <c r="BP11" s="416"/>
      <c r="BQ11" s="416"/>
      <c r="BR11" s="416"/>
      <c r="BS11" s="416"/>
      <c r="BT11" s="416"/>
      <c r="BU11" s="417"/>
      <c r="BV11" s="415">
        <v>559768</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18287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18109</v>
      </c>
      <c r="S13" s="517"/>
      <c r="T13" s="517"/>
      <c r="U13" s="517"/>
      <c r="V13" s="518"/>
      <c r="W13" s="504" t="s">
        <v>123</v>
      </c>
      <c r="X13" s="428"/>
      <c r="Y13" s="428"/>
      <c r="Z13" s="428"/>
      <c r="AA13" s="428"/>
      <c r="AB13" s="429"/>
      <c r="AC13" s="391">
        <v>1391</v>
      </c>
      <c r="AD13" s="392"/>
      <c r="AE13" s="392"/>
      <c r="AF13" s="392"/>
      <c r="AG13" s="393"/>
      <c r="AH13" s="391">
        <v>1609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329386</v>
      </c>
      <c r="BO13" s="416"/>
      <c r="BP13" s="416"/>
      <c r="BQ13" s="416"/>
      <c r="BR13" s="416"/>
      <c r="BS13" s="416"/>
      <c r="BT13" s="416"/>
      <c r="BU13" s="417"/>
      <c r="BV13" s="415">
        <v>837504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9.6999999999999993</v>
      </c>
      <c r="CU13" s="386"/>
      <c r="CV13" s="386"/>
      <c r="CW13" s="386"/>
      <c r="CX13" s="386"/>
      <c r="CY13" s="386"/>
      <c r="CZ13" s="386"/>
      <c r="DA13" s="387"/>
      <c r="DB13" s="385">
        <v>10.3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18750</v>
      </c>
      <c r="S14" s="517"/>
      <c r="T14" s="517"/>
      <c r="U14" s="517"/>
      <c r="V14" s="518"/>
      <c r="W14" s="519"/>
      <c r="X14" s="431"/>
      <c r="Y14" s="431"/>
      <c r="Z14" s="431"/>
      <c r="AA14" s="431"/>
      <c r="AB14" s="432"/>
      <c r="AC14" s="509">
        <v>16.899999999999999</v>
      </c>
      <c r="AD14" s="510"/>
      <c r="AE14" s="510"/>
      <c r="AF14" s="510"/>
      <c r="AG14" s="511"/>
      <c r="AH14" s="509">
        <v>17.8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69.900000000000006</v>
      </c>
      <c r="CU14" s="488"/>
      <c r="CV14" s="488"/>
      <c r="CW14" s="488"/>
      <c r="CX14" s="488"/>
      <c r="CY14" s="488"/>
      <c r="CZ14" s="488"/>
      <c r="DA14" s="489"/>
      <c r="DB14" s="520">
        <v>64.3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18558</v>
      </c>
      <c r="S15" s="517"/>
      <c r="T15" s="517"/>
      <c r="U15" s="517"/>
      <c r="V15" s="518"/>
      <c r="W15" s="504" t="s">
        <v>130</v>
      </c>
      <c r="X15" s="428"/>
      <c r="Y15" s="428"/>
      <c r="Z15" s="428"/>
      <c r="AA15" s="428"/>
      <c r="AB15" s="429"/>
      <c r="AC15" s="391">
        <v>1843</v>
      </c>
      <c r="AD15" s="392"/>
      <c r="AE15" s="392"/>
      <c r="AF15" s="392"/>
      <c r="AG15" s="393"/>
      <c r="AH15" s="391">
        <v>2119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1625118</v>
      </c>
      <c r="BO15" s="411"/>
      <c r="BP15" s="411"/>
      <c r="BQ15" s="411"/>
      <c r="BR15" s="411"/>
      <c r="BS15" s="411"/>
      <c r="BT15" s="411"/>
      <c r="BU15" s="412"/>
      <c r="BV15" s="410">
        <v>1622128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22.3</v>
      </c>
      <c r="AD16" s="510"/>
      <c r="AE16" s="510"/>
      <c r="AF16" s="510"/>
      <c r="AG16" s="511"/>
      <c r="AH16" s="509">
        <v>23.5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8035302</v>
      </c>
      <c r="BO16" s="416"/>
      <c r="BP16" s="416"/>
      <c r="BQ16" s="416"/>
      <c r="BR16" s="416"/>
      <c r="BS16" s="416"/>
      <c r="BT16" s="416"/>
      <c r="BU16" s="417"/>
      <c r="BV16" s="415">
        <v>7945941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5013</v>
      </c>
      <c r="AD17" s="392"/>
      <c r="AE17" s="392"/>
      <c r="AF17" s="392"/>
      <c r="AG17" s="393"/>
      <c r="AH17" s="391">
        <v>5290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2007343</v>
      </c>
      <c r="BO17" s="416"/>
      <c r="BP17" s="416"/>
      <c r="BQ17" s="416"/>
      <c r="BR17" s="416"/>
      <c r="BS17" s="416"/>
      <c r="BT17" s="416"/>
      <c r="BU17" s="417"/>
      <c r="BV17" s="415">
        <v>2014338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273.27</v>
      </c>
      <c r="M18" s="480"/>
      <c r="N18" s="480"/>
      <c r="O18" s="480"/>
      <c r="P18" s="480"/>
      <c r="Q18" s="480"/>
      <c r="R18" s="481"/>
      <c r="S18" s="481"/>
      <c r="T18" s="481"/>
      <c r="U18" s="481"/>
      <c r="V18" s="482"/>
      <c r="W18" s="496"/>
      <c r="X18" s="497"/>
      <c r="Y18" s="497"/>
      <c r="Z18" s="497"/>
      <c r="AA18" s="497"/>
      <c r="AB18" s="505"/>
      <c r="AC18" s="379">
        <v>60.8</v>
      </c>
      <c r="AD18" s="380"/>
      <c r="AE18" s="380"/>
      <c r="AF18" s="380"/>
      <c r="AG18" s="483"/>
      <c r="AH18" s="379">
        <v>58.7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8615644</v>
      </c>
      <c r="BO18" s="416"/>
      <c r="BP18" s="416"/>
      <c r="BQ18" s="416"/>
      <c r="BR18" s="416"/>
      <c r="BS18" s="416"/>
      <c r="BT18" s="416"/>
      <c r="BU18" s="417"/>
      <c r="BV18" s="415">
        <v>8486057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64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10662398</v>
      </c>
      <c r="BO19" s="416"/>
      <c r="BP19" s="416"/>
      <c r="BQ19" s="416"/>
      <c r="BR19" s="416"/>
      <c r="BS19" s="416"/>
      <c r="BT19" s="416"/>
      <c r="BU19" s="417"/>
      <c r="BV19" s="415">
        <v>11154061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6904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20172653</v>
      </c>
      <c r="BO23" s="416"/>
      <c r="BP23" s="416"/>
      <c r="BQ23" s="416"/>
      <c r="BR23" s="416"/>
      <c r="BS23" s="416"/>
      <c r="BT23" s="416"/>
      <c r="BU23" s="417"/>
      <c r="BV23" s="415">
        <v>18831770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8200</v>
      </c>
      <c r="R24" s="392"/>
      <c r="S24" s="392"/>
      <c r="T24" s="392"/>
      <c r="U24" s="392"/>
      <c r="V24" s="393"/>
      <c r="W24" s="457"/>
      <c r="X24" s="448"/>
      <c r="Y24" s="449"/>
      <c r="Z24" s="388" t="s">
        <v>154</v>
      </c>
      <c r="AA24" s="389"/>
      <c r="AB24" s="389"/>
      <c r="AC24" s="389"/>
      <c r="AD24" s="389"/>
      <c r="AE24" s="389"/>
      <c r="AF24" s="389"/>
      <c r="AG24" s="390"/>
      <c r="AH24" s="391">
        <v>230</v>
      </c>
      <c r="AI24" s="392"/>
      <c r="AJ24" s="392"/>
      <c r="AK24" s="392"/>
      <c r="AL24" s="393"/>
      <c r="AM24" s="391">
        <v>677580</v>
      </c>
      <c r="AN24" s="392"/>
      <c r="AO24" s="392"/>
      <c r="AP24" s="392"/>
      <c r="AQ24" s="392"/>
      <c r="AR24" s="393"/>
      <c r="AS24" s="391">
        <v>2946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11333247</v>
      </c>
      <c r="BO24" s="416"/>
      <c r="BP24" s="416"/>
      <c r="BQ24" s="416"/>
      <c r="BR24" s="416"/>
      <c r="BS24" s="416"/>
      <c r="BT24" s="416"/>
      <c r="BU24" s="417"/>
      <c r="BV24" s="415">
        <v>10897500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542513</v>
      </c>
      <c r="BO25" s="411"/>
      <c r="BP25" s="411"/>
      <c r="BQ25" s="411"/>
      <c r="BR25" s="411"/>
      <c r="BS25" s="411"/>
      <c r="BT25" s="411"/>
      <c r="BU25" s="412"/>
      <c r="BV25" s="410">
        <v>158061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5500</v>
      </c>
      <c r="R26" s="392"/>
      <c r="S26" s="392"/>
      <c r="T26" s="392"/>
      <c r="U26" s="392"/>
      <c r="V26" s="393"/>
      <c r="W26" s="457"/>
      <c r="X26" s="448"/>
      <c r="Y26" s="449"/>
      <c r="Z26" s="388" t="s">
        <v>160</v>
      </c>
      <c r="AA26" s="470"/>
      <c r="AB26" s="470"/>
      <c r="AC26" s="470"/>
      <c r="AD26" s="470"/>
      <c r="AE26" s="470"/>
      <c r="AF26" s="470"/>
      <c r="AG26" s="471"/>
      <c r="AH26" s="391">
        <v>24</v>
      </c>
      <c r="AI26" s="392"/>
      <c r="AJ26" s="392"/>
      <c r="AK26" s="392"/>
      <c r="AL26" s="393"/>
      <c r="AM26" s="391">
        <v>58632</v>
      </c>
      <c r="AN26" s="392"/>
      <c r="AO26" s="392"/>
      <c r="AP26" s="392"/>
      <c r="AQ26" s="392"/>
      <c r="AR26" s="393"/>
      <c r="AS26" s="391">
        <v>2443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3100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100000</v>
      </c>
      <c r="BO27" s="419"/>
      <c r="BP27" s="419"/>
      <c r="BQ27" s="419"/>
      <c r="BR27" s="419"/>
      <c r="BS27" s="419"/>
      <c r="BT27" s="419"/>
      <c r="BU27" s="420"/>
      <c r="BV27" s="418">
        <v>100000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2800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3127428</v>
      </c>
      <c r="BO28" s="411"/>
      <c r="BP28" s="411"/>
      <c r="BQ28" s="411"/>
      <c r="BR28" s="411"/>
      <c r="BS28" s="411"/>
      <c r="BT28" s="411"/>
      <c r="BU28" s="412"/>
      <c r="BV28" s="410">
        <v>2829117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2600</v>
      </c>
      <c r="R29" s="392"/>
      <c r="S29" s="392"/>
      <c r="T29" s="392"/>
      <c r="U29" s="392"/>
      <c r="V29" s="393"/>
      <c r="W29" s="458"/>
      <c r="X29" s="459"/>
      <c r="Y29" s="460"/>
      <c r="Z29" s="388" t="s">
        <v>171</v>
      </c>
      <c r="AA29" s="389"/>
      <c r="AB29" s="389"/>
      <c r="AC29" s="389"/>
      <c r="AD29" s="389"/>
      <c r="AE29" s="389"/>
      <c r="AF29" s="389"/>
      <c r="AG29" s="390"/>
      <c r="AH29" s="391">
        <v>231</v>
      </c>
      <c r="AI29" s="392"/>
      <c r="AJ29" s="392"/>
      <c r="AK29" s="392"/>
      <c r="AL29" s="393"/>
      <c r="AM29" s="391">
        <v>679542</v>
      </c>
      <c r="AN29" s="392"/>
      <c r="AO29" s="392"/>
      <c r="AP29" s="392"/>
      <c r="AQ29" s="392"/>
      <c r="AR29" s="393"/>
      <c r="AS29" s="391">
        <v>2942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769569</v>
      </c>
      <c r="BO29" s="416"/>
      <c r="BP29" s="416"/>
      <c r="BQ29" s="416"/>
      <c r="BR29" s="416"/>
      <c r="BS29" s="416"/>
      <c r="BT29" s="416"/>
      <c r="BU29" s="417"/>
      <c r="BV29" s="415">
        <v>665023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3174647</v>
      </c>
      <c r="BO30" s="419"/>
      <c r="BP30" s="419"/>
      <c r="BQ30" s="419"/>
      <c r="BR30" s="419"/>
      <c r="BS30" s="419"/>
      <c r="BT30" s="419"/>
      <c r="BU30" s="420"/>
      <c r="BV30" s="418">
        <v>2838257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能登町国民健康保険特別会計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能登町水道事業会計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能登町簡易水道特別会計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石川県市町村消防団員等公務災害補償等組合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有限会社のとクリーンサービス</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能登町有線放送特別会計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能登町介護保険特別会計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能登町病院事業会計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能登町公共下水道事業特別会計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石川県市町村職員退職手当組合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柳田食産株式会社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能登町後期高齢者医療特別会計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能登町農業集落排水事業特別会計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石川県市町村消防賞じゆつ金組合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株式会社能登町ふれあい公社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能登町漁業集落排水事業特別会計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石川県市町議会議員公務災害補償等組合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IF('各会計、関係団体の財政状況及び健全化判断比率'!B37="","",'各会計、関係団体の財政状況及び健全化判断比率'!B37)</f>
        <v>能登町浄化槽整備推進事業特別会計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奥能登広域圏事務組合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13</v>
      </c>
      <c r="BF39" s="375"/>
      <c r="BG39" s="374" t="str">
        <f>IF('各会計、関係団体の財政状況及び健全化判断比率'!B38="","",'各会計、関係団体の財政状況及び健全化判断比率'!B38)</f>
        <v>能登町観光施設特別会計</v>
      </c>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のと鉄道運営助成基金事務組合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奥能登クリーン組合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石川県後期高齢者医療広域連合（一般会計）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石川県後期高齢者医療広域連合（後期高齢者医療特別会計）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530</v>
      </c>
      <c r="D34" s="1184"/>
      <c r="E34" s="1185"/>
      <c r="F34" s="32">
        <v>6.54</v>
      </c>
      <c r="G34" s="33">
        <v>5.13</v>
      </c>
      <c r="H34" s="33">
        <v>5.9</v>
      </c>
      <c r="I34" s="33">
        <v>6.55</v>
      </c>
      <c r="J34" s="34">
        <v>7.63</v>
      </c>
      <c r="K34" s="22"/>
      <c r="L34" s="22"/>
      <c r="M34" s="22"/>
      <c r="N34" s="22"/>
      <c r="O34" s="22"/>
      <c r="P34" s="22"/>
    </row>
    <row r="35" spans="1:16" ht="39" customHeight="1" x14ac:dyDescent="0.15">
      <c r="A35" s="22"/>
      <c r="B35" s="35"/>
      <c r="C35" s="1178" t="s">
        <v>531</v>
      </c>
      <c r="D35" s="1179"/>
      <c r="E35" s="1180"/>
      <c r="F35" s="36">
        <v>1.21</v>
      </c>
      <c r="G35" s="37">
        <v>2.62</v>
      </c>
      <c r="H35" s="37">
        <v>3.5</v>
      </c>
      <c r="I35" s="37">
        <v>4.16</v>
      </c>
      <c r="J35" s="38">
        <v>5.2</v>
      </c>
      <c r="K35" s="22"/>
      <c r="L35" s="22"/>
      <c r="M35" s="22"/>
      <c r="N35" s="22"/>
      <c r="O35" s="22"/>
      <c r="P35" s="22"/>
    </row>
    <row r="36" spans="1:16" ht="39" customHeight="1" x14ac:dyDescent="0.15">
      <c r="A36" s="22"/>
      <c r="B36" s="35"/>
      <c r="C36" s="1178" t="s">
        <v>532</v>
      </c>
      <c r="D36" s="1179"/>
      <c r="E36" s="1180"/>
      <c r="F36" s="36">
        <v>2.41</v>
      </c>
      <c r="G36" s="37">
        <v>2.23</v>
      </c>
      <c r="H36" s="37">
        <v>2.74</v>
      </c>
      <c r="I36" s="37">
        <v>3.63</v>
      </c>
      <c r="J36" s="38">
        <v>4.0599999999999996</v>
      </c>
      <c r="K36" s="22"/>
      <c r="L36" s="22"/>
      <c r="M36" s="22"/>
      <c r="N36" s="22"/>
      <c r="O36" s="22"/>
      <c r="P36" s="22"/>
    </row>
    <row r="37" spans="1:16" ht="39" customHeight="1" x14ac:dyDescent="0.15">
      <c r="A37" s="22"/>
      <c r="B37" s="35"/>
      <c r="C37" s="1178" t="s">
        <v>533</v>
      </c>
      <c r="D37" s="1179"/>
      <c r="E37" s="1180"/>
      <c r="F37" s="36">
        <v>0.44</v>
      </c>
      <c r="G37" s="37">
        <v>0.57999999999999996</v>
      </c>
      <c r="H37" s="37">
        <v>0.35</v>
      </c>
      <c r="I37" s="37">
        <v>0.08</v>
      </c>
      <c r="J37" s="38">
        <v>0.59</v>
      </c>
      <c r="K37" s="22"/>
      <c r="L37" s="22"/>
      <c r="M37" s="22"/>
      <c r="N37" s="22"/>
      <c r="O37" s="22"/>
      <c r="P37" s="22"/>
    </row>
    <row r="38" spans="1:16" ht="39" customHeight="1" x14ac:dyDescent="0.15">
      <c r="A38" s="22"/>
      <c r="B38" s="35"/>
      <c r="C38" s="1178" t="s">
        <v>534</v>
      </c>
      <c r="D38" s="1179"/>
      <c r="E38" s="1180"/>
      <c r="F38" s="36">
        <v>0</v>
      </c>
      <c r="G38" s="37">
        <v>0</v>
      </c>
      <c r="H38" s="37">
        <v>0</v>
      </c>
      <c r="I38" s="37">
        <v>0</v>
      </c>
      <c r="J38" s="38">
        <v>0.12</v>
      </c>
      <c r="K38" s="22"/>
      <c r="L38" s="22"/>
      <c r="M38" s="22"/>
      <c r="N38" s="22"/>
      <c r="O38" s="22"/>
      <c r="P38" s="22"/>
    </row>
    <row r="39" spans="1:16" ht="39" customHeight="1" x14ac:dyDescent="0.15">
      <c r="A39" s="22"/>
      <c r="B39" s="35"/>
      <c r="C39" s="1178" t="s">
        <v>535</v>
      </c>
      <c r="D39" s="1179"/>
      <c r="E39" s="1180"/>
      <c r="F39" s="36">
        <v>0.3</v>
      </c>
      <c r="G39" s="37">
        <v>0.35</v>
      </c>
      <c r="H39" s="37">
        <v>0.5</v>
      </c>
      <c r="I39" s="37">
        <v>0.19</v>
      </c>
      <c r="J39" s="38">
        <v>0.12</v>
      </c>
      <c r="K39" s="22"/>
      <c r="L39" s="22"/>
      <c r="M39" s="22"/>
      <c r="N39" s="22"/>
      <c r="O39" s="22"/>
      <c r="P39" s="22"/>
    </row>
    <row r="40" spans="1:16" ht="39" customHeight="1" x14ac:dyDescent="0.15">
      <c r="A40" s="22"/>
      <c r="B40" s="35"/>
      <c r="C40" s="1178" t="s">
        <v>536</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537</v>
      </c>
      <c r="D41" s="1179"/>
      <c r="E41" s="1180"/>
      <c r="F41" s="36">
        <v>0</v>
      </c>
      <c r="G41" s="37">
        <v>0</v>
      </c>
      <c r="H41" s="37">
        <v>0.01</v>
      </c>
      <c r="I41" s="37">
        <v>0</v>
      </c>
      <c r="J41" s="38">
        <v>0</v>
      </c>
      <c r="K41" s="22"/>
      <c r="L41" s="22"/>
      <c r="M41" s="22"/>
      <c r="N41" s="22"/>
      <c r="O41" s="22"/>
      <c r="P41" s="22"/>
    </row>
    <row r="42" spans="1:16" ht="39" customHeight="1" x14ac:dyDescent="0.15">
      <c r="A42" s="22"/>
      <c r="B42" s="39"/>
      <c r="C42" s="1178" t="s">
        <v>538</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2863</v>
      </c>
      <c r="L45" s="60">
        <v>2774</v>
      </c>
      <c r="M45" s="60">
        <v>2516</v>
      </c>
      <c r="N45" s="60">
        <v>2288</v>
      </c>
      <c r="O45" s="61">
        <v>2336</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485</v>
      </c>
      <c r="L47" s="64" t="s">
        <v>485</v>
      </c>
      <c r="M47" s="64">
        <v>1</v>
      </c>
      <c r="N47" s="64">
        <v>1</v>
      </c>
      <c r="O47" s="65">
        <v>1</v>
      </c>
      <c r="P47" s="48"/>
      <c r="Q47" s="48"/>
      <c r="R47" s="48"/>
      <c r="S47" s="48"/>
      <c r="T47" s="48"/>
      <c r="U47" s="48"/>
    </row>
    <row r="48" spans="1:21" ht="30.75" customHeight="1" x14ac:dyDescent="0.15">
      <c r="A48" s="48"/>
      <c r="B48" s="1196"/>
      <c r="C48" s="1197"/>
      <c r="D48" s="62"/>
      <c r="E48" s="1188" t="s">
        <v>14</v>
      </c>
      <c r="F48" s="1188"/>
      <c r="G48" s="1188"/>
      <c r="H48" s="1188"/>
      <c r="I48" s="1188"/>
      <c r="J48" s="1189"/>
      <c r="K48" s="63">
        <v>756</v>
      </c>
      <c r="L48" s="64">
        <v>763</v>
      </c>
      <c r="M48" s="64">
        <v>799</v>
      </c>
      <c r="N48" s="64">
        <v>789</v>
      </c>
      <c r="O48" s="65">
        <v>855</v>
      </c>
      <c r="P48" s="48"/>
      <c r="Q48" s="48"/>
      <c r="R48" s="48"/>
      <c r="S48" s="48"/>
      <c r="T48" s="48"/>
      <c r="U48" s="48"/>
    </row>
    <row r="49" spans="1:21" ht="30.75" customHeight="1" x14ac:dyDescent="0.15">
      <c r="A49" s="48"/>
      <c r="B49" s="1196"/>
      <c r="C49" s="1197"/>
      <c r="D49" s="62"/>
      <c r="E49" s="1188" t="s">
        <v>15</v>
      </c>
      <c r="F49" s="1188"/>
      <c r="G49" s="1188"/>
      <c r="H49" s="1188"/>
      <c r="I49" s="1188"/>
      <c r="J49" s="1189"/>
      <c r="K49" s="63">
        <v>234</v>
      </c>
      <c r="L49" s="64">
        <v>235</v>
      </c>
      <c r="M49" s="64">
        <v>231</v>
      </c>
      <c r="N49" s="64">
        <v>245</v>
      </c>
      <c r="O49" s="65">
        <v>247</v>
      </c>
      <c r="P49" s="48"/>
      <c r="Q49" s="48"/>
      <c r="R49" s="48"/>
      <c r="S49" s="48"/>
      <c r="T49" s="48"/>
      <c r="U49" s="48"/>
    </row>
    <row r="50" spans="1:21" ht="30.75" customHeight="1" x14ac:dyDescent="0.15">
      <c r="A50" s="48"/>
      <c r="B50" s="1196"/>
      <c r="C50" s="1197"/>
      <c r="D50" s="62"/>
      <c r="E50" s="1188" t="s">
        <v>16</v>
      </c>
      <c r="F50" s="1188"/>
      <c r="G50" s="1188"/>
      <c r="H50" s="1188"/>
      <c r="I50" s="1188"/>
      <c r="J50" s="1189"/>
      <c r="K50" s="63">
        <v>57</v>
      </c>
      <c r="L50" s="64">
        <v>56</v>
      </c>
      <c r="M50" s="64">
        <v>2</v>
      </c>
      <c r="N50" s="64">
        <v>2</v>
      </c>
      <c r="O50" s="65" t="s">
        <v>485</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485</v>
      </c>
      <c r="L51" s="64" t="s">
        <v>485</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2870</v>
      </c>
      <c r="L52" s="64">
        <v>2920</v>
      </c>
      <c r="M52" s="64">
        <v>2908</v>
      </c>
      <c r="N52" s="64">
        <v>2731</v>
      </c>
      <c r="O52" s="65">
        <v>2693</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1040</v>
      </c>
      <c r="L53" s="69">
        <v>908</v>
      </c>
      <c r="M53" s="69">
        <v>641</v>
      </c>
      <c r="N53" s="69">
        <v>594</v>
      </c>
      <c r="O53" s="70">
        <v>746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4" t="s">
        <v>23</v>
      </c>
      <c r="C41" s="1215"/>
      <c r="D41" s="81"/>
      <c r="E41" s="1216" t="s">
        <v>24</v>
      </c>
      <c r="F41" s="1216"/>
      <c r="G41" s="1216"/>
      <c r="H41" s="1217"/>
      <c r="I41" s="82">
        <v>21774</v>
      </c>
      <c r="J41" s="83">
        <v>20145</v>
      </c>
      <c r="K41" s="83">
        <v>19185</v>
      </c>
      <c r="L41" s="83">
        <v>18832</v>
      </c>
      <c r="M41" s="84">
        <v>20173</v>
      </c>
    </row>
    <row r="42" spans="2:13" ht="27.75" customHeight="1" x14ac:dyDescent="0.15">
      <c r="B42" s="1204"/>
      <c r="C42" s="1205"/>
      <c r="D42" s="85"/>
      <c r="E42" s="1208" t="s">
        <v>25</v>
      </c>
      <c r="F42" s="1208"/>
      <c r="G42" s="1208"/>
      <c r="H42" s="1209"/>
      <c r="I42" s="86">
        <v>59</v>
      </c>
      <c r="J42" s="87">
        <v>4</v>
      </c>
      <c r="K42" s="87">
        <v>2</v>
      </c>
      <c r="L42" s="87" t="s">
        <v>485</v>
      </c>
      <c r="M42" s="88" t="s">
        <v>485</v>
      </c>
    </row>
    <row r="43" spans="2:13" ht="27.75" customHeight="1" x14ac:dyDescent="0.15">
      <c r="B43" s="1204"/>
      <c r="C43" s="1205"/>
      <c r="D43" s="85"/>
      <c r="E43" s="1208" t="s">
        <v>26</v>
      </c>
      <c r="F43" s="1208"/>
      <c r="G43" s="1208"/>
      <c r="H43" s="1209"/>
      <c r="I43" s="86">
        <v>11516</v>
      </c>
      <c r="J43" s="87">
        <v>11357</v>
      </c>
      <c r="K43" s="87">
        <v>11245</v>
      </c>
      <c r="L43" s="87">
        <v>10996</v>
      </c>
      <c r="M43" s="88">
        <v>11046</v>
      </c>
    </row>
    <row r="44" spans="2:13" ht="27.75" customHeight="1" x14ac:dyDescent="0.15">
      <c r="B44" s="1204"/>
      <c r="C44" s="1205"/>
      <c r="D44" s="85"/>
      <c r="E44" s="1208" t="s">
        <v>27</v>
      </c>
      <c r="F44" s="1208"/>
      <c r="G44" s="1208"/>
      <c r="H44" s="1209"/>
      <c r="I44" s="86">
        <v>1192</v>
      </c>
      <c r="J44" s="87">
        <v>988</v>
      </c>
      <c r="K44" s="87">
        <v>927</v>
      </c>
      <c r="L44" s="87">
        <v>839</v>
      </c>
      <c r="M44" s="88">
        <v>597</v>
      </c>
    </row>
    <row r="45" spans="2:13" ht="27.75" customHeight="1" x14ac:dyDescent="0.15">
      <c r="B45" s="1204"/>
      <c r="C45" s="1205"/>
      <c r="D45" s="85"/>
      <c r="E45" s="1208" t="s">
        <v>28</v>
      </c>
      <c r="F45" s="1208"/>
      <c r="G45" s="1208"/>
      <c r="H45" s="1209"/>
      <c r="I45" s="86">
        <v>3090</v>
      </c>
      <c r="J45" s="87">
        <v>3011</v>
      </c>
      <c r="K45" s="87">
        <v>2854</v>
      </c>
      <c r="L45" s="87">
        <v>2510</v>
      </c>
      <c r="M45" s="88">
        <v>2489</v>
      </c>
    </row>
    <row r="46" spans="2:13" ht="27.75" customHeight="1" x14ac:dyDescent="0.15">
      <c r="B46" s="1204"/>
      <c r="C46" s="1205"/>
      <c r="D46" s="89"/>
      <c r="E46" s="1208" t="s">
        <v>29</v>
      </c>
      <c r="F46" s="1208"/>
      <c r="G46" s="1208"/>
      <c r="H46" s="1209"/>
      <c r="I46" s="86">
        <v>7</v>
      </c>
      <c r="J46" s="87">
        <v>8</v>
      </c>
      <c r="K46" s="87" t="s">
        <v>485</v>
      </c>
      <c r="L46" s="87" t="s">
        <v>485</v>
      </c>
      <c r="M46" s="88" t="s">
        <v>485</v>
      </c>
    </row>
    <row r="47" spans="2:13" ht="27.75" customHeight="1" x14ac:dyDescent="0.15">
      <c r="B47" s="1204"/>
      <c r="C47" s="1205"/>
      <c r="D47" s="90"/>
      <c r="E47" s="1218" t="s">
        <v>30</v>
      </c>
      <c r="F47" s="1219"/>
      <c r="G47" s="1219"/>
      <c r="H47" s="1220"/>
      <c r="I47" s="86" t="s">
        <v>485</v>
      </c>
      <c r="J47" s="87" t="s">
        <v>485</v>
      </c>
      <c r="K47" s="87" t="s">
        <v>485</v>
      </c>
      <c r="L47" s="87" t="s">
        <v>485</v>
      </c>
      <c r="M47" s="88" t="s">
        <v>485</v>
      </c>
    </row>
    <row r="48" spans="2:13" ht="27.75" customHeight="1" x14ac:dyDescent="0.15">
      <c r="B48" s="1204"/>
      <c r="C48" s="1205"/>
      <c r="D48" s="85"/>
      <c r="E48" s="1208" t="s">
        <v>31</v>
      </c>
      <c r="F48" s="1208"/>
      <c r="G48" s="1208"/>
      <c r="H48" s="1209"/>
      <c r="I48" s="86" t="s">
        <v>485</v>
      </c>
      <c r="J48" s="87" t="s">
        <v>485</v>
      </c>
      <c r="K48" s="87" t="s">
        <v>485</v>
      </c>
      <c r="L48" s="87" t="s">
        <v>485</v>
      </c>
      <c r="M48" s="88" t="s">
        <v>485</v>
      </c>
    </row>
    <row r="49" spans="2:13" ht="27.75" customHeight="1" x14ac:dyDescent="0.15">
      <c r="B49" s="1206"/>
      <c r="C49" s="1207"/>
      <c r="D49" s="85"/>
      <c r="E49" s="1208" t="s">
        <v>32</v>
      </c>
      <c r="F49" s="1208"/>
      <c r="G49" s="1208"/>
      <c r="H49" s="1209"/>
      <c r="I49" s="86" t="s">
        <v>485</v>
      </c>
      <c r="J49" s="87" t="s">
        <v>485</v>
      </c>
      <c r="K49" s="87" t="s">
        <v>485</v>
      </c>
      <c r="L49" s="87" t="s">
        <v>485</v>
      </c>
      <c r="M49" s="88" t="s">
        <v>485</v>
      </c>
    </row>
    <row r="50" spans="2:13" ht="27.75" customHeight="1" x14ac:dyDescent="0.15">
      <c r="B50" s="1202" t="s">
        <v>33</v>
      </c>
      <c r="C50" s="1203"/>
      <c r="D50" s="91"/>
      <c r="E50" s="1208" t="s">
        <v>34</v>
      </c>
      <c r="F50" s="1208"/>
      <c r="G50" s="1208"/>
      <c r="H50" s="1209"/>
      <c r="I50" s="86">
        <v>3130</v>
      </c>
      <c r="J50" s="87">
        <v>3511</v>
      </c>
      <c r="K50" s="87">
        <v>4089</v>
      </c>
      <c r="L50" s="87">
        <v>4856</v>
      </c>
      <c r="M50" s="88">
        <v>5552</v>
      </c>
    </row>
    <row r="51" spans="2:13" ht="27.75" customHeight="1" x14ac:dyDescent="0.15">
      <c r="B51" s="1204"/>
      <c r="C51" s="1205"/>
      <c r="D51" s="85"/>
      <c r="E51" s="1208" t="s">
        <v>35</v>
      </c>
      <c r="F51" s="1208"/>
      <c r="G51" s="1208"/>
      <c r="H51" s="1209"/>
      <c r="I51" s="86">
        <v>2512</v>
      </c>
      <c r="J51" s="87">
        <v>2183</v>
      </c>
      <c r="K51" s="87">
        <v>1898</v>
      </c>
      <c r="L51" s="87">
        <v>1462</v>
      </c>
      <c r="M51" s="88">
        <v>1464</v>
      </c>
    </row>
    <row r="52" spans="2:13" ht="27.75" customHeight="1" x14ac:dyDescent="0.15">
      <c r="B52" s="1206"/>
      <c r="C52" s="1207"/>
      <c r="D52" s="85"/>
      <c r="E52" s="1208" t="s">
        <v>36</v>
      </c>
      <c r="F52" s="1208"/>
      <c r="G52" s="1208"/>
      <c r="H52" s="1209"/>
      <c r="I52" s="86">
        <v>24271</v>
      </c>
      <c r="J52" s="87">
        <v>23454</v>
      </c>
      <c r="K52" s="87">
        <v>22825</v>
      </c>
      <c r="L52" s="87">
        <v>22359</v>
      </c>
      <c r="M52" s="88">
        <v>22597</v>
      </c>
    </row>
    <row r="53" spans="2:13" ht="27.75" customHeight="1" thickBot="1" x14ac:dyDescent="0.2">
      <c r="B53" s="1210" t="s">
        <v>20</v>
      </c>
      <c r="C53" s="1211"/>
      <c r="D53" s="92"/>
      <c r="E53" s="1212" t="s">
        <v>37</v>
      </c>
      <c r="F53" s="1212"/>
      <c r="G53" s="1212"/>
      <c r="H53" s="1213"/>
      <c r="I53" s="93">
        <v>7726</v>
      </c>
      <c r="J53" s="94">
        <v>6364</v>
      </c>
      <c r="K53" s="94">
        <v>5400</v>
      </c>
      <c r="L53" s="94">
        <v>4500</v>
      </c>
      <c r="M53" s="95">
        <v>4692</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560</v>
      </c>
      <c r="H51" s="1248"/>
      <c r="I51" s="1253" t="s">
        <v>561</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561</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560</v>
      </c>
      <c r="H73" s="1248"/>
      <c r="I73" s="1253" t="s">
        <v>561</v>
      </c>
      <c r="J73" s="1253"/>
      <c r="K73" s="1234">
        <v>109.4</v>
      </c>
      <c r="L73" s="1234">
        <v>88.8</v>
      </c>
      <c r="M73" s="1221">
        <v>77.5</v>
      </c>
      <c r="N73" s="1221">
        <v>64.3</v>
      </c>
      <c r="O73" s="1221">
        <v>69.900000000000006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566</v>
      </c>
      <c r="J75" s="1233"/>
      <c r="K75" s="1225">
        <v>15.7</v>
      </c>
      <c r="L75" s="1225">
        <v>14.4</v>
      </c>
      <c r="M75" s="1225">
        <v>12.2</v>
      </c>
      <c r="N75" s="1225">
        <v>10.3</v>
      </c>
      <c r="O75" s="1225">
        <v>9.6999999999999993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561</v>
      </c>
      <c r="J77" s="1233"/>
      <c r="K77" s="1234">
        <v>61.3</v>
      </c>
      <c r="L77" s="1234">
        <v>54.6</v>
      </c>
      <c r="M77" s="1221">
        <v>48.7</v>
      </c>
      <c r="N77" s="1221">
        <v>44.9</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566</v>
      </c>
      <c r="J79" s="1223"/>
      <c r="K79" s="1224">
        <v>11.7</v>
      </c>
      <c r="L79" s="1224">
        <v>11.2</v>
      </c>
      <c r="M79" s="1224">
        <v>10.4</v>
      </c>
      <c r="N79" s="1224">
        <v>8.5</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 zoomScale="70" zoomScaleNormal="70" zoomScaleSheetLayoutView="70" workbookViewId="0">
      <selection activeCell="A3" sqref="A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524</v>
      </c>
      <c r="G2" s="113"/>
      <c r="H2" s="114"/>
    </row>
    <row r="3" spans="1:8" x14ac:dyDescent="0.15">
      <c r="A3" s="110" t="s">
        <v>517</v>
      </c>
      <c r="B3" s="115"/>
      <c r="C3" s="116"/>
      <c r="D3" s="117">
        <v>158732</v>
      </c>
      <c r="E3" s="118"/>
      <c r="F3" s="119">
        <v>69806</v>
      </c>
      <c r="G3" s="120"/>
      <c r="H3" s="121"/>
    </row>
    <row r="4" spans="1:8" x14ac:dyDescent="0.15">
      <c r="A4" s="122"/>
      <c r="B4" s="123"/>
      <c r="C4" s="124"/>
      <c r="D4" s="125">
        <v>73830</v>
      </c>
      <c r="E4" s="126"/>
      <c r="F4" s="127">
        <v>32823</v>
      </c>
      <c r="G4" s="128"/>
      <c r="H4" s="129"/>
    </row>
    <row r="5" spans="1:8" x14ac:dyDescent="0.15">
      <c r="A5" s="110" t="s">
        <v>519</v>
      </c>
      <c r="B5" s="115"/>
      <c r="C5" s="116"/>
      <c r="D5" s="117">
        <v>159770</v>
      </c>
      <c r="E5" s="118"/>
      <c r="F5" s="119">
        <v>74444</v>
      </c>
      <c r="G5" s="120"/>
      <c r="H5" s="121"/>
    </row>
    <row r="6" spans="1:8" x14ac:dyDescent="0.15">
      <c r="A6" s="122"/>
      <c r="B6" s="123"/>
      <c r="C6" s="124"/>
      <c r="D6" s="125">
        <v>39377</v>
      </c>
      <c r="E6" s="126"/>
      <c r="F6" s="127">
        <v>34175</v>
      </c>
      <c r="G6" s="128"/>
      <c r="H6" s="129"/>
    </row>
    <row r="7" spans="1:8" x14ac:dyDescent="0.15">
      <c r="A7" s="110" t="s">
        <v>520</v>
      </c>
      <c r="B7" s="115"/>
      <c r="C7" s="116"/>
      <c r="D7" s="117">
        <v>133048</v>
      </c>
      <c r="E7" s="118"/>
      <c r="F7" s="119">
        <v>85205</v>
      </c>
      <c r="G7" s="120"/>
      <c r="H7" s="121"/>
    </row>
    <row r="8" spans="1:8" x14ac:dyDescent="0.15">
      <c r="A8" s="122"/>
      <c r="B8" s="123"/>
      <c r="C8" s="124"/>
      <c r="D8" s="125">
        <v>55655</v>
      </c>
      <c r="E8" s="126"/>
      <c r="F8" s="127">
        <v>38847</v>
      </c>
      <c r="G8" s="128"/>
      <c r="H8" s="129"/>
    </row>
    <row r="9" spans="1:8" x14ac:dyDescent="0.15">
      <c r="A9" s="110" t="s">
        <v>521</v>
      </c>
      <c r="B9" s="115"/>
      <c r="C9" s="116"/>
      <c r="D9" s="117">
        <v>136952</v>
      </c>
      <c r="E9" s="118"/>
      <c r="F9" s="119">
        <v>77577</v>
      </c>
      <c r="G9" s="120"/>
      <c r="H9" s="121"/>
    </row>
    <row r="10" spans="1:8" x14ac:dyDescent="0.15">
      <c r="A10" s="122"/>
      <c r="B10" s="123"/>
      <c r="C10" s="124"/>
      <c r="D10" s="125">
        <v>73276</v>
      </c>
      <c r="E10" s="126"/>
      <c r="F10" s="127">
        <v>40870</v>
      </c>
      <c r="G10" s="128"/>
      <c r="H10" s="129"/>
    </row>
    <row r="11" spans="1:8" x14ac:dyDescent="0.15">
      <c r="A11" s="110" t="s">
        <v>522</v>
      </c>
      <c r="B11" s="115"/>
      <c r="C11" s="116"/>
      <c r="D11" s="117">
        <v>212457</v>
      </c>
      <c r="E11" s="118"/>
      <c r="F11" s="119">
        <v>67293</v>
      </c>
      <c r="G11" s="120"/>
      <c r="H11" s="121"/>
    </row>
    <row r="12" spans="1:8" x14ac:dyDescent="0.15">
      <c r="A12" s="122"/>
      <c r="B12" s="123"/>
      <c r="C12" s="130"/>
      <c r="D12" s="125">
        <v>154758</v>
      </c>
      <c r="E12" s="126"/>
      <c r="F12" s="127">
        <v>35076</v>
      </c>
      <c r="G12" s="128"/>
      <c r="H12" s="129"/>
    </row>
    <row r="13" spans="1:8" x14ac:dyDescent="0.15">
      <c r="A13" s="110"/>
      <c r="B13" s="115"/>
      <c r="C13" s="131"/>
      <c r="D13" s="132">
        <v>160192</v>
      </c>
      <c r="E13" s="133"/>
      <c r="F13" s="134">
        <v>74865</v>
      </c>
      <c r="G13" s="135"/>
      <c r="H13" s="121"/>
    </row>
    <row r="14" spans="1:8" x14ac:dyDescent="0.15">
      <c r="A14" s="122"/>
      <c r="B14" s="123"/>
      <c r="C14" s="124"/>
      <c r="D14" s="125">
        <v>79379</v>
      </c>
      <c r="E14" s="126"/>
      <c r="F14" s="127">
        <v>36358</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2.42</v>
      </c>
      <c r="C19" s="136">
        <f>ROUND(VALUE(SUBSTITUTE(実質収支比率等に係る経年分析!G$48,"▲","-")),2)</f>
        <v>2.2400000000000002</v>
      </c>
      <c r="D19" s="136">
        <f>ROUND(VALUE(SUBSTITUTE(実質収支比率等に係る経年分析!H$48,"▲","-")),2)</f>
        <v>2.75</v>
      </c>
      <c r="E19" s="136">
        <f>ROUND(VALUE(SUBSTITUTE(実質収支比率等に係る経年分析!I$48,"▲","-")),2)</f>
        <v>3.63</v>
      </c>
      <c r="F19" s="136">
        <f>ROUND(VALUE(SUBSTITUTE(実質収支比率等に係る経年分析!J$48,"▲","-")),2)</f>
        <v>4.07</v>
      </c>
    </row>
    <row r="20" spans="1:11" x14ac:dyDescent="0.15">
      <c r="A20" s="136" t="s">
        <v>42</v>
      </c>
      <c r="B20" s="136">
        <f>ROUND(VALUE(SUBSTITUTE(実質収支比率等に係る経年分析!F$47,"▲","-")),2)</f>
        <v>18.09</v>
      </c>
      <c r="C20" s="136">
        <f>ROUND(VALUE(SUBSTITUTE(実質収支比率等に係る経年分析!G$47,"▲","-")),2)</f>
        <v>21.22</v>
      </c>
      <c r="D20" s="136">
        <f>ROUND(VALUE(SUBSTITUTE(実質収支比率等に係る経年分析!H$47,"▲","-")),2)</f>
        <v>25.05</v>
      </c>
      <c r="E20" s="136">
        <f>ROUND(VALUE(SUBSTITUTE(実質収支比率等に係る経年分析!I$47,"▲","-")),2)</f>
        <v>29.42</v>
      </c>
      <c r="F20" s="136">
        <f>ROUND(VALUE(SUBSTITUTE(実質収支比率等に係る経年分析!J$47,"▲","-")),2)</f>
        <v>33.71</v>
      </c>
    </row>
    <row r="21" spans="1:11" x14ac:dyDescent="0.15">
      <c r="A21" s="136" t="s">
        <v>43</v>
      </c>
      <c r="B21" s="136">
        <f>IF(ISNUMBER(VALUE(SUBSTITUTE(実質収支比率等に係る経年分析!F$49,"▲","-"))),ROUND(VALUE(SUBSTITUTE(実質収支比率等に係る経年分析!F$49,"▲","-")),2),NA())</f>
        <v>11.36</v>
      </c>
      <c r="C21" s="136">
        <f>IF(ISNUMBER(VALUE(SUBSTITUTE(実質収支比率等に係る経年分析!G$49,"▲","-"))),ROUND(VALUE(SUBSTITUTE(実質収支比率等に係る経年分析!G$49,"▲","-")),2),NA())</f>
        <v>10.71</v>
      </c>
      <c r="D21" s="136">
        <f>IF(ISNUMBER(VALUE(SUBSTITUTE(実質収支比率等に係る経年分析!H$49,"▲","-"))),ROUND(VALUE(SUBSTITUTE(実質収支比率等に係る経年分析!H$49,"▲","-")),2),NA())</f>
        <v>10.39</v>
      </c>
      <c r="E21" s="136">
        <f>IF(ISNUMBER(VALUE(SUBSTITUTE(実質収支比率等に係る経年分析!I$49,"▲","-"))),ROUND(VALUE(SUBSTITUTE(実質収支比率等に係る経年分析!I$49,"▲","-")),2),NA())</f>
        <v>8.7100000000000009</v>
      </c>
      <c r="F21" s="136">
        <f>IF(ISNUMBER(VALUE(SUBSTITUTE(実質収支比率等に係る経年分析!J$49,"▲","-"))),ROUND(VALUE(SUBSTITUTE(実質収支比率等に係る経年分析!J$49,"▲","-")),2),NA())</f>
        <v>3.55</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能登町後期高齢者医療特別会計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能登町有線放送特別会計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能登町国民健康保険特別会計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能登町簡易水道特別会計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能登町介護保険特別会計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0.57999999999999996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4.0599999999999996</v>
      </c>
    </row>
    <row r="35" spans="1:16" x14ac:dyDescent="0.15">
      <c r="A35" s="137" t="str">
        <f>IF(連結実質赤字比率に係る赤字・黒字の構成分析!C$35="",NA(),連結実質赤字比率に係る赤字・黒字の構成分析!C$35)</f>
        <v>能登町病院事業会計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v>
      </c>
    </row>
    <row r="36" spans="1:16" x14ac:dyDescent="0.15">
      <c r="A36" s="137" t="str">
        <f>IF(連結実質赤字比率に係る赤字・黒字の構成分析!C$34="",NA(),連結実質赤字比率に係る赤字・黒字の構成分析!C$34)</f>
        <v>能登町水道事業会計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7.63</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2870</v>
      </c>
      <c r="E42" s="138"/>
      <c r="F42" s="138"/>
      <c r="G42" s="138">
        <f>'実質公債費比率（分子）の構造'!L$52</f>
        <v>2920</v>
      </c>
      <c r="H42" s="138"/>
      <c r="I42" s="138"/>
      <c r="J42" s="138">
        <f>'実質公債費比率（分子）の構造'!M$52</f>
        <v>2908</v>
      </c>
      <c r="K42" s="138"/>
      <c r="L42" s="138"/>
      <c r="M42" s="138">
        <f>'実質公債費比率（分子）の構造'!N$52</f>
        <v>2731</v>
      </c>
      <c r="N42" s="138"/>
      <c r="O42" s="138"/>
      <c r="P42" s="138">
        <f>'実質公債費比率（分子）の構造'!O$52</f>
        <v>2693</v>
      </c>
    </row>
    <row r="43" spans="1:16" x14ac:dyDescent="0.15">
      <c r="A43" s="138" t="s">
        <v>51</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52</v>
      </c>
      <c r="B44" s="138">
        <f>'実質公債費比率（分子）の構造'!K$50</f>
        <v>57</v>
      </c>
      <c r="C44" s="138"/>
      <c r="D44" s="138"/>
      <c r="E44" s="138">
        <f>'実質公債費比率（分子）の構造'!L$50</f>
        <v>56</v>
      </c>
      <c r="F44" s="138"/>
      <c r="G44" s="138"/>
      <c r="H44" s="138">
        <f>'実質公債費比率（分子）の構造'!M$50</f>
        <v>2</v>
      </c>
      <c r="I44" s="138"/>
      <c r="J44" s="138"/>
      <c r="K44" s="138">
        <f>'実質公債費比率（分子）の構造'!N$50</f>
        <v>2</v>
      </c>
      <c r="L44" s="138"/>
      <c r="M44" s="138"/>
      <c r="N44" s="138" t="str">
        <f>'実質公債費比率（分子）の構造'!O$50</f>
        <v>-</v>
      </c>
      <c r="O44" s="138"/>
      <c r="P44" s="138"/>
    </row>
    <row r="45" spans="1:16" x14ac:dyDescent="0.15">
      <c r="A45" s="138" t="s">
        <v>53</v>
      </c>
      <c r="B45" s="138">
        <f>'実質公債費比率（分子）の構造'!K$49</f>
        <v>234</v>
      </c>
      <c r="C45" s="138"/>
      <c r="D45" s="138"/>
      <c r="E45" s="138">
        <f>'実質公債費比率（分子）の構造'!L$49</f>
        <v>235</v>
      </c>
      <c r="F45" s="138"/>
      <c r="G45" s="138"/>
      <c r="H45" s="138">
        <f>'実質公債費比率（分子）の構造'!M$49</f>
        <v>231</v>
      </c>
      <c r="I45" s="138"/>
      <c r="J45" s="138"/>
      <c r="K45" s="138">
        <f>'実質公債費比率（分子）の構造'!N$49</f>
        <v>245</v>
      </c>
      <c r="L45" s="138"/>
      <c r="M45" s="138"/>
      <c r="N45" s="138">
        <f>'実質公債費比率（分子）の構造'!O$49</f>
        <v>247</v>
      </c>
      <c r="O45" s="138"/>
      <c r="P45" s="138"/>
    </row>
    <row r="46" spans="1:16" x14ac:dyDescent="0.15">
      <c r="A46" s="138" t="s">
        <v>54</v>
      </c>
      <c r="B46" s="138">
        <f>'実質公債費比率（分子）の構造'!K$48</f>
        <v>756</v>
      </c>
      <c r="C46" s="138"/>
      <c r="D46" s="138"/>
      <c r="E46" s="138">
        <f>'実質公債費比率（分子）の構造'!L$48</f>
        <v>763</v>
      </c>
      <c r="F46" s="138"/>
      <c r="G46" s="138"/>
      <c r="H46" s="138">
        <f>'実質公債費比率（分子）の構造'!M$48</f>
        <v>799</v>
      </c>
      <c r="I46" s="138"/>
      <c r="J46" s="138"/>
      <c r="K46" s="138">
        <f>'実質公債費比率（分子）の構造'!N$48</f>
        <v>789</v>
      </c>
      <c r="L46" s="138"/>
      <c r="M46" s="138"/>
      <c r="N46" s="138">
        <f>'実質公債費比率（分子）の構造'!O$48</f>
        <v>855</v>
      </c>
      <c r="O46" s="138"/>
      <c r="P46" s="138"/>
    </row>
    <row r="47" spans="1:16" x14ac:dyDescent="0.15">
      <c r="A47" s="138" t="s">
        <v>55</v>
      </c>
      <c r="B47" s="138" t="str">
        <f>'実質公債費比率（分子）の構造'!K$47</f>
        <v>-</v>
      </c>
      <c r="C47" s="138"/>
      <c r="D47" s="138"/>
      <c r="E47" s="138" t="str">
        <f>'実質公債費比率（分子）の構造'!L$47</f>
        <v>-</v>
      </c>
      <c r="F47" s="138"/>
      <c r="G47" s="138"/>
      <c r="H47" s="138">
        <f>'実質公債費比率（分子）の構造'!M$47</f>
        <v>1</v>
      </c>
      <c r="I47" s="138"/>
      <c r="J47" s="138"/>
      <c r="K47" s="138">
        <f>'実質公債費比率（分子）の構造'!N$47</f>
        <v>1</v>
      </c>
      <c r="L47" s="138"/>
      <c r="M47" s="138"/>
      <c r="N47" s="138">
        <f>'実質公債費比率（分子）の構造'!O$47</f>
        <v>1</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2863</v>
      </c>
      <c r="C49" s="138"/>
      <c r="D49" s="138"/>
      <c r="E49" s="138">
        <f>'実質公債費比率（分子）の構造'!L$45</f>
        <v>2774</v>
      </c>
      <c r="F49" s="138"/>
      <c r="G49" s="138"/>
      <c r="H49" s="138">
        <f>'実質公債費比率（分子）の構造'!M$45</f>
        <v>2516</v>
      </c>
      <c r="I49" s="138"/>
      <c r="J49" s="138"/>
      <c r="K49" s="138">
        <f>'実質公債費比率（分子）の構造'!N$45</f>
        <v>2288</v>
      </c>
      <c r="L49" s="138"/>
      <c r="M49" s="138"/>
      <c r="N49" s="138">
        <f>'実質公債費比率（分子）の構造'!O$45</f>
        <v>2336</v>
      </c>
      <c r="O49" s="138"/>
      <c r="P49" s="138"/>
    </row>
    <row r="50" spans="1:16" x14ac:dyDescent="0.15">
      <c r="A50" s="138" t="s">
        <v>58</v>
      </c>
      <c r="B50" s="138" t="e">
        <f>NA()</f>
        <v>#N/A</v>
      </c>
      <c r="C50" s="138">
        <f>IF(ISNUMBER('実質公債費比率（分子）の構造'!K$53),'実質公債費比率（分子）の構造'!K$53,NA())</f>
        <v>1040</v>
      </c>
      <c r="D50" s="138" t="e">
        <f>NA()</f>
        <v>#N/A</v>
      </c>
      <c r="E50" s="138" t="e">
        <f>NA()</f>
        <v>#N/A</v>
      </c>
      <c r="F50" s="138">
        <f>IF(ISNUMBER('実質公債費比率（分子）の構造'!L$53),'実質公債費比率（分子）の構造'!L$53,NA())</f>
        <v>908</v>
      </c>
      <c r="G50" s="138" t="e">
        <f>NA()</f>
        <v>#N/A</v>
      </c>
      <c r="H50" s="138" t="e">
        <f>NA()</f>
        <v>#N/A</v>
      </c>
      <c r="I50" s="138">
        <f>IF(ISNUMBER('実質公債費比率（分子）の構造'!M$53),'実質公債費比率（分子）の構造'!M$53,NA())</f>
        <v>641</v>
      </c>
      <c r="J50" s="138" t="e">
        <f>NA()</f>
        <v>#N/A</v>
      </c>
      <c r="K50" s="138" t="e">
        <f>NA()</f>
        <v>#N/A</v>
      </c>
      <c r="L50" s="138">
        <f>IF(ISNUMBER('実質公債費比率（分子）の構造'!N$53),'実質公債費比率（分子）の構造'!N$53,NA())</f>
        <v>594</v>
      </c>
      <c r="M50" s="138" t="e">
        <f>NA()</f>
        <v>#N/A</v>
      </c>
      <c r="N50" s="138" t="e">
        <f>NA()</f>
        <v>#N/A</v>
      </c>
      <c r="O50" s="138">
        <f>IF(ISNUMBER('実質公債費比率（分子）の構造'!O$53),'実質公債費比率（分子）の構造'!O$53,NA())</f>
        <v>746</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24271</v>
      </c>
      <c r="E56" s="137"/>
      <c r="F56" s="137"/>
      <c r="G56" s="137">
        <f>'将来負担比率（分子）の構造'!J$52</f>
        <v>23454</v>
      </c>
      <c r="H56" s="137"/>
      <c r="I56" s="137"/>
      <c r="J56" s="137">
        <f>'将来負担比率（分子）の構造'!K$52</f>
        <v>22825</v>
      </c>
      <c r="K56" s="137"/>
      <c r="L56" s="137"/>
      <c r="M56" s="137">
        <f>'将来負担比率（分子）の構造'!L$52</f>
        <v>22359</v>
      </c>
      <c r="N56" s="137"/>
      <c r="O56" s="137"/>
      <c r="P56" s="137">
        <f>'将来負担比率（分子）の構造'!M$52</f>
        <v>22597</v>
      </c>
    </row>
    <row r="57" spans="1:16" x14ac:dyDescent="0.15">
      <c r="A57" s="137" t="s">
        <v>35</v>
      </c>
      <c r="B57" s="137"/>
      <c r="C57" s="137"/>
      <c r="D57" s="137">
        <f>'将来負担比率（分子）の構造'!I$51</f>
        <v>2512</v>
      </c>
      <c r="E57" s="137"/>
      <c r="F57" s="137"/>
      <c r="G57" s="137">
        <f>'将来負担比率（分子）の構造'!J$51</f>
        <v>2183</v>
      </c>
      <c r="H57" s="137"/>
      <c r="I57" s="137"/>
      <c r="J57" s="137">
        <f>'将来負担比率（分子）の構造'!K$51</f>
        <v>1898</v>
      </c>
      <c r="K57" s="137"/>
      <c r="L57" s="137"/>
      <c r="M57" s="137">
        <f>'将来負担比率（分子）の構造'!L$51</f>
        <v>1462</v>
      </c>
      <c r="N57" s="137"/>
      <c r="O57" s="137"/>
      <c r="P57" s="137">
        <f>'将来負担比率（分子）の構造'!M$51</f>
        <v>1464</v>
      </c>
    </row>
    <row r="58" spans="1:16" x14ac:dyDescent="0.15">
      <c r="A58" s="137" t="s">
        <v>34</v>
      </c>
      <c r="B58" s="137"/>
      <c r="C58" s="137"/>
      <c r="D58" s="137">
        <f>'将来負担比率（分子）の構造'!I$50</f>
        <v>3130</v>
      </c>
      <c r="E58" s="137"/>
      <c r="F58" s="137"/>
      <c r="G58" s="137">
        <f>'将来負担比率（分子）の構造'!J$50</f>
        <v>3511</v>
      </c>
      <c r="H58" s="137"/>
      <c r="I58" s="137"/>
      <c r="J58" s="137">
        <f>'将来負担比率（分子）の構造'!K$50</f>
        <v>4089</v>
      </c>
      <c r="K58" s="137"/>
      <c r="L58" s="137"/>
      <c r="M58" s="137">
        <f>'将来負担比率（分子）の構造'!L$50</f>
        <v>4856</v>
      </c>
      <c r="N58" s="137"/>
      <c r="O58" s="137"/>
      <c r="P58" s="137">
        <f>'将来負担比率（分子）の構造'!M$50</f>
        <v>5552</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7</v>
      </c>
      <c r="C61" s="137"/>
      <c r="D61" s="137"/>
      <c r="E61" s="137">
        <f>'将来負担比率（分子）の構造'!J$46</f>
        <v>8</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3090</v>
      </c>
      <c r="C62" s="137"/>
      <c r="D62" s="137"/>
      <c r="E62" s="137">
        <f>'将来負担比率（分子）の構造'!J$45</f>
        <v>3011</v>
      </c>
      <c r="F62" s="137"/>
      <c r="G62" s="137"/>
      <c r="H62" s="137">
        <f>'将来負担比率（分子）の構造'!K$45</f>
        <v>2854</v>
      </c>
      <c r="I62" s="137"/>
      <c r="J62" s="137"/>
      <c r="K62" s="137">
        <f>'将来負担比率（分子）の構造'!L$45</f>
        <v>2510</v>
      </c>
      <c r="L62" s="137"/>
      <c r="M62" s="137"/>
      <c r="N62" s="137">
        <f>'将来負担比率（分子）の構造'!M$45</f>
        <v>2489</v>
      </c>
      <c r="O62" s="137"/>
      <c r="P62" s="137"/>
    </row>
    <row r="63" spans="1:16" x14ac:dyDescent="0.15">
      <c r="A63" s="137" t="s">
        <v>27</v>
      </c>
      <c r="B63" s="137">
        <f>'将来負担比率（分子）の構造'!I$44</f>
        <v>1192</v>
      </c>
      <c r="C63" s="137"/>
      <c r="D63" s="137"/>
      <c r="E63" s="137">
        <f>'将来負担比率（分子）の構造'!J$44</f>
        <v>988</v>
      </c>
      <c r="F63" s="137"/>
      <c r="G63" s="137"/>
      <c r="H63" s="137">
        <f>'将来負担比率（分子）の構造'!K$44</f>
        <v>927</v>
      </c>
      <c r="I63" s="137"/>
      <c r="J63" s="137"/>
      <c r="K63" s="137">
        <f>'将来負担比率（分子）の構造'!L$44</f>
        <v>839</v>
      </c>
      <c r="L63" s="137"/>
      <c r="M63" s="137"/>
      <c r="N63" s="137">
        <f>'将来負担比率（分子）の構造'!M$44</f>
        <v>597</v>
      </c>
      <c r="O63" s="137"/>
      <c r="P63" s="137"/>
    </row>
    <row r="64" spans="1:16" x14ac:dyDescent="0.15">
      <c r="A64" s="137" t="s">
        <v>26</v>
      </c>
      <c r="B64" s="137">
        <f>'将来負担比率（分子）の構造'!I$43</f>
        <v>11516</v>
      </c>
      <c r="C64" s="137"/>
      <c r="D64" s="137"/>
      <c r="E64" s="137">
        <f>'将来負担比率（分子）の構造'!J$43</f>
        <v>11357</v>
      </c>
      <c r="F64" s="137"/>
      <c r="G64" s="137"/>
      <c r="H64" s="137">
        <f>'将来負担比率（分子）の構造'!K$43</f>
        <v>11245</v>
      </c>
      <c r="I64" s="137"/>
      <c r="J64" s="137"/>
      <c r="K64" s="137">
        <f>'将来負担比率（分子）の構造'!L$43</f>
        <v>10996</v>
      </c>
      <c r="L64" s="137"/>
      <c r="M64" s="137"/>
      <c r="N64" s="137">
        <f>'将来負担比率（分子）の構造'!M$43</f>
        <v>11046</v>
      </c>
      <c r="O64" s="137"/>
      <c r="P64" s="137"/>
    </row>
    <row r="65" spans="1:16" x14ac:dyDescent="0.15">
      <c r="A65" s="137" t="s">
        <v>25</v>
      </c>
      <c r="B65" s="137">
        <f>'将来負担比率（分子）の構造'!I$42</f>
        <v>59</v>
      </c>
      <c r="C65" s="137"/>
      <c r="D65" s="137"/>
      <c r="E65" s="137">
        <f>'将来負担比率（分子）の構造'!J$42</f>
        <v>4</v>
      </c>
      <c r="F65" s="137"/>
      <c r="G65" s="137"/>
      <c r="H65" s="137">
        <f>'将来負担比率（分子）の構造'!K$42</f>
        <v>2</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21774</v>
      </c>
      <c r="C66" s="137"/>
      <c r="D66" s="137"/>
      <c r="E66" s="137">
        <f>'将来負担比率（分子）の構造'!J$41</f>
        <v>20145</v>
      </c>
      <c r="F66" s="137"/>
      <c r="G66" s="137"/>
      <c r="H66" s="137">
        <f>'将来負担比率（分子）の構造'!K$41</f>
        <v>19185</v>
      </c>
      <c r="I66" s="137"/>
      <c r="J66" s="137"/>
      <c r="K66" s="137">
        <f>'将来負担比率（分子）の構造'!L$41</f>
        <v>18832</v>
      </c>
      <c r="L66" s="137"/>
      <c r="M66" s="137"/>
      <c r="N66" s="137">
        <f>'将来負担比率（分子）の構造'!M$41</f>
        <v>20173</v>
      </c>
      <c r="O66" s="137"/>
      <c r="P66" s="137"/>
    </row>
    <row r="67" spans="1:16" x14ac:dyDescent="0.15">
      <c r="A67" s="137" t="s">
        <v>62</v>
      </c>
      <c r="B67" s="137" t="e">
        <f>NA()</f>
        <v>#N/A</v>
      </c>
      <c r="C67" s="137">
        <f>IF(ISNUMBER('将来負担比率（分子）の構造'!I$53), IF('将来負担比率（分子）の構造'!I$53 &lt; 0, 0, '将来負担比率（分子）の構造'!I$53), NA())</f>
        <v>7726</v>
      </c>
      <c r="D67" s="137" t="e">
        <f>NA()</f>
        <v>#N/A</v>
      </c>
      <c r="E67" s="137" t="e">
        <f>NA()</f>
        <v>#N/A</v>
      </c>
      <c r="F67" s="137">
        <f>IF(ISNUMBER('将来負担比率（分子）の構造'!J$53), IF('将来負担比率（分子）の構造'!J$53 &lt; 0, 0, '将来負担比率（分子）の構造'!J$53), NA())</f>
        <v>6364</v>
      </c>
      <c r="G67" s="137" t="e">
        <f>NA()</f>
        <v>#N/A</v>
      </c>
      <c r="H67" s="137" t="e">
        <f>NA()</f>
        <v>#N/A</v>
      </c>
      <c r="I67" s="137">
        <f>IF(ISNUMBER('将来負担比率（分子）の構造'!K$53), IF('将来負担比率（分子）の構造'!K$53 &lt; 0, 0, '将来負担比率（分子）の構造'!K$53), NA())</f>
        <v>5400</v>
      </c>
      <c r="J67" s="137" t="e">
        <f>NA()</f>
        <v>#N/A</v>
      </c>
      <c r="K67" s="137" t="e">
        <f>NA()</f>
        <v>#N/A</v>
      </c>
      <c r="L67" s="137">
        <f>IF(ISNUMBER('将来負担比率（分子）の構造'!L$53), IF('将来負担比率（分子）の構造'!L$53 &lt; 0, 0, '将来負担比率（分子）の構造'!L$53), NA())</f>
        <v>4500</v>
      </c>
      <c r="M67" s="137" t="e">
        <f>NA()</f>
        <v>#N/A</v>
      </c>
      <c r="N67" s="137" t="e">
        <f>NA()</f>
        <v>#N/A</v>
      </c>
      <c r="O67" s="137">
        <f>IF(ISNUMBER('将来負担比率（分子）の構造'!M$53), IF('将来負担比率（分子）の構造'!M$53 &lt; 0, 0, '将来負担比率（分子）の構造'!M$53), NA())</f>
        <v>4692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1644243</v>
      </c>
      <c r="S5" s="671"/>
      <c r="T5" s="671"/>
      <c r="U5" s="671"/>
      <c r="V5" s="671"/>
      <c r="W5" s="671"/>
      <c r="X5" s="671"/>
      <c r="Y5" s="718"/>
      <c r="Z5" s="731">
        <v>10</v>
      </c>
      <c r="AA5" s="731"/>
      <c r="AB5" s="731"/>
      <c r="AC5" s="731"/>
      <c r="AD5" s="732">
        <v>1593048</v>
      </c>
      <c r="AE5" s="732"/>
      <c r="AF5" s="732"/>
      <c r="AG5" s="732"/>
      <c r="AH5" s="732"/>
      <c r="AI5" s="732"/>
      <c r="AJ5" s="732"/>
      <c r="AK5" s="732"/>
      <c r="AL5" s="719">
        <v>17.600000000000001</v>
      </c>
      <c r="AM5" s="688"/>
      <c r="AN5" s="688"/>
      <c r="AO5" s="720"/>
      <c r="AP5" s="707" t="s">
        <v>210</v>
      </c>
      <c r="AQ5" s="708"/>
      <c r="AR5" s="708"/>
      <c r="AS5" s="708"/>
      <c r="AT5" s="708"/>
      <c r="AU5" s="708"/>
      <c r="AV5" s="708"/>
      <c r="AW5" s="708"/>
      <c r="AX5" s="708"/>
      <c r="AY5" s="708"/>
      <c r="AZ5" s="708"/>
      <c r="BA5" s="708"/>
      <c r="BB5" s="708"/>
      <c r="BC5" s="708"/>
      <c r="BD5" s="708"/>
      <c r="BE5" s="708"/>
      <c r="BF5" s="709"/>
      <c r="BG5" s="620">
        <v>1579949</v>
      </c>
      <c r="BH5" s="621"/>
      <c r="BI5" s="621"/>
      <c r="BJ5" s="621"/>
      <c r="BK5" s="621"/>
      <c r="BL5" s="621"/>
      <c r="BM5" s="621"/>
      <c r="BN5" s="622"/>
      <c r="BO5" s="673">
        <v>96.1</v>
      </c>
      <c r="BP5" s="673"/>
      <c r="BQ5" s="673"/>
      <c r="BR5" s="673"/>
      <c r="BS5" s="674">
        <v>112150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152571</v>
      </c>
      <c r="S6" s="621"/>
      <c r="T6" s="621"/>
      <c r="U6" s="621"/>
      <c r="V6" s="621"/>
      <c r="W6" s="621"/>
      <c r="X6" s="621"/>
      <c r="Y6" s="622"/>
      <c r="Z6" s="673">
        <v>0.9</v>
      </c>
      <c r="AA6" s="673"/>
      <c r="AB6" s="673"/>
      <c r="AC6" s="673"/>
      <c r="AD6" s="674">
        <v>152571</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1579949</v>
      </c>
      <c r="BH6" s="621"/>
      <c r="BI6" s="621"/>
      <c r="BJ6" s="621"/>
      <c r="BK6" s="621"/>
      <c r="BL6" s="621"/>
      <c r="BM6" s="621"/>
      <c r="BN6" s="622"/>
      <c r="BO6" s="673">
        <v>96.1</v>
      </c>
      <c r="BP6" s="673"/>
      <c r="BQ6" s="673"/>
      <c r="BR6" s="673"/>
      <c r="BS6" s="674">
        <v>112150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93295</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93295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1615</v>
      </c>
      <c r="S7" s="621"/>
      <c r="T7" s="621"/>
      <c r="U7" s="621"/>
      <c r="V7" s="621"/>
      <c r="W7" s="621"/>
      <c r="X7" s="621"/>
      <c r="Y7" s="622"/>
      <c r="Z7" s="673">
        <v>0</v>
      </c>
      <c r="AA7" s="673"/>
      <c r="AB7" s="673"/>
      <c r="AC7" s="673"/>
      <c r="AD7" s="674">
        <v>1615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680999</v>
      </c>
      <c r="BH7" s="621"/>
      <c r="BI7" s="621"/>
      <c r="BJ7" s="621"/>
      <c r="BK7" s="621"/>
      <c r="BL7" s="621"/>
      <c r="BM7" s="621"/>
      <c r="BN7" s="622"/>
      <c r="BO7" s="673">
        <v>41.4</v>
      </c>
      <c r="BP7" s="673"/>
      <c r="BQ7" s="673"/>
      <c r="BR7" s="673"/>
      <c r="BS7" s="674">
        <v>16303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2253806</v>
      </c>
      <c r="CS7" s="621"/>
      <c r="CT7" s="621"/>
      <c r="CU7" s="621"/>
      <c r="CV7" s="621"/>
      <c r="CW7" s="621"/>
      <c r="CX7" s="621"/>
      <c r="CY7" s="622"/>
      <c r="CZ7" s="673">
        <v>14</v>
      </c>
      <c r="DA7" s="673"/>
      <c r="DB7" s="673"/>
      <c r="DC7" s="673"/>
      <c r="DD7" s="626">
        <v>190480</v>
      </c>
      <c r="DE7" s="621"/>
      <c r="DF7" s="621"/>
      <c r="DG7" s="621"/>
      <c r="DH7" s="621"/>
      <c r="DI7" s="621"/>
      <c r="DJ7" s="621"/>
      <c r="DK7" s="621"/>
      <c r="DL7" s="621"/>
      <c r="DM7" s="621"/>
      <c r="DN7" s="621"/>
      <c r="DO7" s="621"/>
      <c r="DP7" s="622"/>
      <c r="DQ7" s="626">
        <v>1716837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5185</v>
      </c>
      <c r="S8" s="621"/>
      <c r="T8" s="621"/>
      <c r="U8" s="621"/>
      <c r="V8" s="621"/>
      <c r="W8" s="621"/>
      <c r="X8" s="621"/>
      <c r="Y8" s="622"/>
      <c r="Z8" s="673">
        <v>0</v>
      </c>
      <c r="AA8" s="673"/>
      <c r="AB8" s="673"/>
      <c r="AC8" s="673"/>
      <c r="AD8" s="674">
        <v>5185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28977</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2822843</v>
      </c>
      <c r="CS8" s="621"/>
      <c r="CT8" s="621"/>
      <c r="CU8" s="621"/>
      <c r="CV8" s="621"/>
      <c r="CW8" s="621"/>
      <c r="CX8" s="621"/>
      <c r="CY8" s="622"/>
      <c r="CZ8" s="673">
        <v>17.600000000000001</v>
      </c>
      <c r="DA8" s="673"/>
      <c r="DB8" s="673"/>
      <c r="DC8" s="673"/>
      <c r="DD8" s="626">
        <v>9778</v>
      </c>
      <c r="DE8" s="621"/>
      <c r="DF8" s="621"/>
      <c r="DG8" s="621"/>
      <c r="DH8" s="621"/>
      <c r="DI8" s="621"/>
      <c r="DJ8" s="621"/>
      <c r="DK8" s="621"/>
      <c r="DL8" s="621"/>
      <c r="DM8" s="621"/>
      <c r="DN8" s="621"/>
      <c r="DO8" s="621"/>
      <c r="DP8" s="622"/>
      <c r="DQ8" s="626">
        <v>1774473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3216</v>
      </c>
      <c r="S9" s="621"/>
      <c r="T9" s="621"/>
      <c r="U9" s="621"/>
      <c r="V9" s="621"/>
      <c r="W9" s="621"/>
      <c r="X9" s="621"/>
      <c r="Y9" s="622"/>
      <c r="Z9" s="673">
        <v>0</v>
      </c>
      <c r="AA9" s="673"/>
      <c r="AB9" s="673"/>
      <c r="AC9" s="673"/>
      <c r="AD9" s="674">
        <v>3216</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564857</v>
      </c>
      <c r="BH9" s="621"/>
      <c r="BI9" s="621"/>
      <c r="BJ9" s="621"/>
      <c r="BK9" s="621"/>
      <c r="BL9" s="621"/>
      <c r="BM9" s="621"/>
      <c r="BN9" s="622"/>
      <c r="BO9" s="673">
        <v>34.4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1814781</v>
      </c>
      <c r="CS9" s="621"/>
      <c r="CT9" s="621"/>
      <c r="CU9" s="621"/>
      <c r="CV9" s="621"/>
      <c r="CW9" s="621"/>
      <c r="CX9" s="621"/>
      <c r="CY9" s="622"/>
      <c r="CZ9" s="673">
        <v>11.3</v>
      </c>
      <c r="DA9" s="673"/>
      <c r="DB9" s="673"/>
      <c r="DC9" s="673"/>
      <c r="DD9" s="626">
        <v>236234</v>
      </c>
      <c r="DE9" s="621"/>
      <c r="DF9" s="621"/>
      <c r="DG9" s="621"/>
      <c r="DH9" s="621"/>
      <c r="DI9" s="621"/>
      <c r="DJ9" s="621"/>
      <c r="DK9" s="621"/>
      <c r="DL9" s="621"/>
      <c r="DM9" s="621"/>
      <c r="DN9" s="621"/>
      <c r="DO9" s="621"/>
      <c r="DP9" s="622"/>
      <c r="DQ9" s="626">
        <v>1470525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317491</v>
      </c>
      <c r="S10" s="621"/>
      <c r="T10" s="621"/>
      <c r="U10" s="621"/>
      <c r="V10" s="621"/>
      <c r="W10" s="621"/>
      <c r="X10" s="621"/>
      <c r="Y10" s="622"/>
      <c r="Z10" s="673">
        <v>1.9</v>
      </c>
      <c r="AA10" s="673"/>
      <c r="AB10" s="673"/>
      <c r="AC10" s="673"/>
      <c r="AD10" s="674">
        <v>317491</v>
      </c>
      <c r="AE10" s="674"/>
      <c r="AF10" s="674"/>
      <c r="AG10" s="674"/>
      <c r="AH10" s="674"/>
      <c r="AI10" s="674"/>
      <c r="AJ10" s="674"/>
      <c r="AK10" s="674"/>
      <c r="AL10" s="643">
        <v>3.5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45032</v>
      </c>
      <c r="BH10" s="621"/>
      <c r="BI10" s="621"/>
      <c r="BJ10" s="621"/>
      <c r="BK10" s="621"/>
      <c r="BL10" s="621"/>
      <c r="BM10" s="621"/>
      <c r="BN10" s="622"/>
      <c r="BO10" s="673">
        <v>2.7</v>
      </c>
      <c r="BP10" s="673"/>
      <c r="BQ10" s="673"/>
      <c r="BR10" s="673"/>
      <c r="BS10" s="626">
        <v>7718</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48500</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48500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42133</v>
      </c>
      <c r="BH11" s="621"/>
      <c r="BI11" s="621"/>
      <c r="BJ11" s="621"/>
      <c r="BK11" s="621"/>
      <c r="BL11" s="621"/>
      <c r="BM11" s="621"/>
      <c r="BN11" s="622"/>
      <c r="BO11" s="673">
        <v>2.6</v>
      </c>
      <c r="BP11" s="673"/>
      <c r="BQ11" s="673"/>
      <c r="BR11" s="673"/>
      <c r="BS11" s="626">
        <v>8585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2063088</v>
      </c>
      <c r="CS11" s="621"/>
      <c r="CT11" s="621"/>
      <c r="CU11" s="621"/>
      <c r="CV11" s="621"/>
      <c r="CW11" s="621"/>
      <c r="CX11" s="621"/>
      <c r="CY11" s="622"/>
      <c r="CZ11" s="673">
        <v>12.8</v>
      </c>
      <c r="DA11" s="673"/>
      <c r="DB11" s="673"/>
      <c r="DC11" s="673"/>
      <c r="DD11" s="626">
        <v>1470415</v>
      </c>
      <c r="DE11" s="621"/>
      <c r="DF11" s="621"/>
      <c r="DG11" s="621"/>
      <c r="DH11" s="621"/>
      <c r="DI11" s="621"/>
      <c r="DJ11" s="621"/>
      <c r="DK11" s="621"/>
      <c r="DL11" s="621"/>
      <c r="DM11" s="621"/>
      <c r="DN11" s="621"/>
      <c r="DO11" s="621"/>
      <c r="DP11" s="622"/>
      <c r="DQ11" s="626">
        <v>436703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723695</v>
      </c>
      <c r="BH12" s="621"/>
      <c r="BI12" s="621"/>
      <c r="BJ12" s="621"/>
      <c r="BK12" s="621"/>
      <c r="BL12" s="621"/>
      <c r="BM12" s="621"/>
      <c r="BN12" s="622"/>
      <c r="BO12" s="673">
        <v>44</v>
      </c>
      <c r="BP12" s="673"/>
      <c r="BQ12" s="673"/>
      <c r="BR12" s="673"/>
      <c r="BS12" s="626">
        <v>95847</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465289</v>
      </c>
      <c r="CS12" s="621"/>
      <c r="CT12" s="621"/>
      <c r="CU12" s="621"/>
      <c r="CV12" s="621"/>
      <c r="CW12" s="621"/>
      <c r="CX12" s="621"/>
      <c r="CY12" s="622"/>
      <c r="CZ12" s="673">
        <v>2.9</v>
      </c>
      <c r="DA12" s="673"/>
      <c r="DB12" s="673"/>
      <c r="DC12" s="673"/>
      <c r="DD12" s="626">
        <v>20992</v>
      </c>
      <c r="DE12" s="621"/>
      <c r="DF12" s="621"/>
      <c r="DG12" s="621"/>
      <c r="DH12" s="621"/>
      <c r="DI12" s="621"/>
      <c r="DJ12" s="621"/>
      <c r="DK12" s="621"/>
      <c r="DL12" s="621"/>
      <c r="DM12" s="621"/>
      <c r="DN12" s="621"/>
      <c r="DO12" s="621"/>
      <c r="DP12" s="622"/>
      <c r="DQ12" s="626">
        <v>310362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35578</v>
      </c>
      <c r="S13" s="621"/>
      <c r="T13" s="621"/>
      <c r="U13" s="621"/>
      <c r="V13" s="621"/>
      <c r="W13" s="621"/>
      <c r="X13" s="621"/>
      <c r="Y13" s="622"/>
      <c r="Z13" s="673">
        <v>0.2</v>
      </c>
      <c r="AA13" s="673"/>
      <c r="AB13" s="673"/>
      <c r="AC13" s="673"/>
      <c r="AD13" s="674">
        <v>35578</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718725</v>
      </c>
      <c r="BH13" s="621"/>
      <c r="BI13" s="621"/>
      <c r="BJ13" s="621"/>
      <c r="BK13" s="621"/>
      <c r="BL13" s="621"/>
      <c r="BM13" s="621"/>
      <c r="BN13" s="622"/>
      <c r="BO13" s="673">
        <v>43.7</v>
      </c>
      <c r="BP13" s="673"/>
      <c r="BQ13" s="673"/>
      <c r="BR13" s="673"/>
      <c r="BS13" s="626">
        <v>95847</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1421896</v>
      </c>
      <c r="CS13" s="621"/>
      <c r="CT13" s="621"/>
      <c r="CU13" s="621"/>
      <c r="CV13" s="621"/>
      <c r="CW13" s="621"/>
      <c r="CX13" s="621"/>
      <c r="CY13" s="622"/>
      <c r="CZ13" s="673">
        <v>8.8000000000000007</v>
      </c>
      <c r="DA13" s="673"/>
      <c r="DB13" s="673"/>
      <c r="DC13" s="673"/>
      <c r="DD13" s="626">
        <v>852118</v>
      </c>
      <c r="DE13" s="621"/>
      <c r="DF13" s="621"/>
      <c r="DG13" s="621"/>
      <c r="DH13" s="621"/>
      <c r="DI13" s="621"/>
      <c r="DJ13" s="621"/>
      <c r="DK13" s="621"/>
      <c r="DL13" s="621"/>
      <c r="DM13" s="621"/>
      <c r="DN13" s="621"/>
      <c r="DO13" s="621"/>
      <c r="DP13" s="622"/>
      <c r="DQ13" s="626">
        <v>582616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51411</v>
      </c>
      <c r="BH14" s="621"/>
      <c r="BI14" s="621"/>
      <c r="BJ14" s="621"/>
      <c r="BK14" s="621"/>
      <c r="BL14" s="621"/>
      <c r="BM14" s="621"/>
      <c r="BN14" s="622"/>
      <c r="BO14" s="673">
        <v>3.1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1375865</v>
      </c>
      <c r="CS14" s="621"/>
      <c r="CT14" s="621"/>
      <c r="CU14" s="621"/>
      <c r="CV14" s="621"/>
      <c r="CW14" s="621"/>
      <c r="CX14" s="621"/>
      <c r="CY14" s="622"/>
      <c r="CZ14" s="673">
        <v>8.6</v>
      </c>
      <c r="DA14" s="673"/>
      <c r="DB14" s="673"/>
      <c r="DC14" s="673"/>
      <c r="DD14" s="626">
        <v>756851</v>
      </c>
      <c r="DE14" s="621"/>
      <c r="DF14" s="621"/>
      <c r="DG14" s="621"/>
      <c r="DH14" s="621"/>
      <c r="DI14" s="621"/>
      <c r="DJ14" s="621"/>
      <c r="DK14" s="621"/>
      <c r="DL14" s="621"/>
      <c r="DM14" s="621"/>
      <c r="DN14" s="621"/>
      <c r="DO14" s="621"/>
      <c r="DP14" s="622"/>
      <c r="DQ14" s="626">
        <v>581855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3334</v>
      </c>
      <c r="S15" s="621"/>
      <c r="T15" s="621"/>
      <c r="U15" s="621"/>
      <c r="V15" s="621"/>
      <c r="W15" s="621"/>
      <c r="X15" s="621"/>
      <c r="Y15" s="622"/>
      <c r="Z15" s="673">
        <v>0</v>
      </c>
      <c r="AA15" s="673"/>
      <c r="AB15" s="673"/>
      <c r="AC15" s="673"/>
      <c r="AD15" s="674">
        <v>3334</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123844</v>
      </c>
      <c r="BH15" s="621"/>
      <c r="BI15" s="621"/>
      <c r="BJ15" s="621"/>
      <c r="BK15" s="621"/>
      <c r="BL15" s="621"/>
      <c r="BM15" s="621"/>
      <c r="BN15" s="622"/>
      <c r="BO15" s="673">
        <v>7.5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1115109</v>
      </c>
      <c r="CS15" s="621"/>
      <c r="CT15" s="621"/>
      <c r="CU15" s="621"/>
      <c r="CV15" s="621"/>
      <c r="CW15" s="621"/>
      <c r="CX15" s="621"/>
      <c r="CY15" s="622"/>
      <c r="CZ15" s="673">
        <v>6.9</v>
      </c>
      <c r="DA15" s="673"/>
      <c r="DB15" s="673"/>
      <c r="DC15" s="673"/>
      <c r="DD15" s="626">
        <v>348333</v>
      </c>
      <c r="DE15" s="621"/>
      <c r="DF15" s="621"/>
      <c r="DG15" s="621"/>
      <c r="DH15" s="621"/>
      <c r="DI15" s="621"/>
      <c r="DJ15" s="621"/>
      <c r="DK15" s="621"/>
      <c r="DL15" s="621"/>
      <c r="DM15" s="621"/>
      <c r="DN15" s="621"/>
      <c r="DO15" s="621"/>
      <c r="DP15" s="622"/>
      <c r="DQ15" s="626">
        <v>736619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7715936</v>
      </c>
      <c r="S16" s="621"/>
      <c r="T16" s="621"/>
      <c r="U16" s="621"/>
      <c r="V16" s="621"/>
      <c r="W16" s="621"/>
      <c r="X16" s="621"/>
      <c r="Y16" s="622"/>
      <c r="Z16" s="673">
        <v>46.8</v>
      </c>
      <c r="AA16" s="673"/>
      <c r="AB16" s="673"/>
      <c r="AC16" s="673"/>
      <c r="AD16" s="674">
        <v>6915755</v>
      </c>
      <c r="AE16" s="674"/>
      <c r="AF16" s="674"/>
      <c r="AG16" s="674"/>
      <c r="AH16" s="674"/>
      <c r="AI16" s="674"/>
      <c r="AJ16" s="674"/>
      <c r="AK16" s="674"/>
      <c r="AL16" s="643">
        <v>76.5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8451</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1734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6915755</v>
      </c>
      <c r="S17" s="621"/>
      <c r="T17" s="621"/>
      <c r="U17" s="621"/>
      <c r="V17" s="621"/>
      <c r="W17" s="621"/>
      <c r="X17" s="621"/>
      <c r="Y17" s="622"/>
      <c r="Z17" s="673">
        <v>42</v>
      </c>
      <c r="AA17" s="673"/>
      <c r="AB17" s="673"/>
      <c r="AC17" s="673"/>
      <c r="AD17" s="674">
        <v>6915755</v>
      </c>
      <c r="AE17" s="674"/>
      <c r="AF17" s="674"/>
      <c r="AG17" s="674"/>
      <c r="AH17" s="674"/>
      <c r="AI17" s="674"/>
      <c r="AJ17" s="674"/>
      <c r="AK17" s="674"/>
      <c r="AL17" s="643">
        <v>76.5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2588838</v>
      </c>
      <c r="CS17" s="621"/>
      <c r="CT17" s="621"/>
      <c r="CU17" s="621"/>
      <c r="CV17" s="621"/>
      <c r="CW17" s="621"/>
      <c r="CX17" s="621"/>
      <c r="CY17" s="622"/>
      <c r="CZ17" s="673">
        <v>16.100000000000001</v>
      </c>
      <c r="DA17" s="673"/>
      <c r="DB17" s="673"/>
      <c r="DC17" s="673"/>
      <c r="DD17" s="626" t="s">
        <v>112</v>
      </c>
      <c r="DE17" s="621"/>
      <c r="DF17" s="621"/>
      <c r="DG17" s="621"/>
      <c r="DH17" s="621"/>
      <c r="DI17" s="621"/>
      <c r="DJ17" s="621"/>
      <c r="DK17" s="621"/>
      <c r="DL17" s="621"/>
      <c r="DM17" s="621"/>
      <c r="DN17" s="621"/>
      <c r="DO17" s="621"/>
      <c r="DP17" s="622"/>
      <c r="DQ17" s="626">
        <v>2507490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800181</v>
      </c>
      <c r="S18" s="621"/>
      <c r="T18" s="621"/>
      <c r="U18" s="621"/>
      <c r="V18" s="621"/>
      <c r="W18" s="621"/>
      <c r="X18" s="621"/>
      <c r="Y18" s="622"/>
      <c r="Z18" s="673">
        <v>4.9000000000000004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64294</v>
      </c>
      <c r="BH19" s="621"/>
      <c r="BI19" s="621"/>
      <c r="BJ19" s="621"/>
      <c r="BK19" s="621"/>
      <c r="BL19" s="621"/>
      <c r="BM19" s="621"/>
      <c r="BN19" s="622"/>
      <c r="BO19" s="673">
        <v>3.9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9879169</v>
      </c>
      <c r="S20" s="621"/>
      <c r="T20" s="621"/>
      <c r="U20" s="621"/>
      <c r="V20" s="621"/>
      <c r="W20" s="621"/>
      <c r="X20" s="621"/>
      <c r="Y20" s="622"/>
      <c r="Z20" s="673">
        <v>60</v>
      </c>
      <c r="AA20" s="673"/>
      <c r="AB20" s="673"/>
      <c r="AC20" s="673"/>
      <c r="AD20" s="674">
        <v>9027793</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64294</v>
      </c>
      <c r="BH20" s="621"/>
      <c r="BI20" s="621"/>
      <c r="BJ20" s="621"/>
      <c r="BK20" s="621"/>
      <c r="BL20" s="621"/>
      <c r="BM20" s="621"/>
      <c r="BN20" s="622"/>
      <c r="BO20" s="673">
        <v>3.9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16071761</v>
      </c>
      <c r="CS20" s="621"/>
      <c r="CT20" s="621"/>
      <c r="CU20" s="621"/>
      <c r="CV20" s="621"/>
      <c r="CW20" s="621"/>
      <c r="CX20" s="621"/>
      <c r="CY20" s="622"/>
      <c r="CZ20" s="673">
        <v>100</v>
      </c>
      <c r="DA20" s="673"/>
      <c r="DB20" s="673"/>
      <c r="DC20" s="673"/>
      <c r="DD20" s="626">
        <v>3885201</v>
      </c>
      <c r="DE20" s="621"/>
      <c r="DF20" s="621"/>
      <c r="DG20" s="621"/>
      <c r="DH20" s="621"/>
      <c r="DI20" s="621"/>
      <c r="DJ20" s="621"/>
      <c r="DK20" s="621"/>
      <c r="DL20" s="621"/>
      <c r="DM20" s="621"/>
      <c r="DN20" s="621"/>
      <c r="DO20" s="621"/>
      <c r="DP20" s="622"/>
      <c r="DQ20" s="626">
        <v>10261009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2474</v>
      </c>
      <c r="S21" s="621"/>
      <c r="T21" s="621"/>
      <c r="U21" s="621"/>
      <c r="V21" s="621"/>
      <c r="W21" s="621"/>
      <c r="X21" s="621"/>
      <c r="Y21" s="622"/>
      <c r="Z21" s="673">
        <v>0</v>
      </c>
      <c r="AA21" s="673"/>
      <c r="AB21" s="673"/>
      <c r="AC21" s="673"/>
      <c r="AD21" s="674">
        <v>2474</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13099</v>
      </c>
      <c r="BH21" s="621"/>
      <c r="BI21" s="621"/>
      <c r="BJ21" s="621"/>
      <c r="BK21" s="621"/>
      <c r="BL21" s="621"/>
      <c r="BM21" s="621"/>
      <c r="BN21" s="622"/>
      <c r="BO21" s="673">
        <v>0.8</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97572</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347039</v>
      </c>
      <c r="S23" s="621"/>
      <c r="T23" s="621"/>
      <c r="U23" s="621"/>
      <c r="V23" s="621"/>
      <c r="W23" s="621"/>
      <c r="X23" s="621"/>
      <c r="Y23" s="622"/>
      <c r="Z23" s="673">
        <v>2.1</v>
      </c>
      <c r="AA23" s="673"/>
      <c r="AB23" s="673"/>
      <c r="AC23" s="673"/>
      <c r="AD23" s="674">
        <v>1410</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51195</v>
      </c>
      <c r="BH23" s="621"/>
      <c r="BI23" s="621"/>
      <c r="BJ23" s="621"/>
      <c r="BK23" s="621"/>
      <c r="BL23" s="621"/>
      <c r="BM23" s="621"/>
      <c r="BN23" s="622"/>
      <c r="BO23" s="673">
        <v>3.1</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43569</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5681252</v>
      </c>
      <c r="CS24" s="671"/>
      <c r="CT24" s="671"/>
      <c r="CU24" s="671"/>
      <c r="CV24" s="671"/>
      <c r="CW24" s="671"/>
      <c r="CX24" s="671"/>
      <c r="CY24" s="718"/>
      <c r="CZ24" s="722">
        <v>35.299999999999997</v>
      </c>
      <c r="DA24" s="723"/>
      <c r="DB24" s="723"/>
      <c r="DC24" s="724"/>
      <c r="DD24" s="717">
        <v>4692714</v>
      </c>
      <c r="DE24" s="671"/>
      <c r="DF24" s="671"/>
      <c r="DG24" s="671"/>
      <c r="DH24" s="671"/>
      <c r="DI24" s="671"/>
      <c r="DJ24" s="671"/>
      <c r="DK24" s="718"/>
      <c r="DL24" s="717">
        <v>4446003</v>
      </c>
      <c r="DM24" s="671"/>
      <c r="DN24" s="671"/>
      <c r="DO24" s="671"/>
      <c r="DP24" s="671"/>
      <c r="DQ24" s="671"/>
      <c r="DR24" s="671"/>
      <c r="DS24" s="671"/>
      <c r="DT24" s="671"/>
      <c r="DU24" s="671"/>
      <c r="DV24" s="718"/>
      <c r="DW24" s="719">
        <v>47.3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1027167</v>
      </c>
      <c r="S25" s="621"/>
      <c r="T25" s="621"/>
      <c r="U25" s="621"/>
      <c r="V25" s="621"/>
      <c r="W25" s="621"/>
      <c r="X25" s="621"/>
      <c r="Y25" s="622"/>
      <c r="Z25" s="673">
        <v>6.2</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1905461</v>
      </c>
      <c r="CS25" s="639"/>
      <c r="CT25" s="639"/>
      <c r="CU25" s="639"/>
      <c r="CV25" s="639"/>
      <c r="CW25" s="639"/>
      <c r="CX25" s="639"/>
      <c r="CY25" s="640"/>
      <c r="CZ25" s="623">
        <v>11.9</v>
      </c>
      <c r="DA25" s="641"/>
      <c r="DB25" s="641"/>
      <c r="DC25" s="642"/>
      <c r="DD25" s="626">
        <v>1734440</v>
      </c>
      <c r="DE25" s="639"/>
      <c r="DF25" s="639"/>
      <c r="DG25" s="639"/>
      <c r="DH25" s="639"/>
      <c r="DI25" s="639"/>
      <c r="DJ25" s="639"/>
      <c r="DK25" s="640"/>
      <c r="DL25" s="626">
        <v>1720766</v>
      </c>
      <c r="DM25" s="639"/>
      <c r="DN25" s="639"/>
      <c r="DO25" s="639"/>
      <c r="DP25" s="639"/>
      <c r="DQ25" s="639"/>
      <c r="DR25" s="639"/>
      <c r="DS25" s="639"/>
      <c r="DT25" s="639"/>
      <c r="DU25" s="639"/>
      <c r="DV25" s="640"/>
      <c r="DW25" s="643">
        <v>18.3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1156268</v>
      </c>
      <c r="CS26" s="621"/>
      <c r="CT26" s="621"/>
      <c r="CU26" s="621"/>
      <c r="CV26" s="621"/>
      <c r="CW26" s="621"/>
      <c r="CX26" s="621"/>
      <c r="CY26" s="622"/>
      <c r="CZ26" s="623">
        <v>7.2</v>
      </c>
      <c r="DA26" s="641"/>
      <c r="DB26" s="641"/>
      <c r="DC26" s="642"/>
      <c r="DD26" s="626">
        <v>1054148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664171</v>
      </c>
      <c r="S27" s="621"/>
      <c r="T27" s="621"/>
      <c r="U27" s="621"/>
      <c r="V27" s="621"/>
      <c r="W27" s="621"/>
      <c r="X27" s="621"/>
      <c r="Y27" s="622"/>
      <c r="Z27" s="673">
        <v>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1644243</v>
      </c>
      <c r="BH27" s="621"/>
      <c r="BI27" s="621"/>
      <c r="BJ27" s="621"/>
      <c r="BK27" s="621"/>
      <c r="BL27" s="621"/>
      <c r="BM27" s="621"/>
      <c r="BN27" s="622"/>
      <c r="BO27" s="673">
        <v>100</v>
      </c>
      <c r="BP27" s="673"/>
      <c r="BQ27" s="673"/>
      <c r="BR27" s="673"/>
      <c r="BS27" s="626">
        <v>112150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1186953</v>
      </c>
      <c r="CS27" s="639"/>
      <c r="CT27" s="639"/>
      <c r="CU27" s="639"/>
      <c r="CV27" s="639"/>
      <c r="CW27" s="639"/>
      <c r="CX27" s="639"/>
      <c r="CY27" s="640"/>
      <c r="CZ27" s="623">
        <v>7.4</v>
      </c>
      <c r="DA27" s="641"/>
      <c r="DB27" s="641"/>
      <c r="DC27" s="642"/>
      <c r="DD27" s="626">
        <v>450784</v>
      </c>
      <c r="DE27" s="639"/>
      <c r="DF27" s="639"/>
      <c r="DG27" s="639"/>
      <c r="DH27" s="639"/>
      <c r="DI27" s="639"/>
      <c r="DJ27" s="639"/>
      <c r="DK27" s="640"/>
      <c r="DL27" s="626">
        <v>450659</v>
      </c>
      <c r="DM27" s="639"/>
      <c r="DN27" s="639"/>
      <c r="DO27" s="639"/>
      <c r="DP27" s="639"/>
      <c r="DQ27" s="639"/>
      <c r="DR27" s="639"/>
      <c r="DS27" s="639"/>
      <c r="DT27" s="639"/>
      <c r="DU27" s="639"/>
      <c r="DV27" s="640"/>
      <c r="DW27" s="643">
        <v>4.8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50069</v>
      </c>
      <c r="S28" s="621"/>
      <c r="T28" s="621"/>
      <c r="U28" s="621"/>
      <c r="V28" s="621"/>
      <c r="W28" s="621"/>
      <c r="X28" s="621"/>
      <c r="Y28" s="622"/>
      <c r="Z28" s="673">
        <v>0.3</v>
      </c>
      <c r="AA28" s="673"/>
      <c r="AB28" s="673"/>
      <c r="AC28" s="673"/>
      <c r="AD28" s="674">
        <v>12263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2588838</v>
      </c>
      <c r="CS28" s="621"/>
      <c r="CT28" s="621"/>
      <c r="CU28" s="621"/>
      <c r="CV28" s="621"/>
      <c r="CW28" s="621"/>
      <c r="CX28" s="621"/>
      <c r="CY28" s="622"/>
      <c r="CZ28" s="623">
        <v>16.100000000000001</v>
      </c>
      <c r="DA28" s="641"/>
      <c r="DB28" s="641"/>
      <c r="DC28" s="642"/>
      <c r="DD28" s="626">
        <v>2507490</v>
      </c>
      <c r="DE28" s="621"/>
      <c r="DF28" s="621"/>
      <c r="DG28" s="621"/>
      <c r="DH28" s="621"/>
      <c r="DI28" s="621"/>
      <c r="DJ28" s="621"/>
      <c r="DK28" s="622"/>
      <c r="DL28" s="626">
        <v>2274578</v>
      </c>
      <c r="DM28" s="621"/>
      <c r="DN28" s="621"/>
      <c r="DO28" s="621"/>
      <c r="DP28" s="621"/>
      <c r="DQ28" s="621"/>
      <c r="DR28" s="621"/>
      <c r="DS28" s="621"/>
      <c r="DT28" s="621"/>
      <c r="DU28" s="621"/>
      <c r="DV28" s="622"/>
      <c r="DW28" s="643">
        <v>24.2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200644</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2588809</v>
      </c>
      <c r="CS29" s="639"/>
      <c r="CT29" s="639"/>
      <c r="CU29" s="639"/>
      <c r="CV29" s="639"/>
      <c r="CW29" s="639"/>
      <c r="CX29" s="639"/>
      <c r="CY29" s="640"/>
      <c r="CZ29" s="623">
        <v>16.100000000000001</v>
      </c>
      <c r="DA29" s="641"/>
      <c r="DB29" s="641"/>
      <c r="DC29" s="642"/>
      <c r="DD29" s="626">
        <v>2507461</v>
      </c>
      <c r="DE29" s="639"/>
      <c r="DF29" s="639"/>
      <c r="DG29" s="639"/>
      <c r="DH29" s="639"/>
      <c r="DI29" s="639"/>
      <c r="DJ29" s="639"/>
      <c r="DK29" s="640"/>
      <c r="DL29" s="626">
        <v>2274549</v>
      </c>
      <c r="DM29" s="639"/>
      <c r="DN29" s="639"/>
      <c r="DO29" s="639"/>
      <c r="DP29" s="639"/>
      <c r="DQ29" s="639"/>
      <c r="DR29" s="639"/>
      <c r="DS29" s="639"/>
      <c r="DT29" s="639"/>
      <c r="DU29" s="639"/>
      <c r="DV29" s="640"/>
      <c r="DW29" s="643">
        <v>24.2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119195</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98.6</v>
      </c>
      <c r="BH30" s="687"/>
      <c r="BI30" s="687"/>
      <c r="BJ30" s="687"/>
      <c r="BK30" s="687"/>
      <c r="BL30" s="687"/>
      <c r="BM30" s="688">
        <v>94.5</v>
      </c>
      <c r="BN30" s="687"/>
      <c r="BO30" s="687"/>
      <c r="BP30" s="687"/>
      <c r="BQ30" s="689"/>
      <c r="BR30" s="686">
        <v>98.5</v>
      </c>
      <c r="BS30" s="687"/>
      <c r="BT30" s="687"/>
      <c r="BU30" s="687"/>
      <c r="BV30" s="687"/>
      <c r="BW30" s="687"/>
      <c r="BX30" s="688">
        <v>93.7</v>
      </c>
      <c r="BY30" s="687"/>
      <c r="BZ30" s="687"/>
      <c r="CA30" s="687"/>
      <c r="CB30" s="689"/>
      <c r="CD30" s="692"/>
      <c r="CE30" s="693"/>
      <c r="CF30" s="657" t="s">
        <v>294</v>
      </c>
      <c r="CG30" s="654"/>
      <c r="CH30" s="654"/>
      <c r="CI30" s="654"/>
      <c r="CJ30" s="654"/>
      <c r="CK30" s="654"/>
      <c r="CL30" s="654"/>
      <c r="CM30" s="654"/>
      <c r="CN30" s="654"/>
      <c r="CO30" s="654"/>
      <c r="CP30" s="654"/>
      <c r="CQ30" s="655"/>
      <c r="CR30" s="620">
        <v>2441017</v>
      </c>
      <c r="CS30" s="621"/>
      <c r="CT30" s="621"/>
      <c r="CU30" s="621"/>
      <c r="CV30" s="621"/>
      <c r="CW30" s="621"/>
      <c r="CX30" s="621"/>
      <c r="CY30" s="622"/>
      <c r="CZ30" s="623">
        <v>15.2</v>
      </c>
      <c r="DA30" s="641"/>
      <c r="DB30" s="641"/>
      <c r="DC30" s="642"/>
      <c r="DD30" s="626">
        <v>2360247</v>
      </c>
      <c r="DE30" s="621"/>
      <c r="DF30" s="621"/>
      <c r="DG30" s="621"/>
      <c r="DH30" s="621"/>
      <c r="DI30" s="621"/>
      <c r="DJ30" s="621"/>
      <c r="DK30" s="622"/>
      <c r="DL30" s="626">
        <v>2127335</v>
      </c>
      <c r="DM30" s="621"/>
      <c r="DN30" s="621"/>
      <c r="DO30" s="621"/>
      <c r="DP30" s="621"/>
      <c r="DQ30" s="621"/>
      <c r="DR30" s="621"/>
      <c r="DS30" s="621"/>
      <c r="DT30" s="621"/>
      <c r="DU30" s="621"/>
      <c r="DV30" s="622"/>
      <c r="DW30" s="643">
        <v>22.6</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172447</v>
      </c>
      <c r="S31" s="621"/>
      <c r="T31" s="621"/>
      <c r="U31" s="621"/>
      <c r="V31" s="621"/>
      <c r="W31" s="621"/>
      <c r="X31" s="621"/>
      <c r="Y31" s="622"/>
      <c r="Z31" s="673">
        <v>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96.3</v>
      </c>
      <c r="BN31" s="685"/>
      <c r="BO31" s="685"/>
      <c r="BP31" s="685"/>
      <c r="BQ31" s="649"/>
      <c r="BR31" s="684">
        <v>98.8</v>
      </c>
      <c r="BS31" s="639"/>
      <c r="BT31" s="639"/>
      <c r="BU31" s="639"/>
      <c r="BV31" s="639"/>
      <c r="BW31" s="639"/>
      <c r="BX31" s="675">
        <v>96.2</v>
      </c>
      <c r="BY31" s="685"/>
      <c r="BZ31" s="685"/>
      <c r="CA31" s="685"/>
      <c r="CB31" s="649"/>
      <c r="CD31" s="692"/>
      <c r="CE31" s="693"/>
      <c r="CF31" s="657" t="s">
        <v>298</v>
      </c>
      <c r="CG31" s="654"/>
      <c r="CH31" s="654"/>
      <c r="CI31" s="654"/>
      <c r="CJ31" s="654"/>
      <c r="CK31" s="654"/>
      <c r="CL31" s="654"/>
      <c r="CM31" s="654"/>
      <c r="CN31" s="654"/>
      <c r="CO31" s="654"/>
      <c r="CP31" s="654"/>
      <c r="CQ31" s="655"/>
      <c r="CR31" s="620">
        <v>147792</v>
      </c>
      <c r="CS31" s="639"/>
      <c r="CT31" s="639"/>
      <c r="CU31" s="639"/>
      <c r="CV31" s="639"/>
      <c r="CW31" s="639"/>
      <c r="CX31" s="639"/>
      <c r="CY31" s="640"/>
      <c r="CZ31" s="623">
        <v>0.9</v>
      </c>
      <c r="DA31" s="641"/>
      <c r="DB31" s="641"/>
      <c r="DC31" s="642"/>
      <c r="DD31" s="626">
        <v>147214</v>
      </c>
      <c r="DE31" s="639"/>
      <c r="DF31" s="639"/>
      <c r="DG31" s="639"/>
      <c r="DH31" s="639"/>
      <c r="DI31" s="639"/>
      <c r="DJ31" s="639"/>
      <c r="DK31" s="640"/>
      <c r="DL31" s="626">
        <v>147214</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87734</v>
      </c>
      <c r="S32" s="621"/>
      <c r="T32" s="621"/>
      <c r="U32" s="621"/>
      <c r="V32" s="621"/>
      <c r="W32" s="621"/>
      <c r="X32" s="621"/>
      <c r="Y32" s="622"/>
      <c r="Z32" s="673">
        <v>0.5</v>
      </c>
      <c r="AA32" s="673"/>
      <c r="AB32" s="673"/>
      <c r="AC32" s="673"/>
      <c r="AD32" s="674">
        <v>163</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98.1</v>
      </c>
      <c r="BH32" s="605"/>
      <c r="BI32" s="605"/>
      <c r="BJ32" s="605"/>
      <c r="BK32" s="605"/>
      <c r="BL32" s="605"/>
      <c r="BM32" s="668">
        <v>92</v>
      </c>
      <c r="BN32" s="605"/>
      <c r="BO32" s="605"/>
      <c r="BP32" s="605"/>
      <c r="BQ32" s="662"/>
      <c r="BR32" s="683">
        <v>97.9</v>
      </c>
      <c r="BS32" s="605"/>
      <c r="BT32" s="605"/>
      <c r="BU32" s="605"/>
      <c r="BV32" s="605"/>
      <c r="BW32" s="605"/>
      <c r="BX32" s="668">
        <v>90.3</v>
      </c>
      <c r="BY32" s="605"/>
      <c r="BZ32" s="605"/>
      <c r="CA32" s="605"/>
      <c r="CB32" s="662"/>
      <c r="CD32" s="694"/>
      <c r="CE32" s="695"/>
      <c r="CF32" s="657" t="s">
        <v>301</v>
      </c>
      <c r="CG32" s="654"/>
      <c r="CH32" s="654"/>
      <c r="CI32" s="654"/>
      <c r="CJ32" s="654"/>
      <c r="CK32" s="654"/>
      <c r="CL32" s="654"/>
      <c r="CM32" s="654"/>
      <c r="CN32" s="654"/>
      <c r="CO32" s="654"/>
      <c r="CP32" s="654"/>
      <c r="CQ32" s="655"/>
      <c r="CR32" s="620">
        <v>29</v>
      </c>
      <c r="CS32" s="621"/>
      <c r="CT32" s="621"/>
      <c r="CU32" s="621"/>
      <c r="CV32" s="621"/>
      <c r="CW32" s="621"/>
      <c r="CX32" s="621"/>
      <c r="CY32" s="622"/>
      <c r="CZ32" s="623">
        <v>0</v>
      </c>
      <c r="DA32" s="641"/>
      <c r="DB32" s="641"/>
      <c r="DC32" s="642"/>
      <c r="DD32" s="626">
        <v>29</v>
      </c>
      <c r="DE32" s="621"/>
      <c r="DF32" s="621"/>
      <c r="DG32" s="621"/>
      <c r="DH32" s="621"/>
      <c r="DI32" s="621"/>
      <c r="DJ32" s="621"/>
      <c r="DK32" s="622"/>
      <c r="DL32" s="626">
        <v>29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3781900</v>
      </c>
      <c r="S33" s="621"/>
      <c r="T33" s="621"/>
      <c r="U33" s="621"/>
      <c r="V33" s="621"/>
      <c r="W33" s="621"/>
      <c r="X33" s="621"/>
      <c r="Y33" s="622"/>
      <c r="Z33" s="673">
        <v>23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6496857</v>
      </c>
      <c r="CS33" s="639"/>
      <c r="CT33" s="639"/>
      <c r="CU33" s="639"/>
      <c r="CV33" s="639"/>
      <c r="CW33" s="639"/>
      <c r="CX33" s="639"/>
      <c r="CY33" s="640"/>
      <c r="CZ33" s="623">
        <v>40.4</v>
      </c>
      <c r="DA33" s="641"/>
      <c r="DB33" s="641"/>
      <c r="DC33" s="642"/>
      <c r="DD33" s="626">
        <v>5325842</v>
      </c>
      <c r="DE33" s="639"/>
      <c r="DF33" s="639"/>
      <c r="DG33" s="639"/>
      <c r="DH33" s="639"/>
      <c r="DI33" s="639"/>
      <c r="DJ33" s="639"/>
      <c r="DK33" s="640"/>
      <c r="DL33" s="626">
        <v>4169641</v>
      </c>
      <c r="DM33" s="639"/>
      <c r="DN33" s="639"/>
      <c r="DO33" s="639"/>
      <c r="DP33" s="639"/>
      <c r="DQ33" s="639"/>
      <c r="DR33" s="639"/>
      <c r="DS33" s="639"/>
      <c r="DT33" s="639"/>
      <c r="DU33" s="639"/>
      <c r="DV33" s="640"/>
      <c r="DW33" s="643">
        <v>44.4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1583255</v>
      </c>
      <c r="CS34" s="621"/>
      <c r="CT34" s="621"/>
      <c r="CU34" s="621"/>
      <c r="CV34" s="621"/>
      <c r="CW34" s="621"/>
      <c r="CX34" s="621"/>
      <c r="CY34" s="622"/>
      <c r="CZ34" s="623">
        <v>9.9</v>
      </c>
      <c r="DA34" s="641"/>
      <c r="DB34" s="641"/>
      <c r="DC34" s="642"/>
      <c r="DD34" s="626">
        <v>1169328</v>
      </c>
      <c r="DE34" s="621"/>
      <c r="DF34" s="621"/>
      <c r="DG34" s="621"/>
      <c r="DH34" s="621"/>
      <c r="DI34" s="621"/>
      <c r="DJ34" s="621"/>
      <c r="DK34" s="622"/>
      <c r="DL34" s="626">
        <v>944070</v>
      </c>
      <c r="DM34" s="621"/>
      <c r="DN34" s="621"/>
      <c r="DO34" s="621"/>
      <c r="DP34" s="621"/>
      <c r="DQ34" s="621"/>
      <c r="DR34" s="621"/>
      <c r="DS34" s="621"/>
      <c r="DT34" s="621"/>
      <c r="DU34" s="621"/>
      <c r="DV34" s="622"/>
      <c r="DW34" s="643">
        <v>10</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355600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2233249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11228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233742</v>
      </c>
      <c r="CS35" s="639"/>
      <c r="CT35" s="639"/>
      <c r="CU35" s="639"/>
      <c r="CV35" s="639"/>
      <c r="CW35" s="639"/>
      <c r="CX35" s="639"/>
      <c r="CY35" s="640"/>
      <c r="CZ35" s="623">
        <v>1.5</v>
      </c>
      <c r="DA35" s="641"/>
      <c r="DB35" s="641"/>
      <c r="DC35" s="642"/>
      <c r="DD35" s="626">
        <v>199133</v>
      </c>
      <c r="DE35" s="639"/>
      <c r="DF35" s="639"/>
      <c r="DG35" s="639"/>
      <c r="DH35" s="639"/>
      <c r="DI35" s="639"/>
      <c r="DJ35" s="639"/>
      <c r="DK35" s="640"/>
      <c r="DL35" s="626">
        <v>199133</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16473150</v>
      </c>
      <c r="S36" s="661"/>
      <c r="T36" s="661"/>
      <c r="U36" s="661"/>
      <c r="V36" s="661"/>
      <c r="W36" s="661"/>
      <c r="X36" s="661"/>
      <c r="Y36" s="664"/>
      <c r="Z36" s="665">
        <v>100</v>
      </c>
      <c r="AA36" s="665"/>
      <c r="AB36" s="665"/>
      <c r="AC36" s="665"/>
      <c r="AD36" s="666">
        <v>9044103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541487</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-40460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2137557</v>
      </c>
      <c r="CS36" s="621"/>
      <c r="CT36" s="621"/>
      <c r="CU36" s="621"/>
      <c r="CV36" s="621"/>
      <c r="CW36" s="621"/>
      <c r="CX36" s="621"/>
      <c r="CY36" s="622"/>
      <c r="CZ36" s="623">
        <v>13.3</v>
      </c>
      <c r="DA36" s="641"/>
      <c r="DB36" s="641"/>
      <c r="DC36" s="642"/>
      <c r="DD36" s="626">
        <v>1823837</v>
      </c>
      <c r="DE36" s="621"/>
      <c r="DF36" s="621"/>
      <c r="DG36" s="621"/>
      <c r="DH36" s="621"/>
      <c r="DI36" s="621"/>
      <c r="DJ36" s="621"/>
      <c r="DK36" s="622"/>
      <c r="DL36" s="626">
        <v>1594493</v>
      </c>
      <c r="DM36" s="621"/>
      <c r="DN36" s="621"/>
      <c r="DO36" s="621"/>
      <c r="DP36" s="621"/>
      <c r="DQ36" s="621"/>
      <c r="DR36" s="621"/>
      <c r="DS36" s="621"/>
      <c r="DT36" s="621"/>
      <c r="DU36" s="621"/>
      <c r="DV36" s="622"/>
      <c r="DW36" s="643">
        <v>17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393871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3129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990624</v>
      </c>
      <c r="CS37" s="639"/>
      <c r="CT37" s="639"/>
      <c r="CU37" s="639"/>
      <c r="CV37" s="639"/>
      <c r="CW37" s="639"/>
      <c r="CX37" s="639"/>
      <c r="CY37" s="640"/>
      <c r="CZ37" s="623">
        <v>6.2</v>
      </c>
      <c r="DA37" s="641"/>
      <c r="DB37" s="641"/>
      <c r="DC37" s="642"/>
      <c r="DD37" s="626">
        <v>949846</v>
      </c>
      <c r="DE37" s="639"/>
      <c r="DF37" s="639"/>
      <c r="DG37" s="639"/>
      <c r="DH37" s="639"/>
      <c r="DI37" s="639"/>
      <c r="DJ37" s="639"/>
      <c r="DK37" s="640"/>
      <c r="DL37" s="626">
        <v>929372</v>
      </c>
      <c r="DM37" s="639"/>
      <c r="DN37" s="639"/>
      <c r="DO37" s="639"/>
      <c r="DP37" s="639"/>
      <c r="DQ37" s="639"/>
      <c r="DR37" s="639"/>
      <c r="DS37" s="639"/>
      <c r="DT37" s="639"/>
      <c r="DU37" s="639"/>
      <c r="DV37" s="640"/>
      <c r="DW37" s="643">
        <v>9.9</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112412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4854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1789787</v>
      </c>
      <c r="CS38" s="621"/>
      <c r="CT38" s="621"/>
      <c r="CU38" s="621"/>
      <c r="CV38" s="621"/>
      <c r="CW38" s="621"/>
      <c r="CX38" s="621"/>
      <c r="CY38" s="622"/>
      <c r="CZ38" s="623">
        <v>11.1</v>
      </c>
      <c r="DA38" s="641"/>
      <c r="DB38" s="641"/>
      <c r="DC38" s="642"/>
      <c r="DD38" s="626">
        <v>1609243</v>
      </c>
      <c r="DE38" s="621"/>
      <c r="DF38" s="621"/>
      <c r="DG38" s="621"/>
      <c r="DH38" s="621"/>
      <c r="DI38" s="621"/>
      <c r="DJ38" s="621"/>
      <c r="DK38" s="622"/>
      <c r="DL38" s="626">
        <v>1422552</v>
      </c>
      <c r="DM38" s="621"/>
      <c r="DN38" s="621"/>
      <c r="DO38" s="621"/>
      <c r="DP38" s="621"/>
      <c r="DQ38" s="621"/>
      <c r="DR38" s="621"/>
      <c r="DS38" s="621"/>
      <c r="DT38" s="621"/>
      <c r="DU38" s="621"/>
      <c r="DV38" s="622"/>
      <c r="DW38" s="643">
        <v>15.1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99212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608043</v>
      </c>
      <c r="CS39" s="639"/>
      <c r="CT39" s="639"/>
      <c r="CU39" s="639"/>
      <c r="CV39" s="639"/>
      <c r="CW39" s="639"/>
      <c r="CX39" s="639"/>
      <c r="CY39" s="640"/>
      <c r="CZ39" s="623">
        <v>3.8</v>
      </c>
      <c r="DA39" s="641"/>
      <c r="DB39" s="641"/>
      <c r="DC39" s="642"/>
      <c r="DD39" s="626">
        <v>514908</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209825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144473</v>
      </c>
      <c r="CS40" s="621"/>
      <c r="CT40" s="621"/>
      <c r="CU40" s="621"/>
      <c r="CV40" s="621"/>
      <c r="CW40" s="621"/>
      <c r="CX40" s="621"/>
      <c r="CY40" s="622"/>
      <c r="CZ40" s="623">
        <v>0.9</v>
      </c>
      <c r="DA40" s="641"/>
      <c r="DB40" s="641"/>
      <c r="DC40" s="642"/>
      <c r="DD40" s="626">
        <v>9393</v>
      </c>
      <c r="DE40" s="621"/>
      <c r="DF40" s="621"/>
      <c r="DG40" s="621"/>
      <c r="DH40" s="621"/>
      <c r="DI40" s="621"/>
      <c r="DJ40" s="621"/>
      <c r="DK40" s="622"/>
      <c r="DL40" s="626">
        <v>9393</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876442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382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3893652</v>
      </c>
      <c r="CS42" s="621"/>
      <c r="CT42" s="621"/>
      <c r="CU42" s="621"/>
      <c r="CV42" s="621"/>
      <c r="CW42" s="621"/>
      <c r="CX42" s="621"/>
      <c r="CY42" s="622"/>
      <c r="CZ42" s="623">
        <v>24.2</v>
      </c>
      <c r="DA42" s="624"/>
      <c r="DB42" s="624"/>
      <c r="DC42" s="625"/>
      <c r="DD42" s="626">
        <v>242453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53898</v>
      </c>
      <c r="CS43" s="639"/>
      <c r="CT43" s="639"/>
      <c r="CU43" s="639"/>
      <c r="CV43" s="639"/>
      <c r="CW43" s="639"/>
      <c r="CX43" s="639"/>
      <c r="CY43" s="640"/>
      <c r="CZ43" s="623">
        <v>0.3</v>
      </c>
      <c r="DA43" s="641"/>
      <c r="DB43" s="641"/>
      <c r="DC43" s="642"/>
      <c r="DD43" s="626">
        <v>3271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3885201</v>
      </c>
      <c r="CS44" s="621"/>
      <c r="CT44" s="621"/>
      <c r="CU44" s="621"/>
      <c r="CV44" s="621"/>
      <c r="CW44" s="621"/>
      <c r="CX44" s="621"/>
      <c r="CY44" s="622"/>
      <c r="CZ44" s="623">
        <v>24.2</v>
      </c>
      <c r="DA44" s="624"/>
      <c r="DB44" s="624"/>
      <c r="DC44" s="625"/>
      <c r="DD44" s="626">
        <v>240719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943786</v>
      </c>
      <c r="CS45" s="639"/>
      <c r="CT45" s="639"/>
      <c r="CU45" s="639"/>
      <c r="CV45" s="639"/>
      <c r="CW45" s="639"/>
      <c r="CX45" s="639"/>
      <c r="CY45" s="640"/>
      <c r="CZ45" s="623">
        <v>5.9</v>
      </c>
      <c r="DA45" s="641"/>
      <c r="DB45" s="641"/>
      <c r="DC45" s="642"/>
      <c r="DD45" s="626">
        <v>27436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2830054</v>
      </c>
      <c r="CS46" s="621"/>
      <c r="CT46" s="621"/>
      <c r="CU46" s="621"/>
      <c r="CV46" s="621"/>
      <c r="CW46" s="621"/>
      <c r="CX46" s="621"/>
      <c r="CY46" s="622"/>
      <c r="CZ46" s="623">
        <v>17.600000000000001</v>
      </c>
      <c r="DA46" s="624"/>
      <c r="DB46" s="624"/>
      <c r="DC46" s="625"/>
      <c r="DD46" s="626">
        <v>208969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8451</v>
      </c>
      <c r="CS47" s="639"/>
      <c r="CT47" s="639"/>
      <c r="CU47" s="639"/>
      <c r="CV47" s="639"/>
      <c r="CW47" s="639"/>
      <c r="CX47" s="639"/>
      <c r="CY47" s="640"/>
      <c r="CZ47" s="623">
        <v>0.1</v>
      </c>
      <c r="DA47" s="641"/>
      <c r="DB47" s="641"/>
      <c r="DC47" s="642"/>
      <c r="DD47" s="626">
        <v>1734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16071761</v>
      </c>
      <c r="CS49" s="605"/>
      <c r="CT49" s="605"/>
      <c r="CU49" s="605"/>
      <c r="CV49" s="605"/>
      <c r="CW49" s="605"/>
      <c r="CX49" s="605"/>
      <c r="CY49" s="606"/>
      <c r="CZ49" s="607">
        <v>100</v>
      </c>
      <c r="DA49" s="608"/>
      <c r="DB49" s="608"/>
      <c r="DC49" s="609"/>
      <c r="DD49" s="610">
        <v>10261009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16312</v>
      </c>
      <c r="R7" s="1134"/>
      <c r="S7" s="1134"/>
      <c r="T7" s="1134"/>
      <c r="U7" s="1134"/>
      <c r="V7" s="1134">
        <v>15911</v>
      </c>
      <c r="W7" s="1134"/>
      <c r="X7" s="1134"/>
      <c r="Y7" s="1134"/>
      <c r="Z7" s="1134"/>
      <c r="AA7" s="1134">
        <v>401</v>
      </c>
      <c r="AB7" s="1134"/>
      <c r="AC7" s="1134"/>
      <c r="AD7" s="1134"/>
      <c r="AE7" s="1135"/>
      <c r="AF7" s="1136">
        <v>377</v>
      </c>
      <c r="AG7" s="1137"/>
      <c r="AH7" s="1137"/>
      <c r="AI7" s="1137"/>
      <c r="AJ7" s="1138"/>
      <c r="AK7" s="1120">
        <v>119</v>
      </c>
      <c r="AL7" s="1121"/>
      <c r="AM7" s="1121"/>
      <c r="AN7" s="1121"/>
      <c r="AO7" s="1121"/>
      <c r="AP7" s="1121">
        <v>19242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5</v>
      </c>
      <c r="CI7" s="1118"/>
      <c r="CJ7" s="1118"/>
      <c r="CK7" s="1118"/>
      <c r="CL7" s="1119"/>
      <c r="CM7" s="1117">
        <v>101</v>
      </c>
      <c r="CN7" s="1118"/>
      <c r="CO7" s="1118"/>
      <c r="CP7" s="1118"/>
      <c r="CQ7" s="1119"/>
      <c r="CR7" s="1117">
        <v>4</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330</v>
      </c>
      <c r="R8" s="1073"/>
      <c r="S8" s="1073"/>
      <c r="T8" s="1073"/>
      <c r="U8" s="1073"/>
      <c r="V8" s="1073">
        <v>330</v>
      </c>
      <c r="W8" s="1073"/>
      <c r="X8" s="1073"/>
      <c r="Y8" s="1073"/>
      <c r="Z8" s="1073"/>
      <c r="AA8" s="1073">
        <v>0</v>
      </c>
      <c r="AB8" s="1073"/>
      <c r="AC8" s="1073"/>
      <c r="AD8" s="1073"/>
      <c r="AE8" s="1074"/>
      <c r="AF8" s="1048" t="s">
        <v>112</v>
      </c>
      <c r="AG8" s="1049"/>
      <c r="AH8" s="1049"/>
      <c r="AI8" s="1049"/>
      <c r="AJ8" s="1050"/>
      <c r="AK8" s="1115">
        <v>166</v>
      </c>
      <c r="AL8" s="1116"/>
      <c r="AM8" s="1116"/>
      <c r="AN8" s="1116"/>
      <c r="AO8" s="1116"/>
      <c r="AP8" s="1116">
        <v>930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-21</v>
      </c>
      <c r="CI8" s="1019"/>
      <c r="CJ8" s="1019"/>
      <c r="CK8" s="1019"/>
      <c r="CL8" s="1020"/>
      <c r="CM8" s="1018">
        <v>24</v>
      </c>
      <c r="CN8" s="1019"/>
      <c r="CO8" s="1019"/>
      <c r="CP8" s="1019"/>
      <c r="CQ8" s="1020"/>
      <c r="CR8" s="1018">
        <v>19</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1</v>
      </c>
      <c r="CI9" s="1019"/>
      <c r="CJ9" s="1019"/>
      <c r="CK9" s="1019"/>
      <c r="CL9" s="1020"/>
      <c r="CM9" s="1018">
        <v>34</v>
      </c>
      <c r="CN9" s="1019"/>
      <c r="CO9" s="1019"/>
      <c r="CP9" s="1019"/>
      <c r="CQ9" s="1020"/>
      <c r="CR9" s="1018">
        <v>24</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16476</v>
      </c>
      <c r="R23" s="1098"/>
      <c r="S23" s="1098"/>
      <c r="T23" s="1098"/>
      <c r="U23" s="1098"/>
      <c r="V23" s="1098">
        <v>16075</v>
      </c>
      <c r="W23" s="1098"/>
      <c r="X23" s="1098"/>
      <c r="Y23" s="1098"/>
      <c r="Z23" s="1098"/>
      <c r="AA23" s="1098">
        <v>401</v>
      </c>
      <c r="AB23" s="1098"/>
      <c r="AC23" s="1098"/>
      <c r="AD23" s="1098"/>
      <c r="AE23" s="1099"/>
      <c r="AF23" s="1100">
        <v>377</v>
      </c>
      <c r="AG23" s="1098"/>
      <c r="AH23" s="1098"/>
      <c r="AI23" s="1098"/>
      <c r="AJ23" s="1101"/>
      <c r="AK23" s="1102"/>
      <c r="AL23" s="1103"/>
      <c r="AM23" s="1103"/>
      <c r="AN23" s="1103"/>
      <c r="AO23" s="1103"/>
      <c r="AP23" s="1098">
        <v>20172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2928</v>
      </c>
      <c r="R28" s="1083"/>
      <c r="S28" s="1083"/>
      <c r="T28" s="1083"/>
      <c r="U28" s="1083"/>
      <c r="V28" s="1083">
        <v>2917</v>
      </c>
      <c r="W28" s="1083"/>
      <c r="X28" s="1083"/>
      <c r="Y28" s="1083"/>
      <c r="Z28" s="1083"/>
      <c r="AA28" s="1083">
        <v>11</v>
      </c>
      <c r="AB28" s="1083"/>
      <c r="AC28" s="1083"/>
      <c r="AD28" s="1083"/>
      <c r="AE28" s="1084"/>
      <c r="AF28" s="1085">
        <v>11</v>
      </c>
      <c r="AG28" s="1083"/>
      <c r="AH28" s="1083"/>
      <c r="AI28" s="1083"/>
      <c r="AJ28" s="1086"/>
      <c r="AK28" s="1087">
        <v>211</v>
      </c>
      <c r="AL28" s="1075"/>
      <c r="AM28" s="1075"/>
      <c r="AN28" s="1075"/>
      <c r="AO28" s="1075"/>
      <c r="AP28" s="1075">
        <v>0</v>
      </c>
      <c r="AQ28" s="1075"/>
      <c r="AR28" s="1075"/>
      <c r="AS28" s="1075"/>
      <c r="AT28" s="1075"/>
      <c r="AU28" s="1075">
        <v>0</v>
      </c>
      <c r="AV28" s="1075"/>
      <c r="AW28" s="1075"/>
      <c r="AX28" s="1075"/>
      <c r="AY28" s="1075"/>
      <c r="AZ28" s="1076" t="s">
        <v>552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2615</v>
      </c>
      <c r="R29" s="1073"/>
      <c r="S29" s="1073"/>
      <c r="T29" s="1073"/>
      <c r="U29" s="1073"/>
      <c r="V29" s="1073">
        <v>2560</v>
      </c>
      <c r="W29" s="1073"/>
      <c r="X29" s="1073"/>
      <c r="Y29" s="1073"/>
      <c r="Z29" s="1073"/>
      <c r="AA29" s="1073">
        <v>55</v>
      </c>
      <c r="AB29" s="1073"/>
      <c r="AC29" s="1073"/>
      <c r="AD29" s="1073"/>
      <c r="AE29" s="1074"/>
      <c r="AF29" s="1048">
        <v>55</v>
      </c>
      <c r="AG29" s="1049"/>
      <c r="AH29" s="1049"/>
      <c r="AI29" s="1049"/>
      <c r="AJ29" s="1050"/>
      <c r="AK29" s="1009">
        <v>399</v>
      </c>
      <c r="AL29" s="1000"/>
      <c r="AM29" s="1000"/>
      <c r="AN29" s="1000"/>
      <c r="AO29" s="1000"/>
      <c r="AP29" s="1000">
        <v>0</v>
      </c>
      <c r="AQ29" s="1000"/>
      <c r="AR29" s="1000"/>
      <c r="AS29" s="1000"/>
      <c r="AT29" s="1000"/>
      <c r="AU29" s="1000">
        <v>0</v>
      </c>
      <c r="AV29" s="1000"/>
      <c r="AW29" s="1000"/>
      <c r="AX29" s="1000"/>
      <c r="AY29" s="1000"/>
      <c r="AZ29" s="1071" t="s">
        <v>553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294</v>
      </c>
      <c r="R30" s="1073"/>
      <c r="S30" s="1073"/>
      <c r="T30" s="1073"/>
      <c r="U30" s="1073"/>
      <c r="V30" s="1073">
        <v>294</v>
      </c>
      <c r="W30" s="1073"/>
      <c r="X30" s="1073"/>
      <c r="Y30" s="1073"/>
      <c r="Z30" s="1073"/>
      <c r="AA30" s="1073">
        <v>0</v>
      </c>
      <c r="AB30" s="1073"/>
      <c r="AC30" s="1073"/>
      <c r="AD30" s="1073"/>
      <c r="AE30" s="1074"/>
      <c r="AF30" s="1048" t="s">
        <v>112</v>
      </c>
      <c r="AG30" s="1049"/>
      <c r="AH30" s="1049"/>
      <c r="AI30" s="1049"/>
      <c r="AJ30" s="1050"/>
      <c r="AK30" s="1009">
        <v>131</v>
      </c>
      <c r="AL30" s="1000"/>
      <c r="AM30" s="1000"/>
      <c r="AN30" s="1000"/>
      <c r="AO30" s="1000"/>
      <c r="AP30" s="1000">
        <v>0</v>
      </c>
      <c r="AQ30" s="1000"/>
      <c r="AR30" s="1000"/>
      <c r="AS30" s="1000"/>
      <c r="AT30" s="1000"/>
      <c r="AU30" s="1000">
        <v>0</v>
      </c>
      <c r="AV30" s="1000"/>
      <c r="AW30" s="1000"/>
      <c r="AX30" s="1000"/>
      <c r="AY30" s="1000"/>
      <c r="AZ30" s="1071" t="s">
        <v>553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482</v>
      </c>
      <c r="R31" s="1073"/>
      <c r="S31" s="1073"/>
      <c r="T31" s="1073"/>
      <c r="U31" s="1073"/>
      <c r="V31" s="1073">
        <v>421</v>
      </c>
      <c r="W31" s="1073"/>
      <c r="X31" s="1073"/>
      <c r="Y31" s="1073"/>
      <c r="Z31" s="1073"/>
      <c r="AA31" s="1073">
        <v>61</v>
      </c>
      <c r="AB31" s="1073"/>
      <c r="AC31" s="1073"/>
      <c r="AD31" s="1073"/>
      <c r="AE31" s="1074"/>
      <c r="AF31" s="1048">
        <v>709</v>
      </c>
      <c r="AG31" s="1049"/>
      <c r="AH31" s="1049"/>
      <c r="AI31" s="1049"/>
      <c r="AJ31" s="1050"/>
      <c r="AK31" s="1009">
        <v>50</v>
      </c>
      <c r="AL31" s="1000"/>
      <c r="AM31" s="1000"/>
      <c r="AN31" s="1000"/>
      <c r="AO31" s="1000"/>
      <c r="AP31" s="1000">
        <v>2078</v>
      </c>
      <c r="AQ31" s="1000"/>
      <c r="AR31" s="1000"/>
      <c r="AS31" s="1000"/>
      <c r="AT31" s="1000"/>
      <c r="AU31" s="1000">
        <v>414</v>
      </c>
      <c r="AV31" s="1000"/>
      <c r="AW31" s="1000"/>
      <c r="AX31" s="1000"/>
      <c r="AY31" s="1000"/>
      <c r="AZ31" s="1071" t="s">
        <v>552</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2459</v>
      </c>
      <c r="R32" s="1073"/>
      <c r="S32" s="1073"/>
      <c r="T32" s="1073"/>
      <c r="U32" s="1073"/>
      <c r="V32" s="1073">
        <v>2323</v>
      </c>
      <c r="W32" s="1073"/>
      <c r="X32" s="1073"/>
      <c r="Y32" s="1073"/>
      <c r="Z32" s="1073"/>
      <c r="AA32" s="1073">
        <v>136</v>
      </c>
      <c r="AB32" s="1073"/>
      <c r="AC32" s="1073"/>
      <c r="AD32" s="1073"/>
      <c r="AE32" s="1074"/>
      <c r="AF32" s="1048">
        <v>483</v>
      </c>
      <c r="AG32" s="1049"/>
      <c r="AH32" s="1049"/>
      <c r="AI32" s="1049"/>
      <c r="AJ32" s="1050"/>
      <c r="AK32" s="1009">
        <v>407</v>
      </c>
      <c r="AL32" s="1000"/>
      <c r="AM32" s="1000"/>
      <c r="AN32" s="1000"/>
      <c r="AO32" s="1000"/>
      <c r="AP32" s="1000">
        <v>1176</v>
      </c>
      <c r="AQ32" s="1000"/>
      <c r="AR32" s="1000"/>
      <c r="AS32" s="1000"/>
      <c r="AT32" s="1000"/>
      <c r="AU32" s="1000">
        <v>760</v>
      </c>
      <c r="AV32" s="1000"/>
      <c r="AW32" s="1000"/>
      <c r="AX32" s="1000"/>
      <c r="AY32" s="1000"/>
      <c r="AZ32" s="1071" t="s">
        <v>554</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438</v>
      </c>
      <c r="R33" s="1073"/>
      <c r="S33" s="1073"/>
      <c r="T33" s="1073"/>
      <c r="U33" s="1073"/>
      <c r="V33" s="1073">
        <v>427</v>
      </c>
      <c r="W33" s="1073"/>
      <c r="X33" s="1073"/>
      <c r="Y33" s="1073"/>
      <c r="Z33" s="1073"/>
      <c r="AA33" s="1073">
        <v>11</v>
      </c>
      <c r="AB33" s="1073"/>
      <c r="AC33" s="1073"/>
      <c r="AD33" s="1073"/>
      <c r="AE33" s="1074"/>
      <c r="AF33" s="1048">
        <v>11</v>
      </c>
      <c r="AG33" s="1049"/>
      <c r="AH33" s="1049"/>
      <c r="AI33" s="1049"/>
      <c r="AJ33" s="1050"/>
      <c r="AK33" s="1009">
        <v>112</v>
      </c>
      <c r="AL33" s="1000"/>
      <c r="AM33" s="1000"/>
      <c r="AN33" s="1000"/>
      <c r="AO33" s="1000"/>
      <c r="AP33" s="1000">
        <v>1927</v>
      </c>
      <c r="AQ33" s="1000"/>
      <c r="AR33" s="1000"/>
      <c r="AS33" s="1000"/>
      <c r="AT33" s="1000"/>
      <c r="AU33" s="1000">
        <v>1493</v>
      </c>
      <c r="AV33" s="1000"/>
      <c r="AW33" s="1000"/>
      <c r="AX33" s="1000"/>
      <c r="AY33" s="1000"/>
      <c r="AZ33" s="1071" t="s">
        <v>553</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594</v>
      </c>
      <c r="R34" s="1073"/>
      <c r="S34" s="1073"/>
      <c r="T34" s="1073"/>
      <c r="U34" s="1073"/>
      <c r="V34" s="1073">
        <v>594</v>
      </c>
      <c r="W34" s="1073"/>
      <c r="X34" s="1073"/>
      <c r="Y34" s="1073"/>
      <c r="Z34" s="1073"/>
      <c r="AA34" s="1073">
        <v>0</v>
      </c>
      <c r="AB34" s="1073"/>
      <c r="AC34" s="1073"/>
      <c r="AD34" s="1073"/>
      <c r="AE34" s="1074"/>
      <c r="AF34" s="1048" t="s">
        <v>112</v>
      </c>
      <c r="AG34" s="1049"/>
      <c r="AH34" s="1049"/>
      <c r="AI34" s="1049"/>
      <c r="AJ34" s="1050"/>
      <c r="AK34" s="1009">
        <v>299</v>
      </c>
      <c r="AL34" s="1000"/>
      <c r="AM34" s="1000"/>
      <c r="AN34" s="1000"/>
      <c r="AO34" s="1000"/>
      <c r="AP34" s="1000">
        <v>5446</v>
      </c>
      <c r="AQ34" s="1000"/>
      <c r="AR34" s="1000"/>
      <c r="AS34" s="1000"/>
      <c r="AT34" s="1000"/>
      <c r="AU34" s="1000">
        <v>5342</v>
      </c>
      <c r="AV34" s="1000"/>
      <c r="AW34" s="1000"/>
      <c r="AX34" s="1000"/>
      <c r="AY34" s="1000"/>
      <c r="AZ34" s="1071" t="s">
        <v>553</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425</v>
      </c>
      <c r="R35" s="1073"/>
      <c r="S35" s="1073"/>
      <c r="T35" s="1073"/>
      <c r="U35" s="1073"/>
      <c r="V35" s="1073">
        <v>425</v>
      </c>
      <c r="W35" s="1073"/>
      <c r="X35" s="1073"/>
      <c r="Y35" s="1073"/>
      <c r="Z35" s="1073"/>
      <c r="AA35" s="1073">
        <v>0</v>
      </c>
      <c r="AB35" s="1073"/>
      <c r="AC35" s="1073"/>
      <c r="AD35" s="1073"/>
      <c r="AE35" s="1074"/>
      <c r="AF35" s="1048" t="s">
        <v>112</v>
      </c>
      <c r="AG35" s="1049"/>
      <c r="AH35" s="1049"/>
      <c r="AI35" s="1049"/>
      <c r="AJ35" s="1050"/>
      <c r="AK35" s="1009">
        <v>203</v>
      </c>
      <c r="AL35" s="1000"/>
      <c r="AM35" s="1000"/>
      <c r="AN35" s="1000"/>
      <c r="AO35" s="1000"/>
      <c r="AP35" s="1000">
        <v>2776</v>
      </c>
      <c r="AQ35" s="1000"/>
      <c r="AR35" s="1000"/>
      <c r="AS35" s="1000"/>
      <c r="AT35" s="1000"/>
      <c r="AU35" s="1000">
        <v>2512</v>
      </c>
      <c r="AV35" s="1000"/>
      <c r="AW35" s="1000"/>
      <c r="AX35" s="1000"/>
      <c r="AY35" s="1000"/>
      <c r="AZ35" s="1071" t="s">
        <v>555</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44</v>
      </c>
      <c r="R36" s="1073"/>
      <c r="S36" s="1073"/>
      <c r="T36" s="1073"/>
      <c r="U36" s="1073"/>
      <c r="V36" s="1073">
        <v>44</v>
      </c>
      <c r="W36" s="1073"/>
      <c r="X36" s="1073"/>
      <c r="Y36" s="1073"/>
      <c r="Z36" s="1073"/>
      <c r="AA36" s="1073">
        <v>0</v>
      </c>
      <c r="AB36" s="1073"/>
      <c r="AC36" s="1073"/>
      <c r="AD36" s="1073"/>
      <c r="AE36" s="1074"/>
      <c r="AF36" s="1048" t="s">
        <v>112</v>
      </c>
      <c r="AG36" s="1049"/>
      <c r="AH36" s="1049"/>
      <c r="AI36" s="1049"/>
      <c r="AJ36" s="1050"/>
      <c r="AK36" s="1009">
        <v>28</v>
      </c>
      <c r="AL36" s="1000"/>
      <c r="AM36" s="1000"/>
      <c r="AN36" s="1000"/>
      <c r="AO36" s="1000"/>
      <c r="AP36" s="1000">
        <v>360</v>
      </c>
      <c r="AQ36" s="1000"/>
      <c r="AR36" s="1000"/>
      <c r="AS36" s="1000"/>
      <c r="AT36" s="1000"/>
      <c r="AU36" s="1000">
        <v>355</v>
      </c>
      <c r="AV36" s="1000"/>
      <c r="AW36" s="1000"/>
      <c r="AX36" s="1000"/>
      <c r="AY36" s="1000"/>
      <c r="AZ36" s="1071" t="s">
        <v>553</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70</v>
      </c>
      <c r="R37" s="1073"/>
      <c r="S37" s="1073"/>
      <c r="T37" s="1073"/>
      <c r="U37" s="1073"/>
      <c r="V37" s="1073">
        <v>70</v>
      </c>
      <c r="W37" s="1073"/>
      <c r="X37" s="1073"/>
      <c r="Y37" s="1073"/>
      <c r="Z37" s="1073"/>
      <c r="AA37" s="1073">
        <v>0</v>
      </c>
      <c r="AB37" s="1073"/>
      <c r="AC37" s="1073"/>
      <c r="AD37" s="1073"/>
      <c r="AE37" s="1074"/>
      <c r="AF37" s="1048" t="s">
        <v>112</v>
      </c>
      <c r="AG37" s="1049"/>
      <c r="AH37" s="1049"/>
      <c r="AI37" s="1049"/>
      <c r="AJ37" s="1050"/>
      <c r="AK37" s="1009">
        <v>12</v>
      </c>
      <c r="AL37" s="1000"/>
      <c r="AM37" s="1000"/>
      <c r="AN37" s="1000"/>
      <c r="AO37" s="1000"/>
      <c r="AP37" s="1000">
        <v>255</v>
      </c>
      <c r="AQ37" s="1000"/>
      <c r="AR37" s="1000"/>
      <c r="AS37" s="1000"/>
      <c r="AT37" s="1000"/>
      <c r="AU37" s="1000">
        <v>170</v>
      </c>
      <c r="AV37" s="1000"/>
      <c r="AW37" s="1000"/>
      <c r="AX37" s="1000"/>
      <c r="AY37" s="1000"/>
      <c r="AZ37" s="1071" t="s">
        <v>553</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394</v>
      </c>
      <c r="C38" s="1067"/>
      <c r="D38" s="1067"/>
      <c r="E38" s="1067"/>
      <c r="F38" s="1067"/>
      <c r="G38" s="1067"/>
      <c r="H38" s="1067"/>
      <c r="I38" s="1067"/>
      <c r="J38" s="1067"/>
      <c r="K38" s="1067"/>
      <c r="L38" s="1067"/>
      <c r="M38" s="1067"/>
      <c r="N38" s="1067"/>
      <c r="O38" s="1067"/>
      <c r="P38" s="1068"/>
      <c r="Q38" s="1072">
        <v>102</v>
      </c>
      <c r="R38" s="1073"/>
      <c r="S38" s="1073"/>
      <c r="T38" s="1073"/>
      <c r="U38" s="1073"/>
      <c r="V38" s="1073">
        <v>102</v>
      </c>
      <c r="W38" s="1073"/>
      <c r="X38" s="1073"/>
      <c r="Y38" s="1073"/>
      <c r="Z38" s="1073"/>
      <c r="AA38" s="1073">
        <v>0</v>
      </c>
      <c r="AB38" s="1073"/>
      <c r="AC38" s="1073"/>
      <c r="AD38" s="1073"/>
      <c r="AE38" s="1074"/>
      <c r="AF38" s="1048" t="s">
        <v>112</v>
      </c>
      <c r="AG38" s="1049"/>
      <c r="AH38" s="1049"/>
      <c r="AI38" s="1049"/>
      <c r="AJ38" s="1050"/>
      <c r="AK38" s="1009">
        <v>99</v>
      </c>
      <c r="AL38" s="1000"/>
      <c r="AM38" s="1000"/>
      <c r="AN38" s="1000"/>
      <c r="AO38" s="1000"/>
      <c r="AP38" s="1000">
        <v>0</v>
      </c>
      <c r="AQ38" s="1000"/>
      <c r="AR38" s="1000"/>
      <c r="AS38" s="1000"/>
      <c r="AT38" s="1000"/>
      <c r="AU38" s="1000">
        <v>0</v>
      </c>
      <c r="AV38" s="1000"/>
      <c r="AW38" s="1000"/>
      <c r="AX38" s="1000"/>
      <c r="AY38" s="1000"/>
      <c r="AZ38" s="1071" t="s">
        <v>553</v>
      </c>
      <c r="BA38" s="1071"/>
      <c r="BB38" s="1071"/>
      <c r="BC38" s="1071"/>
      <c r="BD38" s="1071"/>
      <c r="BE38" s="1061" t="s">
        <v>389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1270</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399</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184</v>
      </c>
      <c r="R68" s="1011"/>
      <c r="S68" s="1011"/>
      <c r="T68" s="1011"/>
      <c r="U68" s="1011"/>
      <c r="V68" s="1011">
        <v>181</v>
      </c>
      <c r="W68" s="1011"/>
      <c r="X68" s="1011"/>
      <c r="Y68" s="1011"/>
      <c r="Z68" s="1011"/>
      <c r="AA68" s="1011">
        <v>3</v>
      </c>
      <c r="AB68" s="1011"/>
      <c r="AC68" s="1011"/>
      <c r="AD68" s="1011"/>
      <c r="AE68" s="1011"/>
      <c r="AF68" s="1011">
        <v>3</v>
      </c>
      <c r="AG68" s="1011"/>
      <c r="AH68" s="1011"/>
      <c r="AI68" s="1011"/>
      <c r="AJ68" s="1011"/>
      <c r="AK68" s="1011">
        <v>89</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424</v>
      </c>
      <c r="R69" s="1000"/>
      <c r="S69" s="1000"/>
      <c r="T69" s="1000"/>
      <c r="U69" s="1000"/>
      <c r="V69" s="1000">
        <v>3664</v>
      </c>
      <c r="W69" s="1000"/>
      <c r="X69" s="1000"/>
      <c r="Y69" s="1000"/>
      <c r="Z69" s="1000"/>
      <c r="AA69" s="1000">
        <v>551</v>
      </c>
      <c r="AB69" s="1000"/>
      <c r="AC69" s="1000"/>
      <c r="AD69" s="1000"/>
      <c r="AE69" s="1000"/>
      <c r="AF69" s="1000">
        <v>551</v>
      </c>
      <c r="AG69" s="1000"/>
      <c r="AH69" s="1000"/>
      <c r="AI69" s="1000"/>
      <c r="AJ69" s="1000"/>
      <c r="AK69" s="1000">
        <v>4182</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7</v>
      </c>
      <c r="R70" s="1000"/>
      <c r="S70" s="1000"/>
      <c r="T70" s="1000"/>
      <c r="U70" s="1000"/>
      <c r="V70" s="1000">
        <v>2</v>
      </c>
      <c r="W70" s="1000"/>
      <c r="X70" s="1000"/>
      <c r="Y70" s="1000"/>
      <c r="Z70" s="1000"/>
      <c r="AA70" s="1000">
        <v>5</v>
      </c>
      <c r="AB70" s="1000"/>
      <c r="AC70" s="1000"/>
      <c r="AD70" s="1000"/>
      <c r="AE70" s="1000"/>
      <c r="AF70" s="1000">
        <v>5</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v>
      </c>
      <c r="R71" s="1000"/>
      <c r="S71" s="1000"/>
      <c r="T71" s="1000"/>
      <c r="U71" s="1000"/>
      <c r="V71" s="1000">
        <v>1</v>
      </c>
      <c r="W71" s="1000"/>
      <c r="X71" s="1000"/>
      <c r="Y71" s="1000"/>
      <c r="Z71" s="1000"/>
      <c r="AA71" s="1000">
        <v>0</v>
      </c>
      <c r="AB71" s="1000"/>
      <c r="AC71" s="1000"/>
      <c r="AD71" s="1000"/>
      <c r="AE71" s="1000"/>
      <c r="AF71" s="1000">
        <v>0</v>
      </c>
      <c r="AG71" s="1000"/>
      <c r="AH71" s="1000"/>
      <c r="AI71" s="1000"/>
      <c r="AJ71" s="1000"/>
      <c r="AK71" s="1000">
        <v>1</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1886</v>
      </c>
      <c r="R72" s="1000"/>
      <c r="S72" s="1000"/>
      <c r="T72" s="1000"/>
      <c r="U72" s="1000"/>
      <c r="V72" s="1000">
        <v>1840</v>
      </c>
      <c r="W72" s="1000"/>
      <c r="X72" s="1000"/>
      <c r="Y72" s="1000"/>
      <c r="Z72" s="1000"/>
      <c r="AA72" s="1000">
        <v>46</v>
      </c>
      <c r="AB72" s="1000"/>
      <c r="AC72" s="1000"/>
      <c r="AD72" s="1000"/>
      <c r="AE72" s="1000"/>
      <c r="AF72" s="1000">
        <v>31</v>
      </c>
      <c r="AG72" s="1000"/>
      <c r="AH72" s="1000"/>
      <c r="AI72" s="1000"/>
      <c r="AJ72" s="1000"/>
      <c r="AK72" s="1000">
        <v>1811</v>
      </c>
      <c r="AL72" s="1000"/>
      <c r="AM72" s="1000"/>
      <c r="AN72" s="1000"/>
      <c r="AO72" s="1000"/>
      <c r="AP72" s="1000">
        <v>1680</v>
      </c>
      <c r="AQ72" s="1000"/>
      <c r="AR72" s="1000"/>
      <c r="AS72" s="1000"/>
      <c r="AT72" s="1000"/>
      <c r="AU72" s="1000">
        <v>435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91</v>
      </c>
      <c r="R73" s="1000"/>
      <c r="S73" s="1000"/>
      <c r="T73" s="1000"/>
      <c r="U73" s="1000"/>
      <c r="V73" s="1000">
        <v>91</v>
      </c>
      <c r="W73" s="1000"/>
      <c r="X73" s="1000"/>
      <c r="Y73" s="1000"/>
      <c r="Z73" s="1000"/>
      <c r="AA73" s="1000">
        <v>0</v>
      </c>
      <c r="AB73" s="1000"/>
      <c r="AC73" s="1000"/>
      <c r="AD73" s="1000"/>
      <c r="AE73" s="1000"/>
      <c r="AF73" s="1000">
        <v>0</v>
      </c>
      <c r="AG73" s="1000"/>
      <c r="AH73" s="1000"/>
      <c r="AI73" s="1000"/>
      <c r="AJ73" s="1000"/>
      <c r="AK73" s="1000">
        <v>27</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6">
        <v>920</v>
      </c>
      <c r="R74" s="1000"/>
      <c r="S74" s="1000"/>
      <c r="T74" s="1000"/>
      <c r="U74" s="1000"/>
      <c r="V74" s="1000">
        <v>902</v>
      </c>
      <c r="W74" s="1000"/>
      <c r="X74" s="1000"/>
      <c r="Y74" s="1000"/>
      <c r="Z74" s="1000"/>
      <c r="AA74" s="1000">
        <v>18</v>
      </c>
      <c r="AB74" s="1000"/>
      <c r="AC74" s="1000"/>
      <c r="AD74" s="1000"/>
      <c r="AE74" s="1000"/>
      <c r="AF74" s="1000">
        <v>18</v>
      </c>
      <c r="AG74" s="1000"/>
      <c r="AH74" s="1000"/>
      <c r="AI74" s="1000"/>
      <c r="AJ74" s="1000"/>
      <c r="AK74" s="1000">
        <v>879</v>
      </c>
      <c r="AL74" s="1000"/>
      <c r="AM74" s="1000"/>
      <c r="AN74" s="1000"/>
      <c r="AO74" s="1000"/>
      <c r="AP74" s="1000">
        <v>309</v>
      </c>
      <c r="AQ74" s="1000"/>
      <c r="AR74" s="1000"/>
      <c r="AS74" s="1000"/>
      <c r="AT74" s="1000"/>
      <c r="AU74" s="1000">
        <v>163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452</v>
      </c>
      <c r="R75" s="1008"/>
      <c r="S75" s="1008"/>
      <c r="T75" s="1008"/>
      <c r="U75" s="1009"/>
      <c r="V75" s="1010">
        <v>448</v>
      </c>
      <c r="W75" s="1008"/>
      <c r="X75" s="1008"/>
      <c r="Y75" s="1008"/>
      <c r="Z75" s="1009"/>
      <c r="AA75" s="1010">
        <v>4</v>
      </c>
      <c r="AB75" s="1008"/>
      <c r="AC75" s="1008"/>
      <c r="AD75" s="1008"/>
      <c r="AE75" s="1009"/>
      <c r="AF75" s="1010">
        <v>4</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150502</v>
      </c>
      <c r="R76" s="1008"/>
      <c r="S76" s="1008"/>
      <c r="T76" s="1008"/>
      <c r="U76" s="1009"/>
      <c r="V76" s="1010">
        <v>147713</v>
      </c>
      <c r="W76" s="1008"/>
      <c r="X76" s="1008"/>
      <c r="Y76" s="1008"/>
      <c r="Z76" s="1009"/>
      <c r="AA76" s="1010">
        <v>2789</v>
      </c>
      <c r="AB76" s="1008"/>
      <c r="AC76" s="1008"/>
      <c r="AD76" s="1008"/>
      <c r="AE76" s="1009"/>
      <c r="AF76" s="1010">
        <v>2789</v>
      </c>
      <c r="AG76" s="1008"/>
      <c r="AH76" s="1008"/>
      <c r="AI76" s="1008"/>
      <c r="AJ76" s="1009"/>
      <c r="AK76" s="1010">
        <v>286</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2515726</v>
      </c>
      <c r="AB110" s="916"/>
      <c r="AC110" s="916"/>
      <c r="AD110" s="916"/>
      <c r="AE110" s="917"/>
      <c r="AF110" s="918">
        <v>2288015</v>
      </c>
      <c r="AG110" s="916"/>
      <c r="AH110" s="916"/>
      <c r="AI110" s="916"/>
      <c r="AJ110" s="917"/>
      <c r="AK110" s="918">
        <v>2335897</v>
      </c>
      <c r="AL110" s="916"/>
      <c r="AM110" s="916"/>
      <c r="AN110" s="916"/>
      <c r="AO110" s="917"/>
      <c r="AP110" s="919">
        <v>34.799999999999997</v>
      </c>
      <c r="AQ110" s="920"/>
      <c r="AR110" s="920"/>
      <c r="AS110" s="920"/>
      <c r="AT110" s="921"/>
      <c r="AU110" s="955" t="s">
        <v>60</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19184875</v>
      </c>
      <c r="BR110" s="863"/>
      <c r="BS110" s="863"/>
      <c r="BT110" s="863"/>
      <c r="BU110" s="863"/>
      <c r="BV110" s="863">
        <v>18831770</v>
      </c>
      <c r="BW110" s="863"/>
      <c r="BX110" s="863"/>
      <c r="BY110" s="863"/>
      <c r="BZ110" s="863"/>
      <c r="CA110" s="863">
        <v>20172653</v>
      </c>
      <c r="CB110" s="863"/>
      <c r="CC110" s="863"/>
      <c r="CD110" s="863"/>
      <c r="CE110" s="863"/>
      <c r="CF110" s="887">
        <v>300.60000000000002</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2225</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667</v>
      </c>
      <c r="AB112" s="798"/>
      <c r="AC112" s="798"/>
      <c r="AD112" s="798"/>
      <c r="AE112" s="799"/>
      <c r="AF112" s="800">
        <v>667</v>
      </c>
      <c r="AG112" s="798"/>
      <c r="AH112" s="798"/>
      <c r="AI112" s="798"/>
      <c r="AJ112" s="799"/>
      <c r="AK112" s="800">
        <v>667</v>
      </c>
      <c r="AL112" s="798"/>
      <c r="AM112" s="798"/>
      <c r="AN112" s="798"/>
      <c r="AO112" s="799"/>
      <c r="AP112" s="845">
        <v>0</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11245085</v>
      </c>
      <c r="BR112" s="835"/>
      <c r="BS112" s="835"/>
      <c r="BT112" s="835"/>
      <c r="BU112" s="835"/>
      <c r="BV112" s="835">
        <v>10996225</v>
      </c>
      <c r="BW112" s="835"/>
      <c r="BX112" s="835"/>
      <c r="BY112" s="835"/>
      <c r="BZ112" s="835"/>
      <c r="CA112" s="835">
        <v>11045888</v>
      </c>
      <c r="CB112" s="835"/>
      <c r="CC112" s="835"/>
      <c r="CD112" s="835"/>
      <c r="CE112" s="835"/>
      <c r="CF112" s="896">
        <v>164.6</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799474</v>
      </c>
      <c r="AB113" s="944"/>
      <c r="AC113" s="944"/>
      <c r="AD113" s="944"/>
      <c r="AE113" s="945"/>
      <c r="AF113" s="946">
        <v>788855</v>
      </c>
      <c r="AG113" s="944"/>
      <c r="AH113" s="944"/>
      <c r="AI113" s="944"/>
      <c r="AJ113" s="945"/>
      <c r="AK113" s="946">
        <v>854986</v>
      </c>
      <c r="AL113" s="944"/>
      <c r="AM113" s="944"/>
      <c r="AN113" s="944"/>
      <c r="AO113" s="945"/>
      <c r="AP113" s="947">
        <v>12.7</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926741</v>
      </c>
      <c r="BR113" s="835"/>
      <c r="BS113" s="835"/>
      <c r="BT113" s="835"/>
      <c r="BU113" s="835"/>
      <c r="BV113" s="835">
        <v>839158</v>
      </c>
      <c r="BW113" s="835"/>
      <c r="BX113" s="835"/>
      <c r="BY113" s="835"/>
      <c r="BZ113" s="835"/>
      <c r="CA113" s="835">
        <v>597347</v>
      </c>
      <c r="CB113" s="835"/>
      <c r="CC113" s="835"/>
      <c r="CD113" s="835"/>
      <c r="CE113" s="835"/>
      <c r="CF113" s="896">
        <v>8.9</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230800</v>
      </c>
      <c r="AB114" s="798"/>
      <c r="AC114" s="798"/>
      <c r="AD114" s="798"/>
      <c r="AE114" s="799"/>
      <c r="AF114" s="800">
        <v>245010</v>
      </c>
      <c r="AG114" s="798"/>
      <c r="AH114" s="798"/>
      <c r="AI114" s="798"/>
      <c r="AJ114" s="799"/>
      <c r="AK114" s="800">
        <v>246988</v>
      </c>
      <c r="AL114" s="798"/>
      <c r="AM114" s="798"/>
      <c r="AN114" s="798"/>
      <c r="AO114" s="799"/>
      <c r="AP114" s="845">
        <v>3.7</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2854379</v>
      </c>
      <c r="BR114" s="835"/>
      <c r="BS114" s="835"/>
      <c r="BT114" s="835"/>
      <c r="BU114" s="835"/>
      <c r="BV114" s="835">
        <v>2510318</v>
      </c>
      <c r="BW114" s="835"/>
      <c r="BX114" s="835"/>
      <c r="BY114" s="835"/>
      <c r="BZ114" s="835"/>
      <c r="CA114" s="835">
        <v>2489353</v>
      </c>
      <c r="CB114" s="835"/>
      <c r="CC114" s="835"/>
      <c r="CD114" s="835"/>
      <c r="CE114" s="835"/>
      <c r="CF114" s="896">
        <v>37.1</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2435</v>
      </c>
      <c r="AB115" s="944"/>
      <c r="AC115" s="944"/>
      <c r="AD115" s="944"/>
      <c r="AE115" s="945"/>
      <c r="AF115" s="946">
        <v>2295</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40</v>
      </c>
      <c r="AB116" s="798"/>
      <c r="AC116" s="798"/>
      <c r="AD116" s="798"/>
      <c r="AE116" s="799"/>
      <c r="AF116" s="800">
        <v>58</v>
      </c>
      <c r="AG116" s="798"/>
      <c r="AH116" s="798"/>
      <c r="AI116" s="798"/>
      <c r="AJ116" s="799"/>
      <c r="AK116" s="800">
        <v>29</v>
      </c>
      <c r="AL116" s="798"/>
      <c r="AM116" s="798"/>
      <c r="AN116" s="798"/>
      <c r="AO116" s="799"/>
      <c r="AP116" s="845">
        <v>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2225</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3549142</v>
      </c>
      <c r="AB117" s="930"/>
      <c r="AC117" s="930"/>
      <c r="AD117" s="930"/>
      <c r="AE117" s="931"/>
      <c r="AF117" s="932">
        <v>3324900</v>
      </c>
      <c r="AG117" s="930"/>
      <c r="AH117" s="930"/>
      <c r="AI117" s="930"/>
      <c r="AJ117" s="931"/>
      <c r="AK117" s="932">
        <v>3438567</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34213305</v>
      </c>
      <c r="BR119" s="866"/>
      <c r="BS119" s="866"/>
      <c r="BT119" s="866"/>
      <c r="BU119" s="866"/>
      <c r="BV119" s="866">
        <v>33177471</v>
      </c>
      <c r="BW119" s="866"/>
      <c r="BX119" s="866"/>
      <c r="BY119" s="866"/>
      <c r="BZ119" s="866"/>
      <c r="CA119" s="866">
        <v>34305241</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4089219</v>
      </c>
      <c r="BR120" s="863"/>
      <c r="BS120" s="863"/>
      <c r="BT120" s="863"/>
      <c r="BU120" s="863"/>
      <c r="BV120" s="863">
        <v>4856311</v>
      </c>
      <c r="BW120" s="863"/>
      <c r="BX120" s="863"/>
      <c r="BY120" s="863"/>
      <c r="BZ120" s="863"/>
      <c r="CA120" s="863">
        <v>5552041</v>
      </c>
      <c r="CB120" s="863"/>
      <c r="CC120" s="863"/>
      <c r="CD120" s="863"/>
      <c r="CE120" s="863"/>
      <c r="CF120" s="887">
        <v>82.7</v>
      </c>
      <c r="CG120" s="888"/>
      <c r="CH120" s="888"/>
      <c r="CI120" s="888"/>
      <c r="CJ120" s="888"/>
      <c r="CK120" s="889" t="s">
        <v>444</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5422641</v>
      </c>
      <c r="DH120" s="863"/>
      <c r="DI120" s="863"/>
      <c r="DJ120" s="863"/>
      <c r="DK120" s="863"/>
      <c r="DL120" s="863">
        <v>5379876</v>
      </c>
      <c r="DM120" s="863"/>
      <c r="DN120" s="863"/>
      <c r="DO120" s="863"/>
      <c r="DP120" s="863"/>
      <c r="DQ120" s="863">
        <v>5342062</v>
      </c>
      <c r="DR120" s="863"/>
      <c r="DS120" s="863"/>
      <c r="DT120" s="863"/>
      <c r="DU120" s="863"/>
      <c r="DV120" s="864">
        <v>79.599999999999994</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1898300</v>
      </c>
      <c r="BR121" s="835"/>
      <c r="BS121" s="835"/>
      <c r="BT121" s="835"/>
      <c r="BU121" s="835"/>
      <c r="BV121" s="835">
        <v>1462211</v>
      </c>
      <c r="BW121" s="835"/>
      <c r="BX121" s="835"/>
      <c r="BY121" s="835"/>
      <c r="BZ121" s="835"/>
      <c r="CA121" s="835">
        <v>1464276</v>
      </c>
      <c r="CB121" s="835"/>
      <c r="CC121" s="835"/>
      <c r="CD121" s="835"/>
      <c r="CE121" s="835"/>
      <c r="CF121" s="896">
        <v>21.8</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2468697</v>
      </c>
      <c r="DH121" s="835"/>
      <c r="DI121" s="835"/>
      <c r="DJ121" s="835"/>
      <c r="DK121" s="835"/>
      <c r="DL121" s="835">
        <v>2434804</v>
      </c>
      <c r="DM121" s="835"/>
      <c r="DN121" s="835"/>
      <c r="DO121" s="835"/>
      <c r="DP121" s="835"/>
      <c r="DQ121" s="835">
        <v>2511868</v>
      </c>
      <c r="DR121" s="835"/>
      <c r="DS121" s="835"/>
      <c r="DT121" s="835"/>
      <c r="DU121" s="835"/>
      <c r="DV121" s="812">
        <v>37.4</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22825473</v>
      </c>
      <c r="BR122" s="866"/>
      <c r="BS122" s="866"/>
      <c r="BT122" s="866"/>
      <c r="BU122" s="866"/>
      <c r="BV122" s="866">
        <v>22358854</v>
      </c>
      <c r="BW122" s="866"/>
      <c r="BX122" s="866"/>
      <c r="BY122" s="866"/>
      <c r="BZ122" s="866"/>
      <c r="CA122" s="866">
        <v>22596598</v>
      </c>
      <c r="CB122" s="866"/>
      <c r="CC122" s="866"/>
      <c r="CD122" s="866"/>
      <c r="CE122" s="866"/>
      <c r="CF122" s="867">
        <v>336.7</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1461385</v>
      </c>
      <c r="DH122" s="835"/>
      <c r="DI122" s="835"/>
      <c r="DJ122" s="835"/>
      <c r="DK122" s="835"/>
      <c r="DL122" s="835">
        <v>1468210</v>
      </c>
      <c r="DM122" s="835"/>
      <c r="DN122" s="835"/>
      <c r="DO122" s="835"/>
      <c r="DP122" s="835"/>
      <c r="DQ122" s="835">
        <v>1493072</v>
      </c>
      <c r="DR122" s="835"/>
      <c r="DS122" s="835"/>
      <c r="DT122" s="835"/>
      <c r="DU122" s="835"/>
      <c r="DV122" s="812">
        <v>22.2</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2435</v>
      </c>
      <c r="AB123" s="798"/>
      <c r="AC123" s="798"/>
      <c r="AD123" s="798"/>
      <c r="AE123" s="799"/>
      <c r="AF123" s="800">
        <v>2295</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28812992</v>
      </c>
      <c r="BR123" s="854"/>
      <c r="BS123" s="854"/>
      <c r="BT123" s="854"/>
      <c r="BU123" s="854"/>
      <c r="BV123" s="854">
        <v>28677376</v>
      </c>
      <c r="BW123" s="854"/>
      <c r="BX123" s="854"/>
      <c r="BY123" s="854"/>
      <c r="BZ123" s="854"/>
      <c r="CA123" s="854">
        <v>29612915</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1045459</v>
      </c>
      <c r="DH123" s="798"/>
      <c r="DI123" s="798"/>
      <c r="DJ123" s="798"/>
      <c r="DK123" s="799"/>
      <c r="DL123" s="800">
        <v>860364</v>
      </c>
      <c r="DM123" s="798"/>
      <c r="DN123" s="798"/>
      <c r="DO123" s="798"/>
      <c r="DP123" s="799"/>
      <c r="DQ123" s="800">
        <v>759964</v>
      </c>
      <c r="DR123" s="798"/>
      <c r="DS123" s="798"/>
      <c r="DT123" s="798"/>
      <c r="DU123" s="799"/>
      <c r="DV123" s="845">
        <v>11.3</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77.5</v>
      </c>
      <c r="BR124" s="852"/>
      <c r="BS124" s="852"/>
      <c r="BT124" s="852"/>
      <c r="BU124" s="852"/>
      <c r="BV124" s="852">
        <v>64.3</v>
      </c>
      <c r="BW124" s="852"/>
      <c r="BX124" s="852"/>
      <c r="BY124" s="852"/>
      <c r="BZ124" s="852"/>
      <c r="CA124" s="852">
        <v>69.900000000000006</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846903</v>
      </c>
      <c r="DH124" s="781"/>
      <c r="DI124" s="781"/>
      <c r="DJ124" s="781"/>
      <c r="DK124" s="782"/>
      <c r="DL124" s="783">
        <v>852971</v>
      </c>
      <c r="DM124" s="781"/>
      <c r="DN124" s="781"/>
      <c r="DO124" s="781"/>
      <c r="DP124" s="782"/>
      <c r="DQ124" s="783">
        <v>938922</v>
      </c>
      <c r="DR124" s="781"/>
      <c r="DS124" s="781"/>
      <c r="DT124" s="781"/>
      <c r="DU124" s="782"/>
      <c r="DV124" s="869">
        <v>14</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133074</v>
      </c>
      <c r="AB128" s="819"/>
      <c r="AC128" s="819"/>
      <c r="AD128" s="819"/>
      <c r="AE128" s="820"/>
      <c r="AF128" s="821">
        <v>106542</v>
      </c>
      <c r="AG128" s="819"/>
      <c r="AH128" s="819"/>
      <c r="AI128" s="819"/>
      <c r="AJ128" s="820"/>
      <c r="AK128" s="821">
        <v>126465</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13.46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9716251</v>
      </c>
      <c r="AB129" s="798"/>
      <c r="AC129" s="798"/>
      <c r="AD129" s="798"/>
      <c r="AE129" s="799"/>
      <c r="AF129" s="800">
        <v>9615436</v>
      </c>
      <c r="AG129" s="798"/>
      <c r="AH129" s="798"/>
      <c r="AI129" s="798"/>
      <c r="AJ129" s="799"/>
      <c r="AK129" s="800">
        <v>9278721</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18.46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2749921</v>
      </c>
      <c r="AB130" s="798"/>
      <c r="AC130" s="798"/>
      <c r="AD130" s="798"/>
      <c r="AE130" s="799"/>
      <c r="AF130" s="800">
        <v>2624270</v>
      </c>
      <c r="AG130" s="798"/>
      <c r="AH130" s="798"/>
      <c r="AI130" s="798"/>
      <c r="AJ130" s="799"/>
      <c r="AK130" s="800">
        <v>2567509</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9.6999999999999993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6966330</v>
      </c>
      <c r="AB131" s="781"/>
      <c r="AC131" s="781"/>
      <c r="AD131" s="781"/>
      <c r="AE131" s="782"/>
      <c r="AF131" s="783">
        <v>6991166</v>
      </c>
      <c r="AG131" s="781"/>
      <c r="AH131" s="781"/>
      <c r="AI131" s="781"/>
      <c r="AJ131" s="782"/>
      <c r="AK131" s="783">
        <v>6711212</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69.900000000000006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9.5623807660000004</v>
      </c>
      <c r="AB132" s="761"/>
      <c r="AC132" s="761"/>
      <c r="AD132" s="761"/>
      <c r="AE132" s="762"/>
      <c r="AF132" s="763">
        <v>8.4976955200000006</v>
      </c>
      <c r="AG132" s="761"/>
      <c r="AH132" s="761"/>
      <c r="AI132" s="761"/>
      <c r="AJ132" s="762"/>
      <c r="AK132" s="763">
        <v>11.094762019999999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12.2</v>
      </c>
      <c r="AB133" s="740"/>
      <c r="AC133" s="740"/>
      <c r="AD133" s="740"/>
      <c r="AE133" s="741"/>
      <c r="AF133" s="739">
        <v>10.3</v>
      </c>
      <c r="AG133" s="740"/>
      <c r="AH133" s="740"/>
      <c r="AI133" s="740"/>
      <c r="AJ133" s="741"/>
      <c r="AK133" s="739">
        <v>9.6999999999999993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1905461</v>
      </c>
      <c r="L9" s="266">
        <v>104198</v>
      </c>
      <c r="M9" s="267">
        <v>79561</v>
      </c>
      <c r="N9" s="268">
        <v>31</v>
      </c>
    </row>
    <row r="10" spans="1:16" x14ac:dyDescent="0.15">
      <c r="A10" s="250"/>
      <c r="B10" s="246"/>
      <c r="C10" s="246"/>
      <c r="D10" s="246"/>
      <c r="E10" s="246"/>
      <c r="F10" s="246"/>
      <c r="G10" s="1166" t="s">
        <v>482</v>
      </c>
      <c r="H10" s="1167"/>
      <c r="I10" s="1167"/>
      <c r="J10" s="1168"/>
      <c r="K10" s="269">
        <v>2496</v>
      </c>
      <c r="L10" s="270">
        <v>136</v>
      </c>
      <c r="M10" s="271">
        <v>7948</v>
      </c>
      <c r="N10" s="272">
        <v>-98.3</v>
      </c>
    </row>
    <row r="11" spans="1:16" ht="13.5" customHeight="1" x14ac:dyDescent="0.15">
      <c r="A11" s="250"/>
      <c r="B11" s="246"/>
      <c r="C11" s="246"/>
      <c r="D11" s="246"/>
      <c r="E11" s="246"/>
      <c r="F11" s="246"/>
      <c r="G11" s="1166" t="s">
        <v>483</v>
      </c>
      <c r="H11" s="1167"/>
      <c r="I11" s="1167"/>
      <c r="J11" s="1168"/>
      <c r="K11" s="269">
        <v>380791</v>
      </c>
      <c r="L11" s="270">
        <v>20823</v>
      </c>
      <c r="M11" s="271">
        <v>11971</v>
      </c>
      <c r="N11" s="272">
        <v>73.900000000000006</v>
      </c>
    </row>
    <row r="12" spans="1:16" ht="13.5" customHeight="1" x14ac:dyDescent="0.15">
      <c r="A12" s="250"/>
      <c r="B12" s="246"/>
      <c r="C12" s="246"/>
      <c r="D12" s="246"/>
      <c r="E12" s="246"/>
      <c r="F12" s="246"/>
      <c r="G12" s="1166" t="s">
        <v>484</v>
      </c>
      <c r="H12" s="1167"/>
      <c r="I12" s="1167"/>
      <c r="J12" s="1168"/>
      <c r="K12" s="269" t="s">
        <v>485</v>
      </c>
      <c r="L12" s="270" t="s">
        <v>485</v>
      </c>
      <c r="M12" s="271">
        <v>484</v>
      </c>
      <c r="N12" s="272" t="s">
        <v>485</v>
      </c>
    </row>
    <row r="13" spans="1:16" ht="13.5" customHeight="1" x14ac:dyDescent="0.15">
      <c r="A13" s="250"/>
      <c r="B13" s="246"/>
      <c r="C13" s="246"/>
      <c r="D13" s="246"/>
      <c r="E13" s="246"/>
      <c r="F13" s="246"/>
      <c r="G13" s="1166" t="s">
        <v>486</v>
      </c>
      <c r="H13" s="1167"/>
      <c r="I13" s="1167"/>
      <c r="J13" s="1168"/>
      <c r="K13" s="269" t="s">
        <v>485</v>
      </c>
      <c r="L13" s="270" t="s">
        <v>485</v>
      </c>
      <c r="M13" s="271">
        <v>5</v>
      </c>
      <c r="N13" s="272" t="s">
        <v>485</v>
      </c>
    </row>
    <row r="14" spans="1:16" ht="13.5" customHeight="1" x14ac:dyDescent="0.15">
      <c r="A14" s="250"/>
      <c r="B14" s="246"/>
      <c r="C14" s="246"/>
      <c r="D14" s="246"/>
      <c r="E14" s="246"/>
      <c r="F14" s="246"/>
      <c r="G14" s="1166" t="s">
        <v>487</v>
      </c>
      <c r="H14" s="1167"/>
      <c r="I14" s="1167"/>
      <c r="J14" s="1168"/>
      <c r="K14" s="269">
        <v>82684</v>
      </c>
      <c r="L14" s="270">
        <v>4521</v>
      </c>
      <c r="M14" s="271">
        <v>3782</v>
      </c>
      <c r="N14" s="272">
        <v>19.5</v>
      </c>
    </row>
    <row r="15" spans="1:16" ht="13.5" customHeight="1" x14ac:dyDescent="0.15">
      <c r="A15" s="250"/>
      <c r="B15" s="246"/>
      <c r="C15" s="246"/>
      <c r="D15" s="246"/>
      <c r="E15" s="246"/>
      <c r="F15" s="246"/>
      <c r="G15" s="1166" t="s">
        <v>488</v>
      </c>
      <c r="H15" s="1167"/>
      <c r="I15" s="1167"/>
      <c r="J15" s="1168"/>
      <c r="K15" s="269">
        <v>53898</v>
      </c>
      <c r="L15" s="270">
        <v>2947</v>
      </c>
      <c r="M15" s="271">
        <v>1791</v>
      </c>
      <c r="N15" s="272">
        <v>64.5</v>
      </c>
    </row>
    <row r="16" spans="1:16" x14ac:dyDescent="0.15">
      <c r="A16" s="250"/>
      <c r="B16" s="246"/>
      <c r="C16" s="246"/>
      <c r="D16" s="246"/>
      <c r="E16" s="246"/>
      <c r="F16" s="246"/>
      <c r="G16" s="1169" t="s">
        <v>489</v>
      </c>
      <c r="H16" s="1170"/>
      <c r="I16" s="1170"/>
      <c r="J16" s="1171"/>
      <c r="K16" s="270">
        <v>-157594</v>
      </c>
      <c r="L16" s="270">
        <v>-8618</v>
      </c>
      <c r="M16" s="271">
        <v>-8307</v>
      </c>
      <c r="N16" s="272">
        <v>3.7</v>
      </c>
    </row>
    <row r="17" spans="1:16" x14ac:dyDescent="0.15">
      <c r="A17" s="250"/>
      <c r="B17" s="246"/>
      <c r="C17" s="246"/>
      <c r="D17" s="246"/>
      <c r="E17" s="246"/>
      <c r="F17" s="246"/>
      <c r="G17" s="1169" t="s">
        <v>171</v>
      </c>
      <c r="H17" s="1170"/>
      <c r="I17" s="1170"/>
      <c r="J17" s="1171"/>
      <c r="K17" s="270">
        <v>2267736</v>
      </c>
      <c r="L17" s="270">
        <v>124008</v>
      </c>
      <c r="M17" s="271">
        <v>97236</v>
      </c>
      <c r="N17" s="272">
        <v>27.5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12.63</v>
      </c>
      <c r="L21" s="283">
        <v>9.07</v>
      </c>
      <c r="M21" s="284">
        <v>3.56</v>
      </c>
      <c r="N21" s="251"/>
      <c r="O21" s="285"/>
      <c r="P21" s="281"/>
    </row>
    <row r="22" spans="1:16" s="286" customFormat="1" x14ac:dyDescent="0.15">
      <c r="A22" s="281"/>
      <c r="B22" s="251"/>
      <c r="C22" s="251"/>
      <c r="D22" s="251"/>
      <c r="E22" s="251"/>
      <c r="F22" s="251"/>
      <c r="G22" s="1163" t="s">
        <v>495</v>
      </c>
      <c r="H22" s="1164"/>
      <c r="I22" s="1164"/>
      <c r="J22" s="1165"/>
      <c r="K22" s="287">
        <v>93.3</v>
      </c>
      <c r="L22" s="288">
        <v>97.2</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2335897</v>
      </c>
      <c r="L32" s="296">
        <v>127735</v>
      </c>
      <c r="M32" s="297">
        <v>47831</v>
      </c>
      <c r="N32" s="298">
        <v>167.1</v>
      </c>
    </row>
    <row r="33" spans="1:16" ht="13.5" customHeight="1" x14ac:dyDescent="0.15">
      <c r="A33" s="250"/>
      <c r="B33" s="246"/>
      <c r="C33" s="246"/>
      <c r="D33" s="246"/>
      <c r="E33" s="246"/>
      <c r="F33" s="246"/>
      <c r="G33" s="1154" t="s">
        <v>500</v>
      </c>
      <c r="H33" s="1155"/>
      <c r="I33" s="1155"/>
      <c r="J33" s="1156"/>
      <c r="K33" s="296" t="s">
        <v>485</v>
      </c>
      <c r="L33" s="296" t="s">
        <v>485</v>
      </c>
      <c r="M33" s="297" t="s">
        <v>485</v>
      </c>
      <c r="N33" s="298" t="s">
        <v>485</v>
      </c>
    </row>
    <row r="34" spans="1:16" ht="27" customHeight="1" x14ac:dyDescent="0.15">
      <c r="A34" s="250"/>
      <c r="B34" s="246"/>
      <c r="C34" s="246"/>
      <c r="D34" s="246"/>
      <c r="E34" s="246"/>
      <c r="F34" s="246"/>
      <c r="G34" s="1154" t="s">
        <v>501</v>
      </c>
      <c r="H34" s="1155"/>
      <c r="I34" s="1155"/>
      <c r="J34" s="1156"/>
      <c r="K34" s="296">
        <v>667</v>
      </c>
      <c r="L34" s="296">
        <v>36</v>
      </c>
      <c r="M34" s="297">
        <v>13</v>
      </c>
      <c r="N34" s="298">
        <v>176.9</v>
      </c>
    </row>
    <row r="35" spans="1:16" ht="27" customHeight="1" x14ac:dyDescent="0.15">
      <c r="A35" s="250"/>
      <c r="B35" s="246"/>
      <c r="C35" s="246"/>
      <c r="D35" s="246"/>
      <c r="E35" s="246"/>
      <c r="F35" s="246"/>
      <c r="G35" s="1154" t="s">
        <v>502</v>
      </c>
      <c r="H35" s="1155"/>
      <c r="I35" s="1155"/>
      <c r="J35" s="1156"/>
      <c r="K35" s="296">
        <v>854986</v>
      </c>
      <c r="L35" s="296">
        <v>46754</v>
      </c>
      <c r="M35" s="297">
        <v>14490</v>
      </c>
      <c r="N35" s="298">
        <v>222.7</v>
      </c>
    </row>
    <row r="36" spans="1:16" ht="27" customHeight="1" x14ac:dyDescent="0.15">
      <c r="A36" s="250"/>
      <c r="B36" s="246"/>
      <c r="C36" s="246"/>
      <c r="D36" s="246"/>
      <c r="E36" s="246"/>
      <c r="F36" s="246"/>
      <c r="G36" s="1154" t="s">
        <v>503</v>
      </c>
      <c r="H36" s="1155"/>
      <c r="I36" s="1155"/>
      <c r="J36" s="1156"/>
      <c r="K36" s="296">
        <v>246988</v>
      </c>
      <c r="L36" s="296">
        <v>13506</v>
      </c>
      <c r="M36" s="297">
        <v>3677</v>
      </c>
      <c r="N36" s="298">
        <v>267.3</v>
      </c>
    </row>
    <row r="37" spans="1:16" ht="13.5" customHeight="1" x14ac:dyDescent="0.15">
      <c r="A37" s="250"/>
      <c r="B37" s="246"/>
      <c r="C37" s="246"/>
      <c r="D37" s="246"/>
      <c r="E37" s="246"/>
      <c r="F37" s="246"/>
      <c r="G37" s="1154" t="s">
        <v>504</v>
      </c>
      <c r="H37" s="1155"/>
      <c r="I37" s="1155"/>
      <c r="J37" s="1156"/>
      <c r="K37" s="296" t="s">
        <v>485</v>
      </c>
      <c r="L37" s="296" t="s">
        <v>485</v>
      </c>
      <c r="M37" s="297">
        <v>1018</v>
      </c>
      <c r="N37" s="298" t="s">
        <v>485</v>
      </c>
    </row>
    <row r="38" spans="1:16" ht="27" customHeight="1" x14ac:dyDescent="0.15">
      <c r="A38" s="250"/>
      <c r="B38" s="246"/>
      <c r="C38" s="246"/>
      <c r="D38" s="246"/>
      <c r="E38" s="246"/>
      <c r="F38" s="246"/>
      <c r="G38" s="1157" t="s">
        <v>505</v>
      </c>
      <c r="H38" s="1158"/>
      <c r="I38" s="1158"/>
      <c r="J38" s="1159"/>
      <c r="K38" s="299">
        <v>29</v>
      </c>
      <c r="L38" s="299">
        <v>2</v>
      </c>
      <c r="M38" s="300">
        <v>7</v>
      </c>
      <c r="N38" s="301">
        <v>-71.400000000000006</v>
      </c>
      <c r="O38" s="295"/>
    </row>
    <row r="39" spans="1:16" x14ac:dyDescent="0.15">
      <c r="A39" s="250"/>
      <c r="B39" s="246"/>
      <c r="C39" s="246"/>
      <c r="D39" s="246"/>
      <c r="E39" s="246"/>
      <c r="F39" s="246"/>
      <c r="G39" s="1157" t="s">
        <v>506</v>
      </c>
      <c r="H39" s="1158"/>
      <c r="I39" s="1158"/>
      <c r="J39" s="1159"/>
      <c r="K39" s="302">
        <v>-126465</v>
      </c>
      <c r="L39" s="302">
        <v>-6916</v>
      </c>
      <c r="M39" s="303">
        <v>-3521</v>
      </c>
      <c r="N39" s="304">
        <v>96.4</v>
      </c>
      <c r="O39" s="295"/>
    </row>
    <row r="40" spans="1:16" ht="27" customHeight="1" x14ac:dyDescent="0.15">
      <c r="A40" s="250"/>
      <c r="B40" s="246"/>
      <c r="C40" s="246"/>
      <c r="D40" s="246"/>
      <c r="E40" s="246"/>
      <c r="F40" s="246"/>
      <c r="G40" s="1154" t="s">
        <v>507</v>
      </c>
      <c r="H40" s="1155"/>
      <c r="I40" s="1155"/>
      <c r="J40" s="1156"/>
      <c r="K40" s="302">
        <v>-2567509</v>
      </c>
      <c r="L40" s="302">
        <v>-140401</v>
      </c>
      <c r="M40" s="303">
        <v>-43531</v>
      </c>
      <c r="N40" s="304">
        <v>222.5</v>
      </c>
      <c r="O40" s="295"/>
    </row>
    <row r="41" spans="1:16" x14ac:dyDescent="0.15">
      <c r="A41" s="250"/>
      <c r="B41" s="246"/>
      <c r="C41" s="246"/>
      <c r="D41" s="246"/>
      <c r="E41" s="246"/>
      <c r="F41" s="246"/>
      <c r="G41" s="1160" t="s">
        <v>282</v>
      </c>
      <c r="H41" s="1161"/>
      <c r="I41" s="1161"/>
      <c r="J41" s="1162"/>
      <c r="K41" s="296">
        <v>744593</v>
      </c>
      <c r="L41" s="302">
        <v>40717</v>
      </c>
      <c r="M41" s="303">
        <v>19983</v>
      </c>
      <c r="N41" s="304">
        <v>103.8</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3188141</v>
      </c>
      <c r="J51" s="322">
        <v>158732</v>
      </c>
      <c r="K51" s="323">
        <v>-22.2</v>
      </c>
      <c r="L51" s="324">
        <v>69806</v>
      </c>
      <c r="M51" s="325">
        <v>13.4</v>
      </c>
      <c r="N51" s="326">
        <v>-35.6</v>
      </c>
    </row>
    <row r="52" spans="1:14" x14ac:dyDescent="0.15">
      <c r="A52" s="250"/>
      <c r="B52" s="246"/>
      <c r="C52" s="246"/>
      <c r="D52" s="246"/>
      <c r="E52" s="246"/>
      <c r="F52" s="246"/>
      <c r="G52" s="327"/>
      <c r="H52" s="328" t="s">
        <v>518</v>
      </c>
      <c r="I52" s="329">
        <v>1482872</v>
      </c>
      <c r="J52" s="330">
        <v>73830</v>
      </c>
      <c r="K52" s="331">
        <v>-32.700000000000003</v>
      </c>
      <c r="L52" s="332">
        <v>32823</v>
      </c>
      <c r="M52" s="333">
        <v>1</v>
      </c>
      <c r="N52" s="334">
        <v>-33.700000000000003</v>
      </c>
    </row>
    <row r="53" spans="1:14" x14ac:dyDescent="0.15">
      <c r="A53" s="250"/>
      <c r="B53" s="246"/>
      <c r="C53" s="246"/>
      <c r="D53" s="246"/>
      <c r="E53" s="246"/>
      <c r="F53" s="246"/>
      <c r="G53" s="312" t="s">
        <v>519</v>
      </c>
      <c r="H53" s="313"/>
      <c r="I53" s="321">
        <v>3155139</v>
      </c>
      <c r="J53" s="322">
        <v>159770</v>
      </c>
      <c r="K53" s="323">
        <v>0.7</v>
      </c>
      <c r="L53" s="324">
        <v>74444</v>
      </c>
      <c r="M53" s="325">
        <v>6.6</v>
      </c>
      <c r="N53" s="326">
        <v>-5.9</v>
      </c>
    </row>
    <row r="54" spans="1:14" x14ac:dyDescent="0.15">
      <c r="A54" s="250"/>
      <c r="B54" s="246"/>
      <c r="C54" s="246"/>
      <c r="D54" s="246"/>
      <c r="E54" s="246"/>
      <c r="F54" s="246"/>
      <c r="G54" s="327"/>
      <c r="H54" s="328" t="s">
        <v>518</v>
      </c>
      <c r="I54" s="329">
        <v>777620</v>
      </c>
      <c r="J54" s="330">
        <v>39377</v>
      </c>
      <c r="K54" s="331">
        <v>-46.7</v>
      </c>
      <c r="L54" s="332">
        <v>34175</v>
      </c>
      <c r="M54" s="333">
        <v>4.0999999999999996</v>
      </c>
      <c r="N54" s="334">
        <v>-50.8</v>
      </c>
    </row>
    <row r="55" spans="1:14" x14ac:dyDescent="0.15">
      <c r="A55" s="250"/>
      <c r="B55" s="246"/>
      <c r="C55" s="246"/>
      <c r="D55" s="246"/>
      <c r="E55" s="246"/>
      <c r="F55" s="246"/>
      <c r="G55" s="312" t="s">
        <v>520</v>
      </c>
      <c r="H55" s="313"/>
      <c r="I55" s="321">
        <v>2560766</v>
      </c>
      <c r="J55" s="322">
        <v>133048</v>
      </c>
      <c r="K55" s="323">
        <v>-16.7</v>
      </c>
      <c r="L55" s="324">
        <v>85205</v>
      </c>
      <c r="M55" s="325">
        <v>14.5</v>
      </c>
      <c r="N55" s="326">
        <v>-31.2</v>
      </c>
    </row>
    <row r="56" spans="1:14" x14ac:dyDescent="0.15">
      <c r="A56" s="250"/>
      <c r="B56" s="246"/>
      <c r="C56" s="246"/>
      <c r="D56" s="246"/>
      <c r="E56" s="246"/>
      <c r="F56" s="246"/>
      <c r="G56" s="327"/>
      <c r="H56" s="328" t="s">
        <v>518</v>
      </c>
      <c r="I56" s="329">
        <v>1071187</v>
      </c>
      <c r="J56" s="330">
        <v>55655</v>
      </c>
      <c r="K56" s="331">
        <v>41.3</v>
      </c>
      <c r="L56" s="332">
        <v>38847</v>
      </c>
      <c r="M56" s="333">
        <v>13.7</v>
      </c>
      <c r="N56" s="334">
        <v>27.6</v>
      </c>
    </row>
    <row r="57" spans="1:14" x14ac:dyDescent="0.15">
      <c r="A57" s="250"/>
      <c r="B57" s="246"/>
      <c r="C57" s="246"/>
      <c r="D57" s="246"/>
      <c r="E57" s="246"/>
      <c r="F57" s="246"/>
      <c r="G57" s="312" t="s">
        <v>521</v>
      </c>
      <c r="H57" s="313"/>
      <c r="I57" s="321">
        <v>2567843</v>
      </c>
      <c r="J57" s="322">
        <v>136952</v>
      </c>
      <c r="K57" s="323">
        <v>2.9</v>
      </c>
      <c r="L57" s="324">
        <v>77577</v>
      </c>
      <c r="M57" s="325">
        <v>-9</v>
      </c>
      <c r="N57" s="326">
        <v>11.9</v>
      </c>
    </row>
    <row r="58" spans="1:14" x14ac:dyDescent="0.15">
      <c r="A58" s="250"/>
      <c r="B58" s="246"/>
      <c r="C58" s="246"/>
      <c r="D58" s="246"/>
      <c r="E58" s="246"/>
      <c r="F58" s="246"/>
      <c r="G58" s="327"/>
      <c r="H58" s="328" t="s">
        <v>518</v>
      </c>
      <c r="I58" s="329">
        <v>1373916</v>
      </c>
      <c r="J58" s="330">
        <v>73276</v>
      </c>
      <c r="K58" s="331">
        <v>31.7</v>
      </c>
      <c r="L58" s="332">
        <v>40870</v>
      </c>
      <c r="M58" s="333">
        <v>5.2</v>
      </c>
      <c r="N58" s="334">
        <v>26.5</v>
      </c>
    </row>
    <row r="59" spans="1:14" x14ac:dyDescent="0.15">
      <c r="A59" s="250"/>
      <c r="B59" s="246"/>
      <c r="C59" s="246"/>
      <c r="D59" s="246"/>
      <c r="E59" s="246"/>
      <c r="F59" s="246"/>
      <c r="G59" s="312" t="s">
        <v>522</v>
      </c>
      <c r="H59" s="313"/>
      <c r="I59" s="321">
        <v>3885201</v>
      </c>
      <c r="J59" s="322">
        <v>212457</v>
      </c>
      <c r="K59" s="323">
        <v>55.1</v>
      </c>
      <c r="L59" s="324">
        <v>67293</v>
      </c>
      <c r="M59" s="325">
        <v>-13.3</v>
      </c>
      <c r="N59" s="326">
        <v>68.400000000000006</v>
      </c>
    </row>
    <row r="60" spans="1:14" x14ac:dyDescent="0.15">
      <c r="A60" s="250"/>
      <c r="B60" s="246"/>
      <c r="C60" s="246"/>
      <c r="D60" s="246"/>
      <c r="E60" s="246"/>
      <c r="F60" s="246"/>
      <c r="G60" s="327"/>
      <c r="H60" s="328" t="s">
        <v>518</v>
      </c>
      <c r="I60" s="335">
        <v>2830054</v>
      </c>
      <c r="J60" s="330">
        <v>154758</v>
      </c>
      <c r="K60" s="331">
        <v>111.2</v>
      </c>
      <c r="L60" s="332">
        <v>35076</v>
      </c>
      <c r="M60" s="333">
        <v>-14.2</v>
      </c>
      <c r="N60" s="334">
        <v>125.4</v>
      </c>
    </row>
    <row r="61" spans="1:14" x14ac:dyDescent="0.15">
      <c r="A61" s="250"/>
      <c r="B61" s="246"/>
      <c r="C61" s="246"/>
      <c r="D61" s="246"/>
      <c r="E61" s="246"/>
      <c r="F61" s="246"/>
      <c r="G61" s="312" t="s">
        <v>523</v>
      </c>
      <c r="H61" s="336"/>
      <c r="I61" s="337">
        <v>3071418</v>
      </c>
      <c r="J61" s="338">
        <v>160192</v>
      </c>
      <c r="K61" s="339">
        <v>4</v>
      </c>
      <c r="L61" s="340">
        <v>74865</v>
      </c>
      <c r="M61" s="341">
        <v>2.4</v>
      </c>
      <c r="N61" s="326">
        <v>1.6</v>
      </c>
    </row>
    <row r="62" spans="1:14" x14ac:dyDescent="0.15">
      <c r="A62" s="250"/>
      <c r="B62" s="246"/>
      <c r="C62" s="246"/>
      <c r="D62" s="246"/>
      <c r="E62" s="246"/>
      <c r="F62" s="246"/>
      <c r="G62" s="327"/>
      <c r="H62" s="328" t="s">
        <v>518</v>
      </c>
      <c r="I62" s="329">
        <v>1507130</v>
      </c>
      <c r="J62" s="330">
        <v>79379</v>
      </c>
      <c r="K62" s="331">
        <v>21</v>
      </c>
      <c r="L62" s="332">
        <v>36358</v>
      </c>
      <c r="M62" s="333">
        <v>2</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0" zoomScale="70" zoomScaleNormal="70" zoomScaleSheetLayoutView="55" workbookViewId="0">
      <selection activeCell="Z102" sqref="Z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18.09</v>
      </c>
      <c r="G47" s="12">
        <v>21.22</v>
      </c>
      <c r="H47" s="12">
        <v>25.05</v>
      </c>
      <c r="I47" s="12">
        <v>29.42</v>
      </c>
      <c r="J47" s="13">
        <v>33.71</v>
      </c>
    </row>
    <row r="48" spans="2:10" ht="57.75" customHeight="1" x14ac:dyDescent="0.15">
      <c r="B48" s="14"/>
      <c r="C48" s="1174" t="s">
        <v>4</v>
      </c>
      <c r="D48" s="1174"/>
      <c r="E48" s="1175"/>
      <c r="F48" s="15">
        <v>2.42</v>
      </c>
      <c r="G48" s="16">
        <v>2.2400000000000002</v>
      </c>
      <c r="H48" s="16">
        <v>2.75</v>
      </c>
      <c r="I48" s="16">
        <v>3.63</v>
      </c>
      <c r="J48" s="17">
        <v>4.07</v>
      </c>
    </row>
    <row r="49" spans="2:10" ht="57.75" customHeight="1" thickBot="1" x14ac:dyDescent="0.2">
      <c r="B49" s="18"/>
      <c r="C49" s="1176" t="s">
        <v>5</v>
      </c>
      <c r="D49" s="1176"/>
      <c r="E49" s="1177"/>
      <c r="F49" s="19">
        <v>11.36</v>
      </c>
      <c r="G49" s="20">
        <v>10.71</v>
      </c>
      <c r="H49" s="20">
        <v>10.39</v>
      </c>
      <c r="I49" s="20">
        <v>8.7100000000000009</v>
      </c>
      <c r="J49" s="21">
        <v>3.55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2018-10-31T06:52:38Z</cp:lastPrinted>
  <dcterms:created xsi:type="dcterms:W3CDTF">2018-01-24T04:47:43Z</dcterms:created>
  <dcterms:modified xsi:type="dcterms:W3CDTF">2018-10-31T06:57:37Z</dcterms:modified>
  <cp:category/>
</cp:coreProperties>
</file>