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19 能登町〇確認済み\"/>
    </mc:Choice>
  </mc:AlternateContent>
  <xr:revisionPtr revIDLastSave="0" documentId="13_ncr:1_{69E0F469-5D61-4997-9D81-D0DF5AFA72C4}" xr6:coauthVersionLast="47" xr6:coauthVersionMax="47" xr10:uidLastSave="{00000000-0000-0000-0000-000000000000}"/>
  <bookViews>
    <workbookView xWindow="-120" yWindow="-120" windowWidth="19440" windowHeight="10440" xr2:uid="{00000000-000D-0000-FFFF-FFFF00000000}"/>
  </bookViews>
  <sheets>
    <sheet name="総括表" sheetId="10" r:id="rId1"/>
    <sheet name="普通会計の状況" sheetId="11" r:id="rId2"/>
    <sheet name="各会計、関係団体の財政状況及び健全化判断比率" sheetId="12" r:id="rId3"/>
    <sheet name="財政比較分析表_"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<sst xmlns="http://schemas.openxmlformats.org/spreadsheetml/2006/main" count="1107" uniqueCount="607">
  <si>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</si>
  <si>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</si>
  <si>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</si>
  <si>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</si>
  <si>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</si>
  <si>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</si>
  <si>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</si>
  <si>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</si>
  <si>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</si>
  <si>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</si>
  <si>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</si>
  <si>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</si>
  <si>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</si>
  <si>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</si>
  <si>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</si>
  <si>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</si>
  <si>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</si>
  <si>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</si>
  <si>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</si>
  <si>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</si>
  <si>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</si>
  <si>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</si>
  <si>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</si>
  <si>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</si>
  <si>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</si>
  <si>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</si>
  <si>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</si>
  <si>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</si>
  <si>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</si>
  <si>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</si>
  <si>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</si>
  <si>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</si>
  <si>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</si>
  <si>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</si>
  <si>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</si>
  <si>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</si>
  <si>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</si>
  <si>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</si>
  <si>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</si>
  <si>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</si>
  <si>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</si>
  <si>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</si>
  <si>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</si>
  <si>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</si>
  <si>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</si>
  <si>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</si>
  <si>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</si>
  <si>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</si>
  <si>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</si>
  <si>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</si>
  <si>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</si>
  <si>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</si>
  <si>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</si>
  <si>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</si>
  <si>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</si>
  <si>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</si>
  <si>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</si>
  <si>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</si>
  <si>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</si>
  <si>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</si>
  <si>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</si>
  <si>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</si>
  <si>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</si>
  <si>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</si>
  <si>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</si>
  <si>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</si>
  <si>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</si>
  <si>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</si>
  <si>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</si>
  <si>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</si>
  <si>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</si>
  <si>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</si>
  <si>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</si>
  <si>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</si>
  <si>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</si>
  <si>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</si>
  <si>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</si>
  <si>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</si>
  <si>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</si>
  <si>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</si>
  <si>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</si>
  <si>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</si>
  <si>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</si>
  <si>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</si>
  <si>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</si>
  <si>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</si>
  <si>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</si>
  <si>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</si>
  <si>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</si>
  <si>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</si>
  <si>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</si>
  <si>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</si>
  <si>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</si>
  <si>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</si>
  <si>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</si>
  <si>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</si>
  <si>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</si>
  <si>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</si>
  <si>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</si>
  <si>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</si>
  <si>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</si>
  <si>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</si>
  <si>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</si>
  <si>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</si>
  <si>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</si>
  <si>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</si>
  <si>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</si>
  <si>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</si>
  <si>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</si>
  <si>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</si>
  <si>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</si>
  <si>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</si>
  <si>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</si>
  <si>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</si>
  <si>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</si>
  <si>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</si>
  <si>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</si>
  <si>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</si>
  <si>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</si>
  <si>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</si>
  <si>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</si>
  <si>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</si>
  <si>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</si>
  <si>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</si>
  <si>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</si>
  <si>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</si>
  <si>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</si>
  <si>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</si>
  <si>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</si>
  <si>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</si>
  <si>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</si>
  <si>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</si>
  <si>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</si>
  <si>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</si>
  <si>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</si>
  <si>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</si>
  <si>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</si>
  <si>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</si>
  <si>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</si>
  <si>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</si>
  <si>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</si>
  <si>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</si>
  <si>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</si>
  <si>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</si>
  <si>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</si>
  <si>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</si>
  <si>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</si>
  <si>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</si>
  <si>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</si>
  <si>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</si>
  <si>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</si>
  <si>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</si>
  <si>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</si>
  <si>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</si>
  <si>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</si>
  <si>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</si>
  <si>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</si>
  <si>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</si>
  <si>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</si>
  <si>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</si>
  <si>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</si>
  <si>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</si>
  <si>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</si>
  <si>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</si>
  <si>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</si>
  <si>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</si>
  <si>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</si>
  <si>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</si>
  <si>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</si>
  <si>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</si>
  <si>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</si>
  <si>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</si>
  <si>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</si>
  <si>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</si>
  <si>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</si>
  <si>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</si>
  <si>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</si>
  <si>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</si>
  <si>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</si>
  <si>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</si>
  <si>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</si>
  <si>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</si>
  <si>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</si>
  <si>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</si>
  <si>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</si>
  <si>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</si>
  <si>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</si>
  <si>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</si>
  <si>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</si>
  <si>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</si>
  <si>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</si>
  <si>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</si>
  <si>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</si>
  <si>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</si>
  <si>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</si>
  <si>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</si>
  <si>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</si>
  <si>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</si>
  <si>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</si>
  <si>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</si>
  <si>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</si>
  <si>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</si>
  <si>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</si>
  <si>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</si>
  <si>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</si>
  <si>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</si>
  <si>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</si>
  <si>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</si>
  <si>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</si>
  <si>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</si>
  <si>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</si>
  <si>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</si>
  <si>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</si>
  <si>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</si>
  <si>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</si>
  <si>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</si>
  <si>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</si>
  <si>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</si>
  <si>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</si>
  <si>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</si>
  <si>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</si>
  <si>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</si>
  <si>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</si>
  <si>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</si>
  <si>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</si>
  <si>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</si>
  <si>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</si>
  <si>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</si>
  <si>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</si>
  <si>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</si>
  <si>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</si>
  <si>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</si>
  <si>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</si>
  <si>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</si>
  <si>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</si>
  <si>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</si>
  <si>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</si>
  <si>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</si>
  <si>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</si>
  <si>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</si>
  <si>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</si>
  <si>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</si>
  <si>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</si>
  <si>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</si>
  <si>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</si>
  <si>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</si>
  <si>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</si>
  <si>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</si>
  <si>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</si>
  <si>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</si>
  <si>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</si>
  <si>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</si>
  <si>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</si>
  <si>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</si>
  <si>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</si>
  <si>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</si>
  <si>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</si>
  <si>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</si>
  <si>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</si>
  <si>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</si>
  <si>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</si>
  <si>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</si>
  <si>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</si>
  <si>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</si>
  <si>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</si>
  <si>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</si>
  <si>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</si>
  <si>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</si>
  <si>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</si>
  <si>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</si>
  <si>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</si>
  <si>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</si>
  <si>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</si>
  <si>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</si>
  <si>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</si>
  <si>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</si>
  <si>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</si>
  <si>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</si>
  <si>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</si>
  <si>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</si>
  <si>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</si>
  <si>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</si>
  <si>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</si>
  <si>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</si>
  <si>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</si>
  <si>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</si>
  <si>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</si>
  <si>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</si>
  <si>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</si>
  <si>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</si>
  <si>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</si>
  <si>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</si>
  <si>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</si>
  <si>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</si>
  <si>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</si>
  <si>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</si>
  <si>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</si>
  <si>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</si>
  <si>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</si>
  <si>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</si>
  <si>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</si>
  <si>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</si>
  <si>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</si>
  <si>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</si>
  <si>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</si>
  <si>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</si>
  <si>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</si>
  <si>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</si>
  <si>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</si>
  <si>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</si>
  <si>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</si>
  <si>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</si>
  <si>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</si>
  <si>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</si>
  <si>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</si>
  <si>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</si>
  <si>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</si>
  <si>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</si>
  <si>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</si>
  <si>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</si>
  <si>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</si>
  <si>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</si>
  <si>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</si>
  <si>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</si>
  <si>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</si>
  <si>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</si>
  <si>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</si>
  <si>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</si>
  <si>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</si>
  <si>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</si>
  <si>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</si>
  <si>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</si>
  <si>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</si>
  <si>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</si>
  <si>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</si>
  <si>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</si>
  <si>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</si>
  <si>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</si>
  <si>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</si>
  <si>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</si>
  <si>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</si>
  <si>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</si>
  <si>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</si>
  <si>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</si>
  <si>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</si>
  <si>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</si>
  <si>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</si>
  <si>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</si>
  <si>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</si>
  <si>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</si>
  <si>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</si>
  <si>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</si>
  <si>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</si>
  <si>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</si>
  <si>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</si>
  <si>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</si>
  <si>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</si>
  <si>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</si>
  <si>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</si>
  <si>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</si>
  <si>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</si>
  <si>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</si>
  <si>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</si>
  <si>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</si>
  <si>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</si>
  <si>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</si>
  <si>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</si>
  <si>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</si>
  <si>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</si>
  <si>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</si>
  <si>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</si>
  <si>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</si>
  <si>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</si>
  <si>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</si>
  <si>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</si>
  <si>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</si>
  <si>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</si>
  <si>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</si>
  <si>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</si>
  <si>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</si>
  <si>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</si>
  <si>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</si>
  <si>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</si>
  <si>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</si>
  <si>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</si>
  <si>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</si>
  <si>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</si>
  <si>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</si>
  <si>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</si>
  <si>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</si>
  <si>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</si>
  <si>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</si>
  <si>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</si>
  <si>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</si>
  <si>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</si>
  <si>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</si>
  <si>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</si>
  <si>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</si>
  <si>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</si>
  <si>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</si>
  <si>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</si>
  <si>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</si>
  <si>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</si>
  <si>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</si>
  <si>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</si>
  <si>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</si>
  <si>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能登町後期高齢者医療特別会計</t>
    <phoneticPr fontId="5"/>
  </si>
  <si>
    <t>-</t>
    <phoneticPr fontId="5"/>
  </si>
  <si>
    <t>能登町介護保険特別会計</t>
    <phoneticPr fontId="5"/>
  </si>
  <si>
    <t>能登町水道事業会計</t>
    <phoneticPr fontId="5"/>
  </si>
  <si>
    <t>法適用企業</t>
    <phoneticPr fontId="5"/>
  </si>
  <si>
    <t>能登町下水道事業会計</t>
    <phoneticPr fontId="5"/>
  </si>
  <si>
    <t>法適用企業</t>
    <phoneticPr fontId="5"/>
  </si>
  <si>
    <t>能登町病院事業会計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</si>
  <si>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</si>
  <si>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</si>
  <si>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</si>
  <si>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</si>
  <si>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</si>
  <si>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</si>
  <si>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</si>
  <si>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</si>
  <si>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</si>
  <si>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</si>
  <si>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</si>
  <si>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</si>
  <si>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</si>
  <si>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</si>
  <si>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</si>
  <si>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</si>
  <si>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</si>
  <si>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</si>
  <si>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</si>
  <si>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</si>
  <si>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</si>
  <si>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</si>
  <si>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</si>
  <si>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</si>
  <si>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</si>
  <si>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</si>
  <si>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</si>
  <si>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</si>
  <si>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</si>
  <si>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</si>
  <si>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</si>
  <si>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</si>
  <si>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</si>
  <si>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</si>
  <si>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</si>
  <si>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</si>
  <si>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</si>
  <si>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</si>
  <si>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</si>
  <si>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</si>
  <si>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</si>
  <si>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</si>
  <si>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</si>
  <si>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</si>
  <si>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</si>
  <si>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</si>
  <si>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</si>
  <si>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</si>
  <si>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</si>
  <si>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</si>
  <si>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</si>
  <si>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</si>
  <si>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</si>
  <si>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</si>
  <si>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</si>
  <si>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</si>
  <si>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</si>
  <si>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</si>
  <si>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</si>
  <si>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</si>
  <si>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</si>
  <si>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</si>
  <si>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</si>
  <si>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</si>
  <si>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</si>
  <si>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能登町下水道事業会計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</si>
  <si>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</si>
  <si>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</si>
  <si>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</si>
  <si>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能登町病院事業会計</t>
    <phoneticPr fontId="5"/>
  </si>
  <si>
    <t>(Ｆ)</t>
    <phoneticPr fontId="5"/>
  </si>
  <si>
    <t>能登町介護保険特別会計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</si>
  <si>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</si>
  <si>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</si>
  <si>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</si>
  <si>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</si>
  <si>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</si>
  <si>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</si>
  <si>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</si>
  <si>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</si>
  <si>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</si>
  <si>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</si>
  <si>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</si>
  <si>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</si>
  <si>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</si>
  <si>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</si>
  <si>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</si>
  <si>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</si>
  <si>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</si>
  <si>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</si>
  <si>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</si>
  <si>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</si>
  <si>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</si>
  <si>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</si>
  <si>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</si>
  <si>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</si>
  <si>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</si>
  <si>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</si>
  <si>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</si>
  <si>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</si>
  <si>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</si>
  <si>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</si>
  <si>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</si>
  <si>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</si>
  <si>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</si>
  <si>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</si>
  <si>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</si>
  <si>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</si>
  <si>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</si>
  <si>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</si>
  <si>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</si>
  <si>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</si>
  <si>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</si>
  <si>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</si>
  <si>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</si>
  <si>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</si>
  <si>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</si>
  <si>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</si>
  <si>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</si>
  <si>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</si>
  <si>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</si>
  <si>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</si>
  <si>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</si>
  <si>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</si>
  <si>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</si>
  <si>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</si>
  <si>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</si>
  <si>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</si>
  <si>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</si>
  <si>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</si>
  <si>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</si>
  <si>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</si>
  <si>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</si>
  <si>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</si>
  <si>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</si>
  <si>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</si>
  <si>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</si>
  <si>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</si>
  <si>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</si>
  <si>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</si>
  <si>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</si>
  <si>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</si>
  <si>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</si>
  <si>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</si>
  <si>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</si>
  <si>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</si>
  <si>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</si>
  <si>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</si>
  <si>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</si>
  <si>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</si>
  <si>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</si>
  <si>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</si>
  <si>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</si>
  <si>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</si>
  <si>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</si>
  <si>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</si>
  <si>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</si>
  <si>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</si>
  <si>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</si>
  <si>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能登町水道事業会計</t>
  </si>
  <si>
    <t>能登町病院事業会計</t>
  </si>
  <si>
    <t>一般会計</t>
  </si>
  <si>
    <t>能登町下水道事業会計</t>
  </si>
  <si>
    <t>能登町介護保険特別会計</t>
  </si>
  <si>
    <t>能登町国民健康保険特別会計</t>
  </si>
  <si>
    <t>能登町後期高齢者医療特別会計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</si>
  <si>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</si>
  <si>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</si>
  <si>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</si>
  <si>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</si>
  <si>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</si>
  <si>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</si>
  <si>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</si>
  <si>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</si>
  <si>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のとクリーンサービス</t>
  </si>
  <si>
    <t>能登町ふれあい公社</t>
  </si>
  <si>
    <t>能登自動車学校</t>
    <rPh sb="0" eb="2">
      <t>ノト</t>
    </rPh>
    <rPh sb="2" eb="5">
      <t>ジドウシャ</t>
    </rPh>
    <rPh sb="5" eb="7">
      <t>ガッコウ</t>
    </rPh>
    <phoneticPr fontId="2"/>
  </si>
  <si>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</si>
  <si>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</si>
  <si>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</si>
  <si>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</si>
  <si>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</si>
  <si>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</si>
  <si>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</si>
  <si>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</si>
  <si>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</si>
  <si>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</si>
  <si>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</si>
  <si>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公共施設等総合管理基金</t>
    <rPh sb="0" eb="5">
      <t>コウキョウシセツトウ</t>
    </rPh>
    <rPh sb="5" eb="7">
      <t>ソウゴウ</t>
    </rPh>
    <rPh sb="7" eb="11">
      <t>カンリキキン</t>
    </rPh>
    <phoneticPr fontId="5"/>
  </si>
  <si>
    <t>合併振興基金</t>
    <rPh sb="0" eb="6">
      <t>ガッペイシンコウキキン</t>
    </rPh>
    <phoneticPr fontId="5"/>
  </si>
  <si>
    <t>ふるさと振興基金</t>
    <rPh sb="4" eb="8">
      <t>シンコウキキン</t>
    </rPh>
    <phoneticPr fontId="5"/>
  </si>
  <si>
    <t>地域医療対策基金</t>
    <rPh sb="0" eb="8">
      <t>チイキイリョウタイサクキキン</t>
    </rPh>
    <phoneticPr fontId="5"/>
  </si>
  <si>
    <t>防災対策資金</t>
    <rPh sb="0" eb="2">
      <t>ボウサイ</t>
    </rPh>
    <rPh sb="2" eb="6">
      <t>タイサクシキン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</si>
</sst>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22A6-4BFD-86FE-2EA6A1E04F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262883</c:v>
                </c:pt>
                <c:pt idx="1">
                  <c:v>378879</c:v>
                </c:pt>
                <c:pt idx="2">
                  <c:v>208426</c:v>
                </c:pt>
                <c:pt idx="3">
                  <c:v>111174</c:v>
                </c:pt>
                <c:pt idx="4">
                  <c:v>109166</c:v>
                </c:pt>
              </c:numCache>
            </c:numRef>
          </c:val>
          <c:smooth val="0"/>
          <c:extLst>
            <c:ext xmlns:c16="http://schemas.microsoft.com/office/drawing/2014/chart" uri="{C3380CC4-5D6E-409C-BE32-E72D297353CC}">
              <c16:uniqueId val="{00000001-22A6-4BFD-86FE-2EA6A1E04F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4.41</c:v>
                </c:pt>
                <c:pt idx="1">
                  <c:v>4.9000000000000004</c:v>
                </c:pt>
                <c:pt idx="2">
                  <c:v>4.95</c:v>
                </c:pt>
                <c:pt idx="3">
                  <c:v>3.05</c:v>
                </c:pt>
                <c:pt idx="4">
                  <c:v>3.34</c:v>
                </c:pt>
              </c:numCache>
            </c:numRef>
          </c:val>
          <c:extLst>
            <c:ext xmlns:c16="http://schemas.microsoft.com/office/drawing/2014/chart" uri="{C3380CC4-5D6E-409C-BE32-E72D297353CC}">
              <c16:uniqueId val="{00000000-8509-489E-8102-EE1D831745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31.39</c:v>
                </c:pt>
                <c:pt idx="1">
                  <c:v>18.07</c:v>
                </c:pt>
                <c:pt idx="2">
                  <c:v>17.579999999999998</c:v>
                </c:pt>
                <c:pt idx="3">
                  <c:v>16.45</c:v>
                </c:pt>
                <c:pt idx="4">
                  <c:v>16.55</c:v>
                </c:pt>
              </c:numCache>
            </c:numRef>
          </c:val>
          <c:extLst>
            <c:ext xmlns:c16="http://schemas.microsoft.com/office/drawing/2014/chart" uri="{C3380CC4-5D6E-409C-BE32-E72D297353CC}">
              <c16:uniqueId val="{00000001-8509-489E-8102-EE1D831745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12.17</c:v>
                </c:pt>
                <c:pt idx="1">
                  <c:v>10.15</c:v>
                </c:pt>
                <c:pt idx="2">
                  <c:v>13.63</c:v>
                </c:pt>
                <c:pt idx="3">
                  <c:v>14.38</c:v>
                </c:pt>
                <c:pt idx="4">
                  <c:v>14.65</c:v>
                </c:pt>
              </c:numCache>
            </c:numRef>
          </c:val>
          <c:smooth val="0"/>
          <c:extLst>
            <c:ext xmlns:c16="http://schemas.microsoft.com/office/drawing/2014/chart" uri="{C3380CC4-5D6E-409C-BE32-E72D297353CC}">
              <c16:uniqueId val="{00000002-8509-489E-8102-EE1D831745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0.51</c:v>
                </c:pt>
                <c:pt idx="4">
                  <c:v>0</c:v>
                </c:pt>
                <c:pt idx="5">
                  <c:v>0</c:v>
                </c:pt>
                <c:pt idx="6">
                  <c:v>0</c:v>
                </c:pt>
                <c:pt idx="7">
                  <c:v>0</c:v>
                </c:pt>
                <c:pt idx="8">
                  <c:v>0</c:v>
                </c:pt>
                <c:pt idx="9">
                  <c:v>0</c:v>
                </c:pt>
              </c:numCache>
            </c:numRef>
          </c:val>
          <c:extLst>
            <c:ext xmlns:c16="http://schemas.microsoft.com/office/drawing/2014/chart" uri="{C3380CC4-5D6E-409C-BE32-E72D297353CC}">
              <c16:uniqueId val="{00000000-270D-4DD4-AAEC-D479329651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0D-4DD4-AAEC-D479329651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0D-4DD4-AAEC-D4793296518C}"/>
            </c:ext>
          </c:extLst>
        </c:ser>
        <c:ser>
          <c:idx val="3"/>
          <c:order val="3"/>
          <c:tx>
            <c:strRef>
              <c:f>データシート!$A$30</c:f>
              <c:strCache>
                <c:ptCount val="1"/>
                <c:pt idx="0">
                  <c:v>能登町後期高齢者医療特別会計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70D-4DD4-AAEC-D4793296518C}"/>
            </c:ext>
          </c:extLst>
        </c:ser>
        <c:ser>
          <c:idx val="4"/>
          <c:order val="4"/>
          <c:tx>
            <c:strRef>
              <c:f>データシート!$A$31</c:f>
              <c:strCache>
                <c:ptCount val="1"/>
                <c:pt idx="0">
                  <c:v>能登町国民健康保険特別会計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0.55000000000000004</c:v>
                </c:pt>
                <c:pt idx="2">
                  <c:v>#N/A</c:v>
                </c:pt>
                <c:pt idx="3">
                  <c:v>0.25</c:v>
                </c:pt>
                <c:pt idx="4">
                  <c:v>#N/A</c:v>
                </c:pt>
                <c:pt idx="5">
                  <c:v>0.4</c:v>
                </c:pt>
                <c:pt idx="6">
                  <c:v>#N/A</c:v>
                </c:pt>
                <c:pt idx="7">
                  <c:v>0.41</c:v>
                </c:pt>
                <c:pt idx="8">
                  <c:v>#N/A</c:v>
                </c:pt>
                <c:pt idx="9">
                  <c:v>0.15</c:v>
                </c:pt>
              </c:numCache>
            </c:numRef>
          </c:val>
          <c:extLst>
            <c:ext xmlns:c16="http://schemas.microsoft.com/office/drawing/2014/chart" uri="{C3380CC4-5D6E-409C-BE32-E72D297353CC}">
              <c16:uniqueId val="{00000004-270D-4DD4-AAEC-D4793296518C}"/>
            </c:ext>
          </c:extLst>
        </c:ser>
        <c:ser>
          <c:idx val="5"/>
          <c:order val="5"/>
          <c:tx>
            <c:strRef>
              <c:f>データシート!$A$32</c:f>
              <c:strCache>
                <c:ptCount val="1"/>
                <c:pt idx="0">
                  <c:v>能登町介護保険特別会計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0.39</c:v>
                </c:pt>
                <c:pt idx="4">
                  <c:v>#N/A</c:v>
                </c:pt>
                <c:pt idx="5">
                  <c:v>0.51</c:v>
                </c:pt>
                <c:pt idx="6">
                  <c:v>#N/A</c:v>
                </c:pt>
                <c:pt idx="7">
                  <c:v>0.95</c:v>
                </c:pt>
                <c:pt idx="8">
                  <c:v>#N/A</c:v>
                </c:pt>
                <c:pt idx="9">
                  <c:v>0.39</c:v>
                </c:pt>
              </c:numCache>
            </c:numRef>
          </c:val>
          <c:extLst>
            <c:ext xmlns:c16="http://schemas.microsoft.com/office/drawing/2014/chart" uri="{C3380CC4-5D6E-409C-BE32-E72D297353CC}">
              <c16:uniqueId val="{00000005-270D-4DD4-AAEC-D4793296518C}"/>
            </c:ext>
          </c:extLst>
        </c:ser>
        <c:ser>
          <c:idx val="6"/>
          <c:order val="6"/>
          <c:tx>
            <c:strRef>
              <c:f>データシート!$A$33</c:f>
              <c:strCache>
                <c:ptCount val="1"/>
                <c:pt idx="0">
                  <c:v>能登町下水道事業会計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c:v>
                </c:pt>
                <c:pt idx="6">
                  <c:v>#N/A</c:v>
                </c:pt>
                <c:pt idx="7">
                  <c:v>0.63</c:v>
                </c:pt>
                <c:pt idx="8">
                  <c:v>#N/A</c:v>
                </c:pt>
                <c:pt idx="9">
                  <c:v>0.93</c:v>
                </c:pt>
              </c:numCache>
            </c:numRef>
          </c:val>
          <c:extLst>
            <c:ext xmlns:c16="http://schemas.microsoft.com/office/drawing/2014/chart" uri="{C3380CC4-5D6E-409C-BE32-E72D297353CC}">
              <c16:uniqueId val="{00000006-270D-4DD4-AAEC-D479329651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4.4000000000000004</c:v>
                </c:pt>
                <c:pt idx="2">
                  <c:v>#N/A</c:v>
                </c:pt>
                <c:pt idx="3">
                  <c:v>4.9000000000000004</c:v>
                </c:pt>
                <c:pt idx="4">
                  <c:v>#N/A</c:v>
                </c:pt>
                <c:pt idx="5">
                  <c:v>4.9400000000000004</c:v>
                </c:pt>
                <c:pt idx="6">
                  <c:v>#N/A</c:v>
                </c:pt>
                <c:pt idx="7">
                  <c:v>3.05</c:v>
                </c:pt>
                <c:pt idx="8">
                  <c:v>#N/A</c:v>
                </c:pt>
                <c:pt idx="9">
                  <c:v>3.33</c:v>
                </c:pt>
              </c:numCache>
            </c:numRef>
          </c:val>
          <c:extLst>
            <c:ext xmlns:c16="http://schemas.microsoft.com/office/drawing/2014/chart" uri="{C3380CC4-5D6E-409C-BE32-E72D297353CC}">
              <c16:uniqueId val="{00000007-270D-4DD4-AAEC-D4793296518C}"/>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5.03</c:v>
                </c:pt>
                <c:pt idx="2">
                  <c:v>#N/A</c:v>
                </c:pt>
                <c:pt idx="3">
                  <c:v>5.56</c:v>
                </c:pt>
                <c:pt idx="4">
                  <c:v>#N/A</c:v>
                </c:pt>
                <c:pt idx="5">
                  <c:v>5.63</c:v>
                </c:pt>
                <c:pt idx="6">
                  <c:v>#N/A</c:v>
                </c:pt>
                <c:pt idx="7">
                  <c:v>5.87</c:v>
                </c:pt>
                <c:pt idx="8">
                  <c:v>#N/A</c:v>
                </c:pt>
                <c:pt idx="9">
                  <c:v>6.58</c:v>
                </c:pt>
              </c:numCache>
            </c:numRef>
          </c:val>
          <c:extLst>
            <c:ext xmlns:c16="http://schemas.microsoft.com/office/drawing/2014/chart" uri="{C3380CC4-5D6E-409C-BE32-E72D297353CC}">
              <c16:uniqueId val="{00000008-270D-4DD4-AAEC-D4793296518C}"/>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10.24</c:v>
                </c:pt>
                <c:pt idx="2">
                  <c:v>#N/A</c:v>
                </c:pt>
                <c:pt idx="3">
                  <c:v>10.11</c:v>
                </c:pt>
                <c:pt idx="4">
                  <c:v>#N/A</c:v>
                </c:pt>
                <c:pt idx="5">
                  <c:v>9.4600000000000009</c:v>
                </c:pt>
                <c:pt idx="6">
                  <c:v>#N/A</c:v>
                </c:pt>
                <c:pt idx="7">
                  <c:v>8.6</c:v>
                </c:pt>
                <c:pt idx="8">
                  <c:v>#N/A</c:v>
                </c:pt>
                <c:pt idx="9">
                  <c:v>8.6199999999999992</c:v>
                </c:pt>
              </c:numCache>
            </c:numRef>
          </c:val>
          <c:extLst>
            <c:ext xmlns:c16="http://schemas.microsoft.com/office/drawing/2014/chart" uri="{C3380CC4-5D6E-409C-BE32-E72D297353CC}">
              <c16:uniqueId val="{00000009-270D-4DD4-AAEC-D479329651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2527</c:v>
                </c:pt>
                <c:pt idx="5">
                  <c:v>2443</c:v>
                </c:pt>
                <c:pt idx="8">
                  <c:v>2551</c:v>
                </c:pt>
                <c:pt idx="11">
                  <c:v>2604</c:v>
                </c:pt>
                <c:pt idx="14">
                  <c:v>2503</c:v>
                </c:pt>
              </c:numCache>
            </c:numRef>
          </c:val>
          <c:extLst>
            <c:ext xmlns:c16="http://schemas.microsoft.com/office/drawing/2014/chart" uri="{C3380CC4-5D6E-409C-BE32-E72D297353CC}">
              <c16:uniqueId val="{00000000-41D1-4CD5-82F6-F01FFCA430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41D1-4CD5-82F6-F01FFCA430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D1-4CD5-82F6-F01FFCA430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54</c:v>
                </c:pt>
                <c:pt idx="6">
                  <c:v>54</c:v>
                </c:pt>
                <c:pt idx="9">
                  <c:v>54</c:v>
                </c:pt>
                <c:pt idx="12">
                  <c:v>53</c:v>
                </c:pt>
              </c:numCache>
            </c:numRef>
          </c:val>
          <c:extLst>
            <c:ext xmlns:c16="http://schemas.microsoft.com/office/drawing/2014/chart" uri="{C3380CC4-5D6E-409C-BE32-E72D297353CC}">
              <c16:uniqueId val="{00000003-41D1-4CD5-82F6-F01FFCA430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900</c:v>
                </c:pt>
                <c:pt idx="3">
                  <c:v>886</c:v>
                </c:pt>
                <c:pt idx="6">
                  <c:v>747</c:v>
                </c:pt>
                <c:pt idx="9">
                  <c:v>698</c:v>
                </c:pt>
                <c:pt idx="12">
                  <c:v>727</c:v>
                </c:pt>
              </c:numCache>
            </c:numRef>
          </c:val>
          <c:extLst>
            <c:ext xmlns:c16="http://schemas.microsoft.com/office/drawing/2014/chart" uri="{C3380CC4-5D6E-409C-BE32-E72D297353CC}">
              <c16:uniqueId val="{00000004-41D1-4CD5-82F6-F01FFCA430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41D1-4CD5-82F6-F01FFCA430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D1-4CD5-82F6-F01FFCA430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2169</c:v>
                </c:pt>
                <c:pt idx="3">
                  <c:v>1979</c:v>
                </c:pt>
                <c:pt idx="6">
                  <c:v>1981</c:v>
                </c:pt>
                <c:pt idx="9">
                  <c:v>2219</c:v>
                </c:pt>
                <c:pt idx="12">
                  <c:v>1977</c:v>
                </c:pt>
              </c:numCache>
            </c:numRef>
          </c:val>
          <c:extLst>
            <c:ext xmlns:c16="http://schemas.microsoft.com/office/drawing/2014/chart" uri="{C3380CC4-5D6E-409C-BE32-E72D297353CC}">
              <c16:uniqueId val="{00000007-41D1-4CD5-82F6-F01FFCA430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603</c:v>
                </c:pt>
                <c:pt idx="2">
                  <c:v>#N/A</c:v>
                </c:pt>
                <c:pt idx="3">
                  <c:v>#N/A</c:v>
                </c:pt>
                <c:pt idx="4">
                  <c:v>476</c:v>
                </c:pt>
                <c:pt idx="5">
                  <c:v>#N/A</c:v>
                </c:pt>
                <c:pt idx="6">
                  <c:v>#N/A</c:v>
                </c:pt>
                <c:pt idx="7">
                  <c:v>231</c:v>
                </c:pt>
                <c:pt idx="8">
                  <c:v>#N/A</c:v>
                </c:pt>
                <c:pt idx="9">
                  <c:v>#N/A</c:v>
                </c:pt>
                <c:pt idx="10">
                  <c:v>368</c:v>
                </c:pt>
                <c:pt idx="11">
                  <c:v>#N/A</c:v>
                </c:pt>
                <c:pt idx="12">
                  <c:v>#N/A</c:v>
                </c:pt>
                <c:pt idx="13">
                  <c:v>254</c:v>
                </c:pt>
                <c:pt idx="14">
                  <c:v>#N/A</c:v>
                </c:pt>
              </c:numCache>
            </c:numRef>
          </c:val>
          <c:smooth val="0"/>
          <c:extLst>
            <c:ext xmlns:c16="http://schemas.microsoft.com/office/drawing/2014/chart" uri="{C3380CC4-5D6E-409C-BE32-E72D297353CC}">
              <c16:uniqueId val="{00000008-41D1-4CD5-82F6-F01FFCA430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24034</c:v>
                </c:pt>
                <c:pt idx="5">
                  <c:v>25683</c:v>
                </c:pt>
                <c:pt idx="8">
                  <c:v>25492</c:v>
                </c:pt>
                <c:pt idx="11">
                  <c:v>24838</c:v>
                </c:pt>
                <c:pt idx="14">
                  <c:v>24251</c:v>
                </c:pt>
              </c:numCache>
            </c:numRef>
          </c:val>
          <c:extLst>
            <c:ext xmlns:c16="http://schemas.microsoft.com/office/drawing/2014/chart" uri="{C3380CC4-5D6E-409C-BE32-E72D297353CC}">
              <c16:uniqueId val="{00000000-6256-4299-BA73-A1FF60EA67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1231</c:v>
                </c:pt>
                <c:pt idx="5">
                  <c:v>1199</c:v>
                </c:pt>
                <c:pt idx="8">
                  <c:v>1165</c:v>
                </c:pt>
                <c:pt idx="11">
                  <c:v>1134</c:v>
                </c:pt>
                <c:pt idx="14">
                  <c:v>1027</c:v>
                </c:pt>
              </c:numCache>
            </c:numRef>
          </c:val>
          <c:extLst>
            <c:ext xmlns:c16="http://schemas.microsoft.com/office/drawing/2014/chart" uri="{C3380CC4-5D6E-409C-BE32-E72D297353CC}">
              <c16:uniqueId val="{00000001-6256-4299-BA73-A1FF60EA67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4592</c:v>
                </c:pt>
                <c:pt idx="5">
                  <c:v>3240</c:v>
                </c:pt>
                <c:pt idx="8">
                  <c:v>2969</c:v>
                </c:pt>
                <c:pt idx="11">
                  <c:v>3301</c:v>
                </c:pt>
                <c:pt idx="14">
                  <c:v>3508</c:v>
                </c:pt>
              </c:numCache>
            </c:numRef>
          </c:val>
          <c:extLst>
            <c:ext xmlns:c16="http://schemas.microsoft.com/office/drawing/2014/chart" uri="{C3380CC4-5D6E-409C-BE32-E72D297353CC}">
              <c16:uniqueId val="{00000002-6256-4299-BA73-A1FF60EA67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56-4299-BA73-A1FF60EA67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56-4299-BA73-A1FF60EA67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56-4299-BA73-A1FF60EA67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2401</c:v>
                </c:pt>
                <c:pt idx="3">
                  <c:v>2424</c:v>
                </c:pt>
                <c:pt idx="6">
                  <c:v>2115</c:v>
                </c:pt>
                <c:pt idx="9">
                  <c:v>2086</c:v>
                </c:pt>
                <c:pt idx="12">
                  <c:v>2106</c:v>
                </c:pt>
              </c:numCache>
            </c:numRef>
          </c:val>
          <c:extLst>
            <c:ext xmlns:c16="http://schemas.microsoft.com/office/drawing/2014/chart" uri="{C3380CC4-5D6E-409C-BE32-E72D297353CC}">
              <c16:uniqueId val="{00000006-6256-4299-BA73-A1FF60EA67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324</c:v>
                </c:pt>
                <c:pt idx="3">
                  <c:v>271</c:v>
                </c:pt>
                <c:pt idx="6">
                  <c:v>219</c:v>
                </c:pt>
                <c:pt idx="9">
                  <c:v>166</c:v>
                </c:pt>
                <c:pt idx="12">
                  <c:v>113</c:v>
                </c:pt>
              </c:numCache>
            </c:numRef>
          </c:val>
          <c:extLst>
            <c:ext xmlns:c16="http://schemas.microsoft.com/office/drawing/2014/chart" uri="{C3380CC4-5D6E-409C-BE32-E72D297353CC}">
              <c16:uniqueId val="{00000007-6256-4299-BA73-A1FF60EA67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10611</c:v>
                </c:pt>
                <c:pt idx="3">
                  <c:v>10436</c:v>
                </c:pt>
                <c:pt idx="6">
                  <c:v>9982</c:v>
                </c:pt>
                <c:pt idx="9">
                  <c:v>9064</c:v>
                </c:pt>
                <c:pt idx="12">
                  <c:v>8280</c:v>
                </c:pt>
              </c:numCache>
            </c:numRef>
          </c:val>
          <c:extLst>
            <c:ext xmlns:c16="http://schemas.microsoft.com/office/drawing/2014/chart" uri="{C3380CC4-5D6E-409C-BE32-E72D297353CC}">
              <c16:uniqueId val="{00000008-6256-4299-BA73-A1FF60EA67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56-4299-BA73-A1FF60EA67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21589</c:v>
                </c:pt>
                <c:pt idx="3">
                  <c:v>22879</c:v>
                </c:pt>
                <c:pt idx="6">
                  <c:v>22291</c:v>
                </c:pt>
                <c:pt idx="9">
                  <c:v>21009</c:v>
                </c:pt>
                <c:pt idx="12">
                  <c:v>20014</c:v>
                </c:pt>
              </c:numCache>
            </c:numRef>
          </c:val>
          <c:extLst>
            <c:ext xmlns:c16="http://schemas.microsoft.com/office/drawing/2014/chart" uri="{C3380CC4-5D6E-409C-BE32-E72D297353CC}">
              <c16:uniqueId val="{0000000A-6256-4299-BA73-A1FF60EA67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5068</c:v>
                </c:pt>
                <c:pt idx="2">
                  <c:v>#N/A</c:v>
                </c:pt>
                <c:pt idx="3">
                  <c:v>#N/A</c:v>
                </c:pt>
                <c:pt idx="4">
                  <c:v>5888</c:v>
                </c:pt>
                <c:pt idx="5">
                  <c:v>#N/A</c:v>
                </c:pt>
                <c:pt idx="6">
                  <c:v>#N/A</c:v>
                </c:pt>
                <c:pt idx="7">
                  <c:v>4981</c:v>
                </c:pt>
                <c:pt idx="8">
                  <c:v>#N/A</c:v>
                </c:pt>
                <c:pt idx="9">
                  <c:v>#N/A</c:v>
                </c:pt>
                <c:pt idx="10">
                  <c:v>3052</c:v>
                </c:pt>
                <c:pt idx="11">
                  <c:v>#N/A</c:v>
                </c:pt>
                <c:pt idx="12">
                  <c:v>#N/A</c:v>
                </c:pt>
                <c:pt idx="13">
                  <c:v>1727</c:v>
                </c:pt>
                <c:pt idx="14">
                  <c:v>#N/A</c:v>
                </c:pt>
              </c:numCache>
            </c:numRef>
          </c:val>
          <c:smooth val="0"/>
          <c:extLst>
            <c:ext xmlns:c16="http://schemas.microsoft.com/office/drawing/2014/chart" uri="{C3380CC4-5D6E-409C-BE32-E72D297353CC}">
              <c16:uniqueId val="{0000000B-6256-4299-BA73-A1FF60EA67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1566</c:v>
                </c:pt>
                <c:pt idx="1">
                  <c:v>1513</c:v>
                </c:pt>
                <c:pt idx="2">
                  <c:v>1483</c:v>
                </c:pt>
              </c:numCache>
            </c:numRef>
          </c:val>
          <c:extLst>
            <c:ext xmlns:c16="http://schemas.microsoft.com/office/drawing/2014/chart" uri="{C3380CC4-5D6E-409C-BE32-E72D297353CC}">
              <c16:uniqueId val="{00000000-A426-42BC-B5D4-A11478040F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101</c:v>
                </c:pt>
                <c:pt idx="2">
                  <c:v>271</c:v>
                </c:pt>
              </c:numCache>
            </c:numRef>
          </c:val>
          <c:extLst>
            <c:ext xmlns:c16="http://schemas.microsoft.com/office/drawing/2014/chart" uri="{C3380CC4-5D6E-409C-BE32-E72D297353CC}">
              <c16:uniqueId val="{00000001-A426-42BC-B5D4-A11478040F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1832</c:v>
                </c:pt>
                <c:pt idx="1">
                  <c:v>1595</c:v>
                </c:pt>
                <c:pt idx="2">
                  <c:v>1221</c:v>
                </c:pt>
              </c:numCache>
            </c:numRef>
          </c:val>
          <c:extLst>
            <c:ext xmlns:c16="http://schemas.microsoft.com/office/drawing/2014/chart" uri="{C3380CC4-5D6E-409C-BE32-E72D297353CC}">
              <c16:uniqueId val="{00000002-A426-42BC-B5D4-A11478040F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元利償還金については、普通会計では合併直前に発行した新発債の元金償還のピークを</a:t>
          </a:r>
          <a:r>
            <a:rPr kumimoji="1" lang="en-US" altLang="ja-JP" sz="1100">
              <a:latin typeface="ＭＳ ゴシック" pitchFamily="49" charset="-128"/>
              <a:ea typeface="ＭＳ ゴシック" pitchFamily="49" charset="-128"/>
            </a:rPr>
            <a:t>H21</a:t>
          </a:r>
          <a:r>
            <a:rPr kumimoji="1" lang="ja-JP" altLang="en-US" sz="1100">
              <a:latin typeface="ＭＳ ゴシック" pitchFamily="49" charset="-128"/>
              <a:ea typeface="ＭＳ ゴシック" pitchFamily="49" charset="-128"/>
            </a:rPr>
            <a:t>年度に迎え、その後緩やかに減少している。さらに</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より大型の繰上償還を実施しており、元利償還金は抑制されてきたものの、</a:t>
          </a:r>
          <a:r>
            <a:rPr kumimoji="1" lang="en-US" altLang="ja-JP" sz="1100">
              <a:latin typeface="ＭＳ ゴシック" pitchFamily="49" charset="-128"/>
              <a:ea typeface="ＭＳ ゴシック" pitchFamily="49" charset="-128"/>
            </a:rPr>
            <a:t>R6</a:t>
          </a:r>
          <a:r>
            <a:rPr kumimoji="1" lang="ja-JP" altLang="en-US" sz="1100">
              <a:latin typeface="ＭＳ ゴシック" pitchFamily="49" charset="-128"/>
              <a:ea typeface="ＭＳ ゴシック" pitchFamily="49" charset="-128"/>
            </a:rPr>
            <a:t>能登半島地震災害復旧事業等の地方債発行により、今後大幅な増加が見込まれる。</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準元利償還金は上下水道会計にて増加している。上水道事業については、固定資産除却費（旧漆原浄水場解体）に係る基準外繰出し（</a:t>
          </a:r>
          <a:r>
            <a:rPr kumimoji="1" lang="en-US" altLang="ja-JP" sz="1100">
              <a:latin typeface="ＭＳ ゴシック" pitchFamily="49" charset="-128"/>
              <a:ea typeface="ＭＳ ゴシック" pitchFamily="49" charset="-128"/>
            </a:rPr>
            <a:t>21,678</a:t>
          </a:r>
          <a:r>
            <a:rPr kumimoji="1" lang="ja-JP" altLang="en-US" sz="1100">
              <a:latin typeface="ＭＳ ゴシック" pitchFamily="49" charset="-128"/>
              <a:ea typeface="ＭＳ ゴシック" pitchFamily="49" charset="-128"/>
            </a:rPr>
            <a:t>千円）により増となっている。下水道事業については面整備時に発行した建設改良債の償還進捗による減はあったが、繰出金に係る予算計上方法の整理により資本的収支に計上される繰出金が増加したため、全体では増加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200">
              <a:latin typeface="ＭＳ ゴシック" pitchFamily="49" charset="-128"/>
              <a:ea typeface="ＭＳ ゴシック" pitchFamily="49" charset="-128"/>
            </a:rPr>
            <a:t>　将来負担額については、一般会計等に係る地方債の現在高が対前年度比で</a:t>
          </a:r>
          <a:r>
            <a:rPr kumimoji="1" lang="en-US" altLang="ja-JP" sz="1200">
              <a:latin typeface="ＭＳ ゴシック" pitchFamily="49" charset="-128"/>
              <a:ea typeface="ＭＳ ゴシック" pitchFamily="49" charset="-128"/>
            </a:rPr>
            <a:t>995</a:t>
          </a:r>
          <a:r>
            <a:rPr kumimoji="1" lang="ja-JP" altLang="en-US" sz="1200">
              <a:latin typeface="ＭＳ ゴシック" pitchFamily="49" charset="-128"/>
              <a:ea typeface="ＭＳ ゴシック" pitchFamily="49" charset="-128"/>
            </a:rPr>
            <a:t>百万円の大幅減となっている。これは</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年度も引き続き実施した大型繰上償還が要因である。今後は、これまでの大型事業のための地方債発行や、</a:t>
          </a:r>
          <a:r>
            <a:rPr kumimoji="1" lang="en-US" altLang="ja-JP" sz="1200">
              <a:latin typeface="ＭＳ ゴシック" pitchFamily="49" charset="-128"/>
              <a:ea typeface="ＭＳ ゴシック" pitchFamily="49" charset="-128"/>
            </a:rPr>
            <a:t>R6</a:t>
          </a:r>
          <a:r>
            <a:rPr kumimoji="1" lang="ja-JP" altLang="en-US" sz="1200">
              <a:latin typeface="ＭＳ ゴシック" pitchFamily="49" charset="-128"/>
              <a:ea typeface="ＭＳ ゴシック" pitchFamily="49" charset="-128"/>
            </a:rPr>
            <a:t>能登半島地震災害復旧事業等により、一般会計地方債残高の大幅増が見込まれる。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公営企業債全体では、定時償還並びに繰入割合の低下に伴い実質残高は減少している。</a:t>
          </a:r>
        </a:p>
        <a:p>
          <a:endParaRPr kumimoji="1" lang="ja-JP" altLang="en-US"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百万円）等を事業実施に基づき取り崩しており、基金全体としては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年度に施設整備に係るその他の特定目的基金を整理統合し、新たに公共施設等総合管理基金設置し積み立てた。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能登半島地震災害復旧事業や復興にかかる事業が見込まれることから、歳計剰余金は財政調整基金や減債基金、公共施設等総合管理基金に積み立てる。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・公共施設等総合管理基金：公共施設等の総合的かつ計画的な管理及び処分並びに社旗情勢や人口動態に応じた適正配置の推進を図る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・合併振興基金：合併に伴う地域の振興及び住民の一体感の醸成のための事業資金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・ふるさと振興基金：地域の魅力向上を図り、人口減少対策の総合的な推進を図る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・公共施設等総合管理基金：土地建物売払相当額を積立てを行った（後年度の公共施設等の管理や処分等のために積立）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・合併振興基金：予防接種事業や遊休施設解体、町道維持管理事業等の財源として取崩しを実施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・ふるさと振興基金：創業・継承支援事業等の財源として取崩しを実施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能登半島地震災害復旧事業や復興にかかる事業が見込まれることから、歳計剰余金は財政調整基金や減債基金のほか、公共施設等総合管理基金に積み立てる。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能登半島地震の影響により、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は大きく取り崩す予定であるが、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億を目安に残高の確保に努める。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年度は、歳計剰余金及び基金利子により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百万円を大型の繰上償還のための原資として取り崩したため、残高としては前年度比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能登半島地震災害復旧事業により公債費は大幅に増加することが見込まれる。公債費負担の適正化のために一定額を確保しつつ計画的な運用を図る。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15,636
15,495
273.27
16,008,596
15,694,800
298,856
8,960,279
20,014,018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人口の減少や少子高齢化等による財政基盤の弱さから、自主財源が歳入全体の約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割という状況であり、財政力指数は類似団体平均を大きく下回っている。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年能登半島地震により人口減少は加速し、さらなる財政力の悪化が想定される。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年度は経常経費充当一財全体では</a:t>
          </a:r>
          <a:r>
            <a:rPr kumimoji="1" lang="en-US" altLang="ja-JP" sz="1100">
              <a:solidFill>
                <a:schemeClr val="dk1"/>
              </a:solidFill>
              <a:effectLst/>
              <a:latin typeface="+mn-lt"/>
              <a:ea typeface="+mn-ea"/>
              <a:cs typeface="+mn-cs"/>
            </a:rPr>
            <a:t>297,638</a:t>
          </a:r>
          <a:r>
            <a:rPr kumimoji="1" lang="ja-JP" altLang="ja-JP" sz="1100">
              <a:solidFill>
                <a:schemeClr val="dk1"/>
              </a:solidFill>
              <a:effectLst/>
              <a:latin typeface="+mn-lt"/>
              <a:ea typeface="+mn-ea"/>
              <a:cs typeface="+mn-cs"/>
            </a:rPr>
            <a:t>千円の減となったものの、補助費（一部事務組合負担金）の減と、</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から実施している繰上償還による公債費の減により経常収支比率は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ﾎﾟｲﾝﾄ減少した。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年能登半島地震災害復旧事業等により、地方債の発行は大きく増加することが想定される。また補助費、物件費等も増大していくことが想定される。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99822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22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446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46482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135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人件費が、類似団体と比較して多いことについては職員数が多いことが要因として挙げられる。第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次定員適正化計画（平成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次定員適正化計画を策定）、職員数の削減を行っているが、定年の延長が</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年度から始まり、その削減の鈍化が見込まれる。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139770</xdr:rowOff>
    </xdr:from>
    <xdr:to>
      <xdr:col>23</xdr:col>
      <xdr:colOff>133350</xdr:colOff>
      <xdr:row>89</xdr:row>
      <xdr:rowOff>31934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227370"/>
          <a:ext cx="8382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53271</xdr:rowOff>
    </xdr:from>
    <xdr:to>
      <xdr:col>19</xdr:col>
      <xdr:colOff>133350</xdr:colOff>
      <xdr:row>88</xdr:row>
      <xdr:rowOff>139770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140871"/>
          <a:ext cx="889000" cy="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141656</xdr:rowOff>
    </xdr:from>
    <xdr:to>
      <xdr:col>15</xdr:col>
      <xdr:colOff>82550</xdr:colOff>
      <xdr:row>88</xdr:row>
      <xdr:rowOff>53271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886356"/>
          <a:ext cx="889000" cy="2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22324</xdr:rowOff>
    </xdr:from>
    <xdr:to>
      <xdr:col>11</xdr:col>
      <xdr:colOff>31750</xdr:colOff>
      <xdr:row>86</xdr:row>
      <xdr:rowOff>141656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767024"/>
          <a:ext cx="889000" cy="1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152584</xdr:rowOff>
    </xdr:from>
    <xdr:to>
      <xdr:col>23</xdr:col>
      <xdr:colOff>184150</xdr:colOff>
      <xdr:row>89</xdr:row>
      <xdr:rowOff>82734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2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48461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13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88970</xdr:rowOff>
    </xdr:from>
    <xdr:to>
      <xdr:col>19</xdr:col>
      <xdr:colOff>184150</xdr:colOff>
      <xdr:row>89</xdr:row>
      <xdr:rowOff>19120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3897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6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2471</xdr:rowOff>
    </xdr:from>
    <xdr:to>
      <xdr:col>15</xdr:col>
      <xdr:colOff>133350</xdr:colOff>
      <xdr:row>88</xdr:row>
      <xdr:rowOff>104071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88848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90856</xdr:rowOff>
    </xdr:from>
    <xdr:to>
      <xdr:col>11</xdr:col>
      <xdr:colOff>82550</xdr:colOff>
      <xdr:row>87</xdr:row>
      <xdr:rowOff>21006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8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5783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9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142974</xdr:rowOff>
    </xdr:from>
    <xdr:to>
      <xdr:col>7</xdr:col>
      <xdr:colOff>31750</xdr:colOff>
      <xdr:row>86</xdr:row>
      <xdr:rowOff>73124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7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57901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）より微減した（△</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）。これは、経験年数階層の変動により平均給料額が大きく変動することが原因と考えられる。</a:t>
          </a:r>
          <a:endParaRPr lang="ja-JP" altLang="ja-JP" sz="1400">
            <a:effectLst/>
          </a:endParaRPr>
        </a:p>
        <a:p>
          <a:r>
            <a:rPr kumimoji="1" lang="ja-JP" altLang="ja-JP" sz="1100">
              <a:solidFill>
                <a:schemeClr val="dk1"/>
              </a:solidFill>
              <a:effectLst/>
              <a:latin typeface="+mn-lt"/>
              <a:ea typeface="+mn-ea"/>
              <a:cs typeface="+mn-cs"/>
            </a:rPr>
            <a:t>　今後についても適正な給与水準となるよう、職員の年齢構成、定員、総人件費等に注意を払っていく。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69145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50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小規模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町村が合併したことにより、依然として類似団体の平均を大きく上回っているが、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年度の普通会計の職員は</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名であるのに対し、</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年度の職員数は</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名となり、▲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名の減となった。</a:t>
          </a:r>
          <a:endParaRPr lang="ja-JP" altLang="ja-JP" sz="1400">
            <a:effectLst/>
          </a:endParaRPr>
        </a:p>
        <a:p>
          <a:r>
            <a:rPr kumimoji="1" lang="ja-JP" altLang="ja-JP" sz="1100">
              <a:solidFill>
                <a:schemeClr val="dk1"/>
              </a:solidFill>
              <a:effectLst/>
              <a:latin typeface="+mn-lt"/>
              <a:ea typeface="+mn-ea"/>
              <a:cs typeface="+mn-cs"/>
            </a:rPr>
            <a:t>　年金の支給開始年齢の引き上げに伴い今後再任用職員が増加し、また定年延長が</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年度より段階的に始まることにより、職員数減少の鈍化が想定される。職場の新陳代謝を目的とした新採職員数とのバランスを図りながらの定員管理が必要になってくる。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105057</xdr:rowOff>
    </xdr:from>
    <xdr:to>
      <xdr:col>81</xdr:col>
      <xdr:colOff>44450</xdr:colOff>
      <xdr:row>64</xdr:row>
      <xdr:rowOff>134549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77857"/>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55456</xdr:rowOff>
    </xdr:from>
    <xdr:to>
      <xdr:col>77</xdr:col>
      <xdr:colOff>44450</xdr:colOff>
      <xdr:row>64</xdr:row>
      <xdr:rowOff>105057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028256"/>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55456</xdr:rowOff>
    </xdr:from>
    <xdr:to>
      <xdr:col>72</xdr:col>
      <xdr:colOff>203200</xdr:colOff>
      <xdr:row>64</xdr:row>
      <xdr:rowOff>62160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1028256"/>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62160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020213"/>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83749</xdr:rowOff>
    </xdr:from>
    <xdr:to>
      <xdr:col>81</xdr:col>
      <xdr:colOff>95250</xdr:colOff>
      <xdr:row>65</xdr:row>
      <xdr:rowOff>13899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55826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2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54257</xdr:rowOff>
    </xdr:from>
    <xdr:to>
      <xdr:col>77</xdr:col>
      <xdr:colOff>95250</xdr:colOff>
      <xdr:row>64</xdr:row>
      <xdr:rowOff>155857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140634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1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4656</xdr:rowOff>
    </xdr:from>
    <xdr:to>
      <xdr:col>73</xdr:col>
      <xdr:colOff>44450</xdr:colOff>
      <xdr:row>64</xdr:row>
      <xdr:rowOff>106256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11360</xdr:rowOff>
    </xdr:from>
    <xdr:to>
      <xdr:col>68</xdr:col>
      <xdr:colOff>203200</xdr:colOff>
      <xdr:row>64</xdr:row>
      <xdr:rowOff>112960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97737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07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ﾎﾟｲﾝﾄ減となっている。単年度では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ﾎﾟｲﾝﾄ減であり、この要因は、</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に実施した県貸付金（自治振興資金）の満期一括償還分の減や、</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に実施した大型繰上償還による</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定時償還額の減によるためである。</a:t>
          </a:r>
          <a:endParaRPr lang="ja-JP" altLang="ja-JP" sz="1400">
            <a:effectLst/>
          </a:endParaRPr>
        </a:p>
        <a:p>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能登半島地震の影響により、地方債残高は著しく増加することが想定され実質公債比率は悪化することが見込まれる。震災復興後においては、地方債発行額の抑制かつ交付税算入率の高い起債の選択を行ないつつ、繰上償還を計画的に実施することで公債費（分子）の削減に努めることが必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167217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06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252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129963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378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55033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比率は、公表が開始された</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年度において県下最悪の</a:t>
          </a:r>
          <a:r>
            <a:rPr kumimoji="1" lang="en-US" altLang="ja-JP" sz="1100">
              <a:solidFill>
                <a:schemeClr val="dk1"/>
              </a:solidFill>
              <a:effectLst/>
              <a:latin typeface="+mn-lt"/>
              <a:ea typeface="+mn-ea"/>
              <a:cs typeface="+mn-cs"/>
            </a:rPr>
            <a:t>208.9%</a:t>
          </a:r>
          <a:r>
            <a:rPr kumimoji="1" lang="ja-JP" altLang="ja-JP" sz="1100">
              <a:solidFill>
                <a:schemeClr val="dk1"/>
              </a:solidFill>
              <a:effectLst/>
              <a:latin typeface="+mn-lt"/>
              <a:ea typeface="+mn-ea"/>
              <a:cs typeface="+mn-cs"/>
            </a:rPr>
            <a:t>であったが、投資の抑制や繰上償還の実施、交付税算入率の高い起債の発行などにより徐々に数値を改善してきた。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年度も大型繰上償還を行い地方債現在高を減少させることで、将来負担額の増をおさえた。また公営企業債の定時償還の進捗並びに繰入割合の低下によって、将来負担比率については前年度比</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％減と大幅に改善した。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能登半島地震の影響により、地方債残高は著しく増加することが想定され将来負担比率は悪化することが見込まれる。震災復興後においては、積極的な繰上償還を実施することにより地方債残高の削減を図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133198</xdr:rowOff>
    </xdr:from>
    <xdr:to>
      <xdr:col>81</xdr:col>
      <xdr:colOff>44450</xdr:colOff>
      <xdr:row>16</xdr:row>
      <xdr:rowOff>141275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704948"/>
          <a:ext cx="8382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141275</xdr:rowOff>
    </xdr:from>
    <xdr:to>
      <xdr:col>77</xdr:col>
      <xdr:colOff>44450</xdr:colOff>
      <xdr:row>18</xdr:row>
      <xdr:rowOff>109169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884475"/>
          <a:ext cx="889000" cy="3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109169</xdr:rowOff>
    </xdr:from>
    <xdr:to>
      <xdr:col>72</xdr:col>
      <xdr:colOff>203200</xdr:colOff>
      <xdr:row>19</xdr:row>
      <xdr:rowOff>107594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195269"/>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135230</xdr:rowOff>
    </xdr:from>
    <xdr:to>
      <xdr:col>68</xdr:col>
      <xdr:colOff>152400</xdr:colOff>
      <xdr:row>19</xdr:row>
      <xdr:rowOff>107594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221330"/>
          <a:ext cx="8890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82398</xdr:rowOff>
    </xdr:from>
    <xdr:to>
      <xdr:col>81</xdr:col>
      <xdr:colOff>95250</xdr:colOff>
      <xdr:row>16</xdr:row>
      <xdr:rowOff>12548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54475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6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90475</xdr:rowOff>
    </xdr:from>
    <xdr:to>
      <xdr:col>77</xdr:col>
      <xdr:colOff>95250</xdr:colOff>
      <xdr:row>17</xdr:row>
      <xdr:rowOff>20625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5402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58369</xdr:rowOff>
    </xdr:from>
    <xdr:to>
      <xdr:col>73</xdr:col>
      <xdr:colOff>44450</xdr:colOff>
      <xdr:row>18</xdr:row>
      <xdr:rowOff>159969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144746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23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56794</xdr:rowOff>
    </xdr:from>
    <xdr:to>
      <xdr:col>68</xdr:col>
      <xdr:colOff>203200</xdr:colOff>
      <xdr:row>19</xdr:row>
      <xdr:rowOff>158394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143171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84430</xdr:rowOff>
    </xdr:from>
    <xdr:to>
      <xdr:col>64</xdr:col>
      <xdr:colOff>152400</xdr:colOff>
      <xdr:row>19</xdr:row>
      <xdr:rowOff>14580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170807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15,636
15,495
273.27
16,008,596
15,694,800
298,856
8,960,279
20,014,018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人件費自体は類似団体平均と比較し低くなっているが、職員数は未だ類似団体と比較して高い水準であり、今後も適切な定員管理による人件費の削減が必要である。</a:t>
          </a:r>
        </a:p>
        <a:p>
          <a:r>
            <a:rPr kumimoji="1" lang="ja-JP" altLang="en-US" sz="1100">
              <a:latin typeface="ＭＳ Ｐゴシック" panose="020B0600070205080204" pitchFamily="50" charset="-128"/>
              <a:ea typeface="ＭＳ Ｐゴシック" panose="020B0600070205080204" pitchFamily="50" charset="-128"/>
            </a:rPr>
            <a:t>　また、年金の支給開始年齢の引き上げに伴い今後再任用職員が増加するとともに、定年延長が令和５年度より段階的に始まることにより、職員数減少の鈍化が想定されるため、職員数の適正管理を図り、職員数及び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33</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494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34</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4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156936</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1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124278</xdr:rowOff>
    </xdr:from>
    <xdr:to>
      <xdr:col>11</xdr:col>
      <xdr:colOff>9525</xdr:colOff>
      <xdr:row>33</xdr:row>
      <xdr:rowOff>156936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82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84364</xdr:rowOff>
    </xdr:from>
    <xdr:to>
      <xdr:col>24</xdr:col>
      <xdr:colOff>76200</xdr:colOff>
      <xdr:row>34</xdr:row>
      <xdr:rowOff>14514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100891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40822</xdr:rowOff>
    </xdr:from>
    <xdr:to>
      <xdr:col>20</xdr:col>
      <xdr:colOff>38100</xdr:colOff>
      <xdr:row>33</xdr:row>
      <xdr:rowOff>142422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152599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106136</xdr:rowOff>
    </xdr:from>
    <xdr:to>
      <xdr:col>11</xdr:col>
      <xdr:colOff>60325</xdr:colOff>
      <xdr:row>34</xdr:row>
      <xdr:rowOff>36286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46463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73478</xdr:rowOff>
    </xdr:from>
    <xdr:to>
      <xdr:col>6</xdr:col>
      <xdr:colOff>171450</xdr:colOff>
      <xdr:row>34</xdr:row>
      <xdr:rowOff>3628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物件費はほぼ横ばい傾向にある。　</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ﾎﾟｲﾝﾄの増となったが、委託料への過疎債（ソフト）充当の減や電気料金の高騰による増などが主な要因である。</a:t>
          </a:r>
        </a:p>
        <a:p>
          <a:r>
            <a:rPr kumimoji="1" lang="ja-JP" altLang="en-US" sz="1100">
              <a:latin typeface="ＭＳ Ｐゴシック" panose="020B0600070205080204" pitchFamily="50" charset="-128"/>
              <a:ea typeface="ＭＳ Ｐゴシック" panose="020B0600070205080204" pitchFamily="50" charset="-128"/>
            </a:rPr>
            <a:t>　今後は、外部委託やＤＸ化による物件費の増が見込まれるが、合併のスケールメリットを活かした効率化と、コスト意識の醸成により、経常経費の削減を図っていく必要がある。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95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15</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14</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1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5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年度は前年比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ﾎﾟｲﾝﾄの増となったが、合併振興基金などの充当特定財源の減によるものである。</a:t>
          </a:r>
        </a:p>
        <a:p>
          <a:r>
            <a:rPr kumimoji="1" lang="ja-JP" altLang="en-US" sz="1100">
              <a:latin typeface="ＭＳ Ｐゴシック" panose="020B0600070205080204" pitchFamily="50" charset="-128"/>
              <a:ea typeface="ＭＳ Ｐゴシック" panose="020B0600070205080204" pitchFamily="50" charset="-128"/>
            </a:rPr>
            <a:t>　類似団体平均を下回っているが、高齢化が進む当町においては、扶助費は今後も増加していくことが見込まれる。</a:t>
          </a:r>
        </a:p>
        <a:p>
          <a:r>
            <a:rPr kumimoji="1" lang="ja-JP" altLang="en-US" sz="1100">
              <a:latin typeface="ＭＳ Ｐゴシック" panose="020B0600070205080204" pitchFamily="50" charset="-128"/>
              <a:ea typeface="ＭＳ Ｐゴシック" panose="020B0600070205080204" pitchFamily="50" charset="-128"/>
            </a:rPr>
            <a:t>　町民が健康で安心して暮らせるまちづくりのためには、時代に即した新たな施策は不可欠であることから、既存の町単独事業の見直し等、財政負担とのバランスも考慮したうえで事業を実施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ﾎﾟｲﾝﾄの増となっている。　</a:t>
          </a:r>
        </a:p>
        <a:p>
          <a:r>
            <a:rPr kumimoji="1" lang="ja-JP" altLang="en-US" sz="1100">
              <a:latin typeface="ＭＳ Ｐゴシック" panose="020B0600070205080204" pitchFamily="50" charset="-128"/>
              <a:ea typeface="ＭＳ Ｐゴシック" panose="020B0600070205080204" pitchFamily="50" charset="-128"/>
            </a:rPr>
            <a:t>　近年は下水道事業会計の法適化による繰出金の減により類似団体平均を下回る結果となっている。</a:t>
          </a:r>
        </a:p>
        <a:p>
          <a:r>
            <a:rPr kumimoji="1" lang="ja-JP" altLang="en-US" sz="1100">
              <a:latin typeface="ＭＳ Ｐゴシック" panose="020B0600070205080204" pitchFamily="50" charset="-128"/>
              <a:ea typeface="ＭＳ Ｐゴシック" panose="020B0600070205080204" pitchFamily="50" charset="-128"/>
            </a:rPr>
            <a:t>　しかしながら高齢化や社会保障費の増大等により国保、介護保険への繰出金が増加していく見込みであるため、各会計における経費の削減や、保険料等の適正化といった収入面の対策も図る必要がある。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58</xdr:row>
      <xdr:rowOff>134620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5962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149860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病院事業への補助や、奥能登広域圏事務組合といった一部事務組合への負担が大きいことから、類似団体と比較して大きい要因となっている。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年度は、前年比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ﾎﾟｲﾝﾄの減となったが、一部事務組合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奥能登クリーン組合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負担金の減が主な要因である。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37</xdr:row>
      <xdr:rowOff>128633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396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128633</xdr:rowOff>
    </xdr:from>
    <xdr:to>
      <xdr:col>78</xdr:col>
      <xdr:colOff>69850</xdr:colOff>
      <xdr:row>38</xdr:row>
      <xdr:rowOff>87812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7228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38</xdr:row>
      <xdr:rowOff>87812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74311"/>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17599</xdr:rowOff>
    </xdr:from>
    <xdr:to>
      <xdr:col>69</xdr:col>
      <xdr:colOff>92075</xdr:colOff>
      <xdr:row>37</xdr:row>
      <xdr:rowOff>30661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6124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45176</xdr:rowOff>
    </xdr:from>
    <xdr:to>
      <xdr:col>82</xdr:col>
      <xdr:colOff>158750</xdr:colOff>
      <xdr:row>37</xdr:row>
      <xdr:rowOff>146776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17253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77833</xdr:rowOff>
    </xdr:from>
    <xdr:to>
      <xdr:col>78</xdr:col>
      <xdr:colOff>120650</xdr:colOff>
      <xdr:row>38</xdr:row>
      <xdr:rowOff>7982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164210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37012</xdr:rowOff>
    </xdr:from>
    <xdr:to>
      <xdr:col>74</xdr:col>
      <xdr:colOff>31750</xdr:colOff>
      <xdr:row>38</xdr:row>
      <xdr:rowOff>138612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123389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53176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年度に実施した</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以前に発行した臨時財政対策債の繰上償還による</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定時償還の減により、全体で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ﾎﾟｲﾝﾄ減となっている。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今後は大型事業（新焼却処理施設整備等）に係る償還および</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能登半島地震による災害復旧事業に係る償還が控えている。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復興後においては計画的かつ積極的な繰上償還を行い公債費の圧縮を図る必要がある。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595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641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51563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641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124713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961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73913</xdr:rowOff>
    </xdr:from>
    <xdr:to>
      <xdr:col>6</xdr:col>
      <xdr:colOff>171450</xdr:colOff>
      <xdr:row>80</xdr:row>
      <xdr:rowOff>4063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160290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では類似団体平均を下回っていることから、公債費が町財政を硬直化させている大きな要因であることが見てとれる。普通建設事業、単独事業等の見直しや大型繰上償還等、改善を図っている。しかし自主財源である税収の増加は見込めない状況であり、</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能登半島地震によってさらに厳しい財政状況が続くことが想定される。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今後は復興計画を策定し、真に必要な過疎地域の活性化を図るための事業を選択し、優先順位を見極め適正な事業展開を図る必要がある。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140716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685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75</xdr:row>
      <xdr:rowOff>33274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685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8920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75</xdr:row>
      <xdr:rowOff>161289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167843</xdr:rowOff>
    </xdr:from>
    <xdr:to>
      <xdr:col>29</xdr:col>
      <xdr:colOff>127000</xdr:colOff>
      <xdr:row>14</xdr:row>
      <xdr:rowOff>24803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4318"/>
          <a:ext cx="647700" cy="2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24803</xdr:rowOff>
    </xdr:from>
    <xdr:to>
      <xdr:col>26</xdr:col>
      <xdr:colOff>50800</xdr:colOff>
      <xdr:row>14</xdr:row>
      <xdr:rowOff>42913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72728"/>
          <a:ext cx="698500" cy="1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42913</xdr:rowOff>
    </xdr:from>
    <xdr:to>
      <xdr:col>22</xdr:col>
      <xdr:colOff>114300</xdr:colOff>
      <xdr:row>14</xdr:row>
      <xdr:rowOff>82817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90838"/>
          <a:ext cx="698500" cy="3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82817</xdr:rowOff>
    </xdr:from>
    <xdr:to>
      <xdr:col>18</xdr:col>
      <xdr:colOff>177800</xdr:colOff>
      <xdr:row>14</xdr:row>
      <xdr:rowOff>95771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30742"/>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117043</xdr:rowOff>
    </xdr:from>
    <xdr:to>
      <xdr:col>29</xdr:col>
      <xdr:colOff>177800</xdr:colOff>
      <xdr:row>14</xdr:row>
      <xdr:rowOff>47193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3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133570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145453</xdr:rowOff>
    </xdr:from>
    <xdr:to>
      <xdr:col>26</xdr:col>
      <xdr:colOff>101600</xdr:colOff>
      <xdr:row>14</xdr:row>
      <xdr:rowOff>75603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2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85780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163563</xdr:rowOff>
    </xdr:from>
    <xdr:to>
      <xdr:col>22</xdr:col>
      <xdr:colOff>165100</xdr:colOff>
      <xdr:row>14</xdr:row>
      <xdr:rowOff>93713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103890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32017</xdr:rowOff>
    </xdr:from>
    <xdr:to>
      <xdr:col>19</xdr:col>
      <xdr:colOff>38100</xdr:colOff>
      <xdr:row>14</xdr:row>
      <xdr:rowOff>133617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143794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4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44971</xdr:rowOff>
    </xdr:from>
    <xdr:to>
      <xdr:col>15</xdr:col>
      <xdr:colOff>101600</xdr:colOff>
      <xdr:row>14</xdr:row>
      <xdr:rowOff>146571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156748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4265</xdr:rowOff>
    </xdr:from>
    <xdr:to>
      <xdr:col>29</xdr:col>
      <xdr:colOff>127000</xdr:colOff>
      <xdr:row>36</xdr:row>
      <xdr:rowOff>155049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57515"/>
          <a:ext cx="647700" cy="15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4265</xdr:rowOff>
    </xdr:from>
    <xdr:to>
      <xdr:col>26</xdr:col>
      <xdr:colOff>50800</xdr:colOff>
      <xdr:row>37</xdr:row>
      <xdr:rowOff>37069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57515"/>
          <a:ext cx="698500" cy="20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229687</xdr:rowOff>
    </xdr:from>
    <xdr:to>
      <xdr:col>22</xdr:col>
      <xdr:colOff>114300</xdr:colOff>
      <xdr:row>37</xdr:row>
      <xdr:rowOff>37069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0037"/>
          <a:ext cx="698500" cy="32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78171</xdr:rowOff>
    </xdr:from>
    <xdr:to>
      <xdr:col>18</xdr:col>
      <xdr:colOff>177800</xdr:colOff>
      <xdr:row>35</xdr:row>
      <xdr:rowOff>229687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88521"/>
          <a:ext cx="698500" cy="15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104249</xdr:rowOff>
    </xdr:from>
    <xdr:to>
      <xdr:col>29</xdr:col>
      <xdr:colOff>177800</xdr:colOff>
      <xdr:row>37</xdr:row>
      <xdr:rowOff>34399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76326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296365</xdr:rowOff>
    </xdr:from>
    <xdr:to>
      <xdr:col>26</xdr:col>
      <xdr:colOff>101600</xdr:colOff>
      <xdr:row>36</xdr:row>
      <xdr:rowOff>55065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65242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7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157719</xdr:rowOff>
    </xdr:from>
    <xdr:to>
      <xdr:col>22</xdr:col>
      <xdr:colOff>165100</xdr:colOff>
      <xdr:row>37</xdr:row>
      <xdr:rowOff>87869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72646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178887</xdr:rowOff>
    </xdr:from>
    <xdr:to>
      <xdr:col>19</xdr:col>
      <xdr:colOff>38100</xdr:colOff>
      <xdr:row>35</xdr:row>
      <xdr:rowOff>280487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290664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27371</xdr:rowOff>
    </xdr:from>
    <xdr:to>
      <xdr:col>15</xdr:col>
      <xdr:colOff>101600</xdr:colOff>
      <xdr:row>35</xdr:row>
      <xdr:rowOff>128971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3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139148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0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15,636
15,495
273.27
16,008,596
15,694,800
298,856
8,960,279
20,014,018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118054</xdr:rowOff>
    </xdr:from>
    <xdr:to>
      <xdr:col>24</xdr:col>
      <xdr:colOff>63500</xdr:colOff>
      <xdr:row>32</xdr:row>
      <xdr:rowOff>130413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604454"/>
          <a:ext cx="8382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55990</xdr:rowOff>
    </xdr:from>
    <xdr:to>
      <xdr:col>19</xdr:col>
      <xdr:colOff>177800</xdr:colOff>
      <xdr:row>32</xdr:row>
      <xdr:rowOff>118054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542390"/>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55990</xdr:rowOff>
    </xdr:from>
    <xdr:to>
      <xdr:col>15</xdr:col>
      <xdr:colOff>50800</xdr:colOff>
      <xdr:row>33</xdr:row>
      <xdr:rowOff>123455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542390"/>
          <a:ext cx="889000" cy="2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123455</xdr:rowOff>
    </xdr:from>
    <xdr:to>
      <xdr:col>10</xdr:col>
      <xdr:colOff>114300</xdr:colOff>
      <xdr:row>33</xdr:row>
      <xdr:rowOff>152087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781305"/>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79613</xdr:rowOff>
    </xdr:from>
    <xdr:to>
      <xdr:col>24</xdr:col>
      <xdr:colOff>114300</xdr:colOff>
      <xdr:row>33</xdr:row>
      <xdr:rowOff>9763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5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102490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41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67254</xdr:rowOff>
    </xdr:from>
    <xdr:to>
      <xdr:col>20</xdr:col>
      <xdr:colOff>38100</xdr:colOff>
      <xdr:row>32</xdr:row>
      <xdr:rowOff>168854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5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13931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32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5190</xdr:rowOff>
    </xdr:from>
    <xdr:to>
      <xdr:col>15</xdr:col>
      <xdr:colOff>101600</xdr:colOff>
      <xdr:row>32</xdr:row>
      <xdr:rowOff>106790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4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123317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26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72655</xdr:rowOff>
    </xdr:from>
    <xdr:to>
      <xdr:col>10</xdr:col>
      <xdr:colOff>165100</xdr:colOff>
      <xdr:row>34</xdr:row>
      <xdr:rowOff>2805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7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19332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101287</xdr:rowOff>
    </xdr:from>
    <xdr:to>
      <xdr:col>6</xdr:col>
      <xdr:colOff>38100</xdr:colOff>
      <xdr:row>34</xdr:row>
      <xdr:rowOff>31437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47964</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53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165709</xdr:rowOff>
    </xdr:from>
    <xdr:to>
      <xdr:col>24</xdr:col>
      <xdr:colOff>63500</xdr:colOff>
      <xdr:row>53</xdr:row>
      <xdr:rowOff>47117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81109"/>
          <a:ext cx="8382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47117</xdr:rowOff>
    </xdr:from>
    <xdr:to>
      <xdr:col>19</xdr:col>
      <xdr:colOff>177800</xdr:colOff>
      <xdr:row>54</xdr:row>
      <xdr:rowOff>1625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33967"/>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1625</xdr:rowOff>
    </xdr:from>
    <xdr:to>
      <xdr:col>15</xdr:col>
      <xdr:colOff>50800</xdr:colOff>
      <xdr:row>55</xdr:row>
      <xdr:rowOff>60719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59925"/>
          <a:ext cx="889000" cy="2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60719</xdr:rowOff>
    </xdr:from>
    <xdr:to>
      <xdr:col>10</xdr:col>
      <xdr:colOff>114300</xdr:colOff>
      <xdr:row>56</xdr:row>
      <xdr:rowOff>65939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90469"/>
          <a:ext cx="889000" cy="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114909</xdr:rowOff>
    </xdr:from>
    <xdr:to>
      <xdr:col>24</xdr:col>
      <xdr:colOff>114300</xdr:colOff>
      <xdr:row>53</xdr:row>
      <xdr:rowOff>45059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137786</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167767</xdr:rowOff>
    </xdr:from>
    <xdr:to>
      <xdr:col>20</xdr:col>
      <xdr:colOff>38100</xdr:colOff>
      <xdr:row>53</xdr:row>
      <xdr:rowOff>97917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114444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85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122275</xdr:rowOff>
    </xdr:from>
    <xdr:to>
      <xdr:col>15</xdr:col>
      <xdr:colOff>101600</xdr:colOff>
      <xdr:row>54</xdr:row>
      <xdr:rowOff>52425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68952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8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9919</xdr:rowOff>
    </xdr:from>
    <xdr:to>
      <xdr:col>10</xdr:col>
      <xdr:colOff>165100</xdr:colOff>
      <xdr:row>55</xdr:row>
      <xdr:rowOff>111519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128046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15139</xdr:rowOff>
    </xdr:from>
    <xdr:to>
      <xdr:col>6</xdr:col>
      <xdr:colOff>38100</xdr:colOff>
      <xdr:row>56</xdr:row>
      <xdr:rowOff>116739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121435</xdr:rowOff>
    </xdr:from>
    <xdr:to>
      <xdr:col>24</xdr:col>
      <xdr:colOff>63500</xdr:colOff>
      <xdr:row>75</xdr:row>
      <xdr:rowOff>146444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80185"/>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146444</xdr:rowOff>
    </xdr:from>
    <xdr:to>
      <xdr:col>19</xdr:col>
      <xdr:colOff>177800</xdr:colOff>
      <xdr:row>75</xdr:row>
      <xdr:rowOff>156959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0519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156959</xdr:rowOff>
    </xdr:from>
    <xdr:to>
      <xdr:col>15</xdr:col>
      <xdr:colOff>50800</xdr:colOff>
      <xdr:row>77</xdr:row>
      <xdr:rowOff>52673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15709"/>
          <a:ext cx="889000" cy="2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170379</xdr:rowOff>
    </xdr:from>
    <xdr:to>
      <xdr:col>10</xdr:col>
      <xdr:colOff>114300</xdr:colOff>
      <xdr:row>77</xdr:row>
      <xdr:rowOff>52673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00579"/>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70635</xdr:rowOff>
    </xdr:from>
    <xdr:to>
      <xdr:col>24</xdr:col>
      <xdr:colOff>114300</xdr:colOff>
      <xdr:row>76</xdr:row>
      <xdr:rowOff>784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29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93512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95644</xdr:rowOff>
    </xdr:from>
    <xdr:to>
      <xdr:col>20</xdr:col>
      <xdr:colOff>38100</xdr:colOff>
      <xdr:row>76</xdr:row>
      <xdr:rowOff>25794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42321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7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106159</xdr:rowOff>
    </xdr:from>
    <xdr:to>
      <xdr:col>15</xdr:col>
      <xdr:colOff>101600</xdr:colOff>
      <xdr:row>76</xdr:row>
      <xdr:rowOff>36309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52836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1873</xdr:rowOff>
    </xdr:from>
    <xdr:to>
      <xdr:col>10</xdr:col>
      <xdr:colOff>165100</xdr:colOff>
      <xdr:row>77</xdr:row>
      <xdr:rowOff>103473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120000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119579</xdr:rowOff>
    </xdr:from>
    <xdr:to>
      <xdr:col>6</xdr:col>
      <xdr:colOff>38100</xdr:colOff>
      <xdr:row>77</xdr:row>
      <xdr:rowOff>49729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66255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107099</xdr:rowOff>
    </xdr:from>
    <xdr:to>
      <xdr:col>24</xdr:col>
      <xdr:colOff>63500</xdr:colOff>
      <xdr:row>95</xdr:row>
      <xdr:rowOff>69214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23399"/>
          <a:ext cx="838200" cy="1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107099</xdr:rowOff>
    </xdr:from>
    <xdr:to>
      <xdr:col>19</xdr:col>
      <xdr:colOff>177800</xdr:colOff>
      <xdr:row>96</xdr:row>
      <xdr:rowOff>68314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23399"/>
          <a:ext cx="889000" cy="30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68314</xdr:rowOff>
    </xdr:from>
    <xdr:to>
      <xdr:col>15</xdr:col>
      <xdr:colOff>50800</xdr:colOff>
      <xdr:row>96</xdr:row>
      <xdr:rowOff>106477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27514"/>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106477</xdr:rowOff>
    </xdr:from>
    <xdr:to>
      <xdr:col>10</xdr:col>
      <xdr:colOff>114300</xdr:colOff>
      <xdr:row>96</xdr:row>
      <xdr:rowOff>128105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65677"/>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18414</xdr:rowOff>
    </xdr:from>
    <xdr:to>
      <xdr:col>24</xdr:col>
      <xdr:colOff>114300</xdr:colOff>
      <xdr:row>95</xdr:row>
      <xdr:rowOff>120014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168291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56299</xdr:rowOff>
    </xdr:from>
    <xdr:to>
      <xdr:col>20</xdr:col>
      <xdr:colOff>38100</xdr:colOff>
      <xdr:row>94</xdr:row>
      <xdr:rowOff>157899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149026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17514</xdr:rowOff>
    </xdr:from>
    <xdr:to>
      <xdr:col>15</xdr:col>
      <xdr:colOff>101600</xdr:colOff>
      <xdr:row>96</xdr:row>
      <xdr:rowOff>119114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110241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55677</xdr:rowOff>
    </xdr:from>
    <xdr:to>
      <xdr:col>10</xdr:col>
      <xdr:colOff>165100</xdr:colOff>
      <xdr:row>96</xdr:row>
      <xdr:rowOff>157277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77305</xdr:rowOff>
    </xdr:from>
    <xdr:to>
      <xdr:col>6</xdr:col>
      <xdr:colOff>38100</xdr:colOff>
      <xdr:row>97</xdr:row>
      <xdr:rowOff>7455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170032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20398</xdr:rowOff>
    </xdr:from>
    <xdr:to>
      <xdr:col>55</xdr:col>
      <xdr:colOff>0</xdr:colOff>
      <xdr:row>33</xdr:row>
      <xdr:rowOff>135453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78248"/>
          <a:ext cx="8382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13431</xdr:rowOff>
    </xdr:from>
    <xdr:to>
      <xdr:col>50</xdr:col>
      <xdr:colOff>114300</xdr:colOff>
      <xdr:row>33</xdr:row>
      <xdr:rowOff>135453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99831"/>
          <a:ext cx="889000" cy="2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13431</xdr:rowOff>
    </xdr:from>
    <xdr:to>
      <xdr:col>45</xdr:col>
      <xdr:colOff>177800</xdr:colOff>
      <xdr:row>35</xdr:row>
      <xdr:rowOff>113374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99831"/>
          <a:ext cx="889000" cy="6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105136</xdr:rowOff>
    </xdr:from>
    <xdr:to>
      <xdr:col>41</xdr:col>
      <xdr:colOff>50800</xdr:colOff>
      <xdr:row>35</xdr:row>
      <xdr:rowOff>113374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05886"/>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141048</xdr:rowOff>
    </xdr:from>
    <xdr:to>
      <xdr:col>55</xdr:col>
      <xdr:colOff>50800</xdr:colOff>
      <xdr:row>33</xdr:row>
      <xdr:rowOff>71198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163925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84653</xdr:rowOff>
    </xdr:from>
    <xdr:to>
      <xdr:col>50</xdr:col>
      <xdr:colOff>165100</xdr:colOff>
      <xdr:row>34</xdr:row>
      <xdr:rowOff>14803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31330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1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134081</xdr:rowOff>
    </xdr:from>
    <xdr:to>
      <xdr:col>46</xdr:col>
      <xdr:colOff>38100</xdr:colOff>
      <xdr:row>32</xdr:row>
      <xdr:rowOff>64231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80758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2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62574</xdr:rowOff>
    </xdr:from>
    <xdr:to>
      <xdr:col>41</xdr:col>
      <xdr:colOff>101600</xdr:colOff>
      <xdr:row>35</xdr:row>
      <xdr:rowOff>164174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9251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3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54336</xdr:rowOff>
    </xdr:from>
    <xdr:to>
      <xdr:col>36</xdr:col>
      <xdr:colOff>165100</xdr:colOff>
      <xdr:row>35</xdr:row>
      <xdr:rowOff>155936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1013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149199</xdr:rowOff>
    </xdr:from>
    <xdr:to>
      <xdr:col>54</xdr:col>
      <xdr:colOff>189865</xdr:colOff>
      <xdr:row>59</xdr:row>
      <xdr:rowOff>1854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9407499"/>
          <a:ext cx="1270" cy="709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5681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1854</xdr:rowOff>
    </xdr:from>
    <xdr:to>
      <xdr:col>55</xdr:col>
      <xdr:colOff>88900</xdr:colOff>
      <xdr:row>59</xdr:row>
      <xdr:rowOff>1854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95876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91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149199</xdr:rowOff>
    </xdr:from>
    <xdr:to>
      <xdr:col>55</xdr:col>
      <xdr:colOff>88900</xdr:colOff>
      <xdr:row>54</xdr:row>
      <xdr:rowOff>149199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40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135227</xdr:rowOff>
    </xdr:from>
    <xdr:to>
      <xdr:col>55</xdr:col>
      <xdr:colOff>0</xdr:colOff>
      <xdr:row>56</xdr:row>
      <xdr:rowOff>142877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36427"/>
          <a:ext cx="8382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61685</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3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83258</xdr:rowOff>
    </xdr:from>
    <xdr:to>
      <xdr:col>55</xdr:col>
      <xdr:colOff>50800</xdr:colOff>
      <xdr:row>58</xdr:row>
      <xdr:rowOff>13408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5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107597</xdr:rowOff>
    </xdr:from>
    <xdr:to>
      <xdr:col>50</xdr:col>
      <xdr:colOff>114300</xdr:colOff>
      <xdr:row>56</xdr:row>
      <xdr:rowOff>135227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65897"/>
          <a:ext cx="889000" cy="37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45417</xdr:rowOff>
    </xdr:from>
    <xdr:to>
      <xdr:col>50</xdr:col>
      <xdr:colOff>165100</xdr:colOff>
      <xdr:row>57</xdr:row>
      <xdr:rowOff>147017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138144</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143971</xdr:rowOff>
    </xdr:from>
    <xdr:to>
      <xdr:col>45</xdr:col>
      <xdr:colOff>177800</xdr:colOff>
      <xdr:row>54</xdr:row>
      <xdr:rowOff>107597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716471"/>
          <a:ext cx="889000" cy="6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141295</xdr:rowOff>
    </xdr:from>
    <xdr:to>
      <xdr:col>46</xdr:col>
      <xdr:colOff>38100</xdr:colOff>
      <xdr:row>57</xdr:row>
      <xdr:rowOff>71445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62572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143971</xdr:rowOff>
    </xdr:from>
    <xdr:to>
      <xdr:col>41</xdr:col>
      <xdr:colOff>50800</xdr:colOff>
      <xdr:row>53</xdr:row>
      <xdr:rowOff>71565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716471"/>
          <a:ext cx="889000" cy="4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3312</xdr:rowOff>
    </xdr:from>
    <xdr:to>
      <xdr:col>41</xdr:col>
      <xdr:colOff>101600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96039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56610</xdr:rowOff>
    </xdr:from>
    <xdr:to>
      <xdr:col>36</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92077</xdr:rowOff>
    </xdr:from>
    <xdr:to>
      <xdr:col>55</xdr:col>
      <xdr:colOff>50800</xdr:colOff>
      <xdr:row>57</xdr:row>
      <xdr:rowOff>22227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114954</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84427</xdr:rowOff>
    </xdr:from>
    <xdr:to>
      <xdr:col>50</xdr:col>
      <xdr:colOff>165100</xdr:colOff>
      <xdr:row>57</xdr:row>
      <xdr:rowOff>14577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31104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6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56797</xdr:rowOff>
    </xdr:from>
    <xdr:to>
      <xdr:col>46</xdr:col>
      <xdr:colOff>38100</xdr:colOff>
      <xdr:row>54</xdr:row>
      <xdr:rowOff>158397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3474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09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93171</xdr:rowOff>
    </xdr:from>
    <xdr:to>
      <xdr:col>41</xdr:col>
      <xdr:colOff>101600</xdr:colOff>
      <xdr:row>51</xdr:row>
      <xdr:rowOff>23321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39848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44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20765</xdr:rowOff>
    </xdr:from>
    <xdr:to>
      <xdr:col>36</xdr:col>
      <xdr:colOff>165100</xdr:colOff>
      <xdr:row>53</xdr:row>
      <xdr:rowOff>122365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1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138892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88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120365</xdr:rowOff>
    </xdr:from>
    <xdr:to>
      <xdr:col>55</xdr:col>
      <xdr:colOff>0</xdr:colOff>
      <xdr:row>79</xdr:row>
      <xdr:rowOff>2673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93465"/>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81274</xdr:rowOff>
    </xdr:from>
    <xdr:to>
      <xdr:col>50</xdr:col>
      <xdr:colOff>114300</xdr:colOff>
      <xdr:row>78</xdr:row>
      <xdr:rowOff>120365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5437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168066</xdr:rowOff>
    </xdr:from>
    <xdr:to>
      <xdr:col>45</xdr:col>
      <xdr:colOff>177800</xdr:colOff>
      <xdr:row>78</xdr:row>
      <xdr:rowOff>81274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512466"/>
          <a:ext cx="889000" cy="94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168066</xdr:rowOff>
    </xdr:from>
    <xdr:to>
      <xdr:col>41</xdr:col>
      <xdr:colOff>50800</xdr:colOff>
      <xdr:row>73</xdr:row>
      <xdr:rowOff>154502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512466"/>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123323</xdr:rowOff>
    </xdr:from>
    <xdr:to>
      <xdr:col>55</xdr:col>
      <xdr:colOff>50800</xdr:colOff>
      <xdr:row>79</xdr:row>
      <xdr:rowOff>53473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38250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69565</xdr:rowOff>
    </xdr:from>
    <xdr:to>
      <xdr:col>50</xdr:col>
      <xdr:colOff>165100</xdr:colOff>
      <xdr:row>78</xdr:row>
      <xdr:rowOff>171165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30474</xdr:rowOff>
    </xdr:from>
    <xdr:to>
      <xdr:col>46</xdr:col>
      <xdr:colOff>38100</xdr:colOff>
      <xdr:row>78</xdr:row>
      <xdr:rowOff>132074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123201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117266</xdr:rowOff>
    </xdr:from>
    <xdr:to>
      <xdr:col>41</xdr:col>
      <xdr:colOff>101600</xdr:colOff>
      <xdr:row>73</xdr:row>
      <xdr:rowOff>47416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4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63943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2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103702</xdr:rowOff>
    </xdr:from>
    <xdr:to>
      <xdr:col>36</xdr:col>
      <xdr:colOff>165100</xdr:colOff>
      <xdr:row>74</xdr:row>
      <xdr:rowOff>33852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6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50379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115469</xdr:rowOff>
    </xdr:from>
    <xdr:to>
      <xdr:col>54</xdr:col>
      <xdr:colOff>189865</xdr:colOff>
      <xdr:row>98</xdr:row>
      <xdr:rowOff>125989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6403219"/>
          <a:ext cx="1270" cy="52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62146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61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115469</xdr:rowOff>
    </xdr:from>
    <xdr:to>
      <xdr:col>55</xdr:col>
      <xdr:colOff>88900</xdr:colOff>
      <xdr:row>95</xdr:row>
      <xdr:rowOff>115469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40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72524</xdr:rowOff>
    </xdr:from>
    <xdr:to>
      <xdr:col>55</xdr:col>
      <xdr:colOff>0</xdr:colOff>
      <xdr:row>96</xdr:row>
      <xdr:rowOff>83725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31724"/>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44924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75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66497</xdr:rowOff>
    </xdr:from>
    <xdr:to>
      <xdr:col>55</xdr:col>
      <xdr:colOff>50800</xdr:colOff>
      <xdr:row>97</xdr:row>
      <xdr:rowOff>168097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9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144135</xdr:rowOff>
    </xdr:from>
    <xdr:to>
      <xdr:col>50</xdr:col>
      <xdr:colOff>114300</xdr:colOff>
      <xdr:row>96</xdr:row>
      <xdr:rowOff>72524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088985"/>
          <a:ext cx="889000" cy="44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44255</xdr:rowOff>
    </xdr:from>
    <xdr:to>
      <xdr:col>50</xdr:col>
      <xdr:colOff>165100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139449</xdr:rowOff>
    </xdr:from>
    <xdr:to>
      <xdr:col>45</xdr:col>
      <xdr:colOff>177800</xdr:colOff>
      <xdr:row>93</xdr:row>
      <xdr:rowOff>144135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569949"/>
          <a:ext cx="889000" cy="5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12164</xdr:rowOff>
    </xdr:from>
    <xdr:to>
      <xdr:col>46</xdr:col>
      <xdr:colOff>38100</xdr:colOff>
      <xdr:row>97</xdr:row>
      <xdr:rowOff>113764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104891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139449</xdr:rowOff>
    </xdr:from>
    <xdr:to>
      <xdr:col>41</xdr:col>
      <xdr:colOff>50800</xdr:colOff>
      <xdr:row>93</xdr:row>
      <xdr:rowOff>87812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569949"/>
          <a:ext cx="889000" cy="4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32925</xdr:rowOff>
    </xdr:from>
    <xdr:to>
      <xdr:col>55</xdr:col>
      <xdr:colOff>50800</xdr:colOff>
      <xdr:row>96</xdr:row>
      <xdr:rowOff>134525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55802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21724</xdr:rowOff>
    </xdr:from>
    <xdr:to>
      <xdr:col>50</xdr:col>
      <xdr:colOff>165100</xdr:colOff>
      <xdr:row>96</xdr:row>
      <xdr:rowOff>123324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139851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93335</xdr:rowOff>
    </xdr:from>
    <xdr:to>
      <xdr:col>46</xdr:col>
      <xdr:colOff>38100</xdr:colOff>
      <xdr:row>94</xdr:row>
      <xdr:rowOff>23485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40012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81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88649</xdr:rowOff>
    </xdr:from>
    <xdr:to>
      <xdr:col>41</xdr:col>
      <xdr:colOff>101600</xdr:colOff>
      <xdr:row>91</xdr:row>
      <xdr:rowOff>18799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5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35326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29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37012</xdr:rowOff>
    </xdr:from>
    <xdr:to>
      <xdr:col>36</xdr:col>
      <xdr:colOff>165100</xdr:colOff>
      <xdr:row>93</xdr:row>
      <xdr:rowOff>138612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155139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7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20498</xdr:rowOff>
    </xdr:from>
    <xdr:to>
      <xdr:col>85</xdr:col>
      <xdr:colOff>127000</xdr:colOff>
      <xdr:row>39</xdr:row>
      <xdr:rowOff>26416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7048"/>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137249</xdr:rowOff>
    </xdr:from>
    <xdr:to>
      <xdr:col>81</xdr:col>
      <xdr:colOff>50800</xdr:colOff>
      <xdr:row>39</xdr:row>
      <xdr:rowOff>20498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2349"/>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21539</xdr:rowOff>
    </xdr:from>
    <xdr:to>
      <xdr:col>76</xdr:col>
      <xdr:colOff>114300</xdr:colOff>
      <xdr:row>38</xdr:row>
      <xdr:rowOff>137249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36639"/>
          <a:ext cx="889000" cy="1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103378</xdr:rowOff>
    </xdr:from>
    <xdr:to>
      <xdr:col>71</xdr:col>
      <xdr:colOff>177800</xdr:colOff>
      <xdr:row>38</xdr:row>
      <xdr:rowOff>21539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447028"/>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147066</xdr:rowOff>
    </xdr:from>
    <xdr:to>
      <xdr:col>85</xdr:col>
      <xdr:colOff>177800</xdr:colOff>
      <xdr:row>39</xdr:row>
      <xdr:rowOff>77216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141148</xdr:rowOff>
    </xdr:from>
    <xdr:to>
      <xdr:col>81</xdr:col>
      <xdr:colOff>101600</xdr:colOff>
      <xdr:row>39</xdr:row>
      <xdr:rowOff>71298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62425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4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86449</xdr:rowOff>
    </xdr:from>
    <xdr:to>
      <xdr:col>76</xdr:col>
      <xdr:colOff>165100</xdr:colOff>
      <xdr:row>39</xdr:row>
      <xdr:rowOff>16599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33126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142189</xdr:rowOff>
    </xdr:from>
    <xdr:to>
      <xdr:col>72</xdr:col>
      <xdr:colOff>38100</xdr:colOff>
      <xdr:row>38</xdr:row>
      <xdr:rowOff>72340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85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88866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2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52578</xdr:rowOff>
    </xdr:from>
    <xdr:to>
      <xdr:col>67</xdr:col>
      <xdr:colOff>101600</xdr:colOff>
      <xdr:row>37</xdr:row>
      <xdr:rowOff>154178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170705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1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31627</xdr:rowOff>
    </xdr:from>
    <xdr:to>
      <xdr:col>85</xdr:col>
      <xdr:colOff>126364</xdr:colOff>
      <xdr:row>78</xdr:row>
      <xdr:rowOff>80328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547477"/>
          <a:ext cx="1269" cy="90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84155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5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80328</xdr:rowOff>
    </xdr:from>
    <xdr:to>
      <xdr:col>86</xdr:col>
      <xdr:colOff>25400</xdr:colOff>
      <xdr:row>78</xdr:row>
      <xdr:rowOff>80328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5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149754</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3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31627</xdr:rowOff>
    </xdr:from>
    <xdr:to>
      <xdr:col>86</xdr:col>
      <xdr:colOff>25400</xdr:colOff>
      <xdr:row>73</xdr:row>
      <xdr:rowOff>31627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54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101135</xdr:rowOff>
    </xdr:from>
    <xdr:to>
      <xdr:col>85</xdr:col>
      <xdr:colOff>127000</xdr:colOff>
      <xdr:row>73</xdr:row>
      <xdr:rowOff>31627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445535"/>
          <a:ext cx="838200" cy="10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150359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8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xdr:rowOff>
    </xdr:from>
    <xdr:to>
      <xdr:col>85</xdr:col>
      <xdr:colOff>177800</xdr:colOff>
      <xdr:row>77</xdr:row>
      <xdr:rowOff>102082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0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101135</xdr:rowOff>
    </xdr:from>
    <xdr:to>
      <xdr:col>81</xdr:col>
      <xdr:colOff>50800</xdr:colOff>
      <xdr:row>73</xdr:row>
      <xdr:rowOff>82042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445535"/>
          <a:ext cx="8890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10847</xdr:rowOff>
    </xdr:from>
    <xdr:to>
      <xdr:col>81</xdr:col>
      <xdr:colOff>101600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103574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0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84571</xdr:rowOff>
    </xdr:from>
    <xdr:to>
      <xdr:col>76</xdr:col>
      <xdr:colOff>114300</xdr:colOff>
      <xdr:row>73</xdr:row>
      <xdr:rowOff>82042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428971"/>
          <a:ext cx="8890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22180</xdr:rowOff>
    </xdr:from>
    <xdr:to>
      <xdr:col>76</xdr:col>
      <xdr:colOff>165100</xdr:colOff>
      <xdr:row>77</xdr:row>
      <xdr:rowOff>123780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84571</xdr:rowOff>
    </xdr:from>
    <xdr:to>
      <xdr:col>71</xdr:col>
      <xdr:colOff>177800</xdr:colOff>
      <xdr:row>72</xdr:row>
      <xdr:rowOff>121256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428971"/>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21614</xdr:rowOff>
    </xdr:from>
    <xdr:to>
      <xdr:col>72</xdr:col>
      <xdr:colOff>38100</xdr:colOff>
      <xdr:row>77</xdr:row>
      <xdr:rowOff>123214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114341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17549</xdr:rowOff>
    </xdr:from>
    <xdr:to>
      <xdr:col>67</xdr:col>
      <xdr:colOff>101600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152277</xdr:rowOff>
    </xdr:from>
    <xdr:to>
      <xdr:col>85</xdr:col>
      <xdr:colOff>177800</xdr:colOff>
      <xdr:row>73</xdr:row>
      <xdr:rowOff>82427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4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105304</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4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50335</xdr:rowOff>
    </xdr:from>
    <xdr:to>
      <xdr:col>81</xdr:col>
      <xdr:colOff>101600</xdr:colOff>
      <xdr:row>72</xdr:row>
      <xdr:rowOff>151935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168462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16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31242</xdr:rowOff>
    </xdr:from>
    <xdr:to>
      <xdr:col>76</xdr:col>
      <xdr:colOff>165100</xdr:colOff>
      <xdr:row>73</xdr:row>
      <xdr:rowOff>132842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5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149369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3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33771</xdr:rowOff>
    </xdr:from>
    <xdr:to>
      <xdr:col>72</xdr:col>
      <xdr:colOff>38100</xdr:colOff>
      <xdr:row>72</xdr:row>
      <xdr:rowOff>135371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3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151898</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15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70456</xdr:rowOff>
    </xdr:from>
    <xdr:to>
      <xdr:col>67</xdr:col>
      <xdr:colOff>101600</xdr:colOff>
      <xdr:row>73</xdr:row>
      <xdr:rowOff>606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4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17133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19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92774</xdr:rowOff>
    </xdr:from>
    <xdr:to>
      <xdr:col>85</xdr:col>
      <xdr:colOff>127000</xdr:colOff>
      <xdr:row>98</xdr:row>
      <xdr:rowOff>105538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723424"/>
          <a:ext cx="8382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54190</xdr:rowOff>
    </xdr:from>
    <xdr:to>
      <xdr:col>81</xdr:col>
      <xdr:colOff>50800</xdr:colOff>
      <xdr:row>97</xdr:row>
      <xdr:rowOff>92774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513390"/>
          <a:ext cx="889000" cy="2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54190</xdr:rowOff>
    </xdr:from>
    <xdr:to>
      <xdr:col>76</xdr:col>
      <xdr:colOff>114300</xdr:colOff>
      <xdr:row>98</xdr:row>
      <xdr:rowOff>136576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13390"/>
          <a:ext cx="889000" cy="4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136576</xdr:rowOff>
    </xdr:from>
    <xdr:to>
      <xdr:col>71</xdr:col>
      <xdr:colOff>177800</xdr:colOff>
      <xdr:row>98</xdr:row>
      <xdr:rowOff>161353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38676"/>
          <a:ext cx="8890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54738</xdr:rowOff>
    </xdr:from>
    <xdr:to>
      <xdr:col>85</xdr:col>
      <xdr:colOff>177800</xdr:colOff>
      <xdr:row>98</xdr:row>
      <xdr:rowOff>156338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141115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7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41974</xdr:rowOff>
    </xdr:from>
    <xdr:to>
      <xdr:col>81</xdr:col>
      <xdr:colOff>101600</xdr:colOff>
      <xdr:row>97</xdr:row>
      <xdr:rowOff>143574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134701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3390</xdr:rowOff>
    </xdr:from>
    <xdr:to>
      <xdr:col>76</xdr:col>
      <xdr:colOff>165100</xdr:colOff>
      <xdr:row>96</xdr:row>
      <xdr:rowOff>104990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121517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85776</xdr:rowOff>
    </xdr:from>
    <xdr:to>
      <xdr:col>72</xdr:col>
      <xdr:colOff>38100</xdr:colOff>
      <xdr:row>99</xdr:row>
      <xdr:rowOff>15926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7053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110553</xdr:rowOff>
    </xdr:from>
    <xdr:to>
      <xdr:col>67</xdr:col>
      <xdr:colOff>101600</xdr:colOff>
      <xdr:row>99</xdr:row>
      <xdr:rowOff>40703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31830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28677</xdr:rowOff>
    </xdr:from>
    <xdr:to>
      <xdr:col>116</xdr:col>
      <xdr:colOff>63500</xdr:colOff>
      <xdr:row>32</xdr:row>
      <xdr:rowOff>150216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343627"/>
          <a:ext cx="8382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132537</xdr:rowOff>
    </xdr:from>
    <xdr:to>
      <xdr:col>111</xdr:col>
      <xdr:colOff>177800</xdr:colOff>
      <xdr:row>32</xdr:row>
      <xdr:rowOff>150216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618937"/>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132537</xdr:rowOff>
    </xdr:from>
    <xdr:to>
      <xdr:col>107</xdr:col>
      <xdr:colOff>50800</xdr:colOff>
      <xdr:row>36</xdr:row>
      <xdr:rowOff>50089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618937"/>
          <a:ext cx="889000" cy="60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28905</xdr:rowOff>
    </xdr:from>
    <xdr:to>
      <xdr:col>102</xdr:col>
      <xdr:colOff>114300</xdr:colOff>
      <xdr:row>36</xdr:row>
      <xdr:rowOff>50089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029655"/>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149327</xdr:rowOff>
    </xdr:from>
    <xdr:to>
      <xdr:col>116</xdr:col>
      <xdr:colOff>114300</xdr:colOff>
      <xdr:row>31</xdr:row>
      <xdr:rowOff>79477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102354</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2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99416</xdr:rowOff>
    </xdr:from>
    <xdr:to>
      <xdr:col>112</xdr:col>
      <xdr:colOff>38100</xdr:colOff>
      <xdr:row>33</xdr:row>
      <xdr:rowOff>29566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5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46093</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36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81737</xdr:rowOff>
    </xdr:from>
    <xdr:to>
      <xdr:col>107</xdr:col>
      <xdr:colOff>101600</xdr:colOff>
      <xdr:row>33</xdr:row>
      <xdr:rowOff>11887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28414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34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170739</xdr:rowOff>
    </xdr:from>
    <xdr:to>
      <xdr:col>102</xdr:col>
      <xdr:colOff>165100</xdr:colOff>
      <xdr:row>36</xdr:row>
      <xdr:rowOff>100889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117416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149555</xdr:rowOff>
    </xdr:from>
    <xdr:to>
      <xdr:col>98</xdr:col>
      <xdr:colOff>38100</xdr:colOff>
      <xdr:row>35</xdr:row>
      <xdr:rowOff>79705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9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96232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7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142101</xdr:rowOff>
    </xdr:from>
    <xdr:to>
      <xdr:col>116</xdr:col>
      <xdr:colOff>63500</xdr:colOff>
      <xdr:row>58</xdr:row>
      <xdr:rowOff>15742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571851"/>
          <a:ext cx="838200" cy="38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142101</xdr:rowOff>
    </xdr:from>
    <xdr:to>
      <xdr:col>111</xdr:col>
      <xdr:colOff>177800</xdr:colOff>
      <xdr:row>58</xdr:row>
      <xdr:rowOff>18771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571851"/>
          <a:ext cx="889000" cy="39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167453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6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18771</xdr:rowOff>
    </xdr:from>
    <xdr:to>
      <xdr:col>107</xdr:col>
      <xdr:colOff>50800</xdr:colOff>
      <xdr:row>58</xdr:row>
      <xdr:rowOff>21742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6287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19514</xdr:rowOff>
    </xdr:from>
    <xdr:to>
      <xdr:col>102</xdr:col>
      <xdr:colOff>114300</xdr:colOff>
      <xdr:row>58</xdr:row>
      <xdr:rowOff>21742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3614"/>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136392</xdr:rowOff>
    </xdr:from>
    <xdr:to>
      <xdr:col>116</xdr:col>
      <xdr:colOff>114300</xdr:colOff>
      <xdr:row>58</xdr:row>
      <xdr:rowOff>66542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51319</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91301</xdr:rowOff>
    </xdr:from>
    <xdr:to>
      <xdr:col>112</xdr:col>
      <xdr:colOff>38100</xdr:colOff>
      <xdr:row>56</xdr:row>
      <xdr:rowOff>21451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37978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2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139421</xdr:rowOff>
    </xdr:from>
    <xdr:to>
      <xdr:col>107</xdr:col>
      <xdr:colOff>101600</xdr:colOff>
      <xdr:row>58</xdr:row>
      <xdr:rowOff>69571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60698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004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142392</xdr:rowOff>
    </xdr:from>
    <xdr:to>
      <xdr:col>102</xdr:col>
      <xdr:colOff>165100</xdr:colOff>
      <xdr:row>58</xdr:row>
      <xdr:rowOff>72542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63669</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00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140164</xdr:rowOff>
    </xdr:from>
    <xdr:to>
      <xdr:col>98</xdr:col>
      <xdr:colOff>38100</xdr:colOff>
      <xdr:row>58</xdr:row>
      <xdr:rowOff>70314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61441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05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26608</xdr:rowOff>
    </xdr:from>
    <xdr:to>
      <xdr:col>116</xdr:col>
      <xdr:colOff>63500</xdr:colOff>
      <xdr:row>75</xdr:row>
      <xdr:rowOff>48570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85358"/>
          <a:ext cx="8382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48570</xdr:rowOff>
    </xdr:from>
    <xdr:to>
      <xdr:col>111</xdr:col>
      <xdr:colOff>177800</xdr:colOff>
      <xdr:row>75</xdr:row>
      <xdr:rowOff>71348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07320"/>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50333</xdr:rowOff>
    </xdr:from>
    <xdr:to>
      <xdr:col>107</xdr:col>
      <xdr:colOff>50800</xdr:colOff>
      <xdr:row>75</xdr:row>
      <xdr:rowOff>71348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94733"/>
          <a:ext cx="889000" cy="5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50333</xdr:rowOff>
    </xdr:from>
    <xdr:to>
      <xdr:col>102</xdr:col>
      <xdr:colOff>114300</xdr:colOff>
      <xdr:row>72</xdr:row>
      <xdr:rowOff>76312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94733"/>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147258</xdr:rowOff>
    </xdr:from>
    <xdr:to>
      <xdr:col>116</xdr:col>
      <xdr:colOff>114300</xdr:colOff>
      <xdr:row>75</xdr:row>
      <xdr:rowOff>77408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170135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169220</xdr:rowOff>
    </xdr:from>
    <xdr:to>
      <xdr:col>112</xdr:col>
      <xdr:colOff>38100</xdr:colOff>
      <xdr:row>75</xdr:row>
      <xdr:rowOff>99370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115897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20548</xdr:rowOff>
    </xdr:from>
    <xdr:to>
      <xdr:col>107</xdr:col>
      <xdr:colOff>101600</xdr:colOff>
      <xdr:row>75</xdr:row>
      <xdr:rowOff>122148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138675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170983</xdr:rowOff>
    </xdr:from>
    <xdr:to>
      <xdr:col>102</xdr:col>
      <xdr:colOff>165100</xdr:colOff>
      <xdr:row>72</xdr:row>
      <xdr:rowOff>101133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117660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25512</xdr:rowOff>
    </xdr:from>
    <xdr:to>
      <xdr:col>98</xdr:col>
      <xdr:colOff>38100</xdr:colOff>
      <xdr:row>72</xdr:row>
      <xdr:rowOff>127112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143639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1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が影響している。物件費については、物価高騰緊急支援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主な要因として増加している。また、合併後、類似施設の統廃合や効率化が追いついておらずスケールメリットが十分に発揮されていない状況もあり、今後も留意が必要である。維持補修費は町土が広範にわたり除雪対策費が大きく影響するほ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公共施設の老朽化に伴い修繕費が嵩んでいる。補助費は病院事業や奥能登ｸﾘｰﾝ組合、奥能登広域圏事務組合に係る負担が大きいことが要因である。また、</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新焼却処理施設建設事業の影響で、奥能登ｸﾘｰﾝ組合負担金が増加したことや、新型ｺﾛﾅｳｲﾙｽ感染症対策の各支援補助などの実施により増となった。普通建設事業費についても、総じて町土が広く土木費が嵩む点、並びに公共施設の更新時期を迎えている点が挙げられるが、Ｒ</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主に統合保育所の本格工事の開始や、旧内浦庁舎跡地整備事業に（松波分団詰所更新）より昨年度と比較して増となっている。公債費は近年の大型事業等の実施及び地方債残高を削減するための繰上償還の影響で、類似団体平均を依然大きく上回っている。今後も地方債発行総額の抑制と積極的な繰上償還により、公債費の圧縮を図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能登半島地震により、今後の財政状況の悪化は確実視される中、復興に向けては、合併のスケールメリットを活かした効率化や、施設の統廃合をさらに推進を検討し、経費の削減を図る必要がある。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15,636
15,495
273.27
16,008,596
15,694,800
298,856
8,960,279
20,014,018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7765</xdr:rowOff>
    </xdr:from>
    <xdr:to>
      <xdr:col>24</xdr:col>
      <xdr:colOff>63500</xdr:colOff>
      <xdr:row>33</xdr:row>
      <xdr:rowOff>69487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6561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69487</xdr:rowOff>
    </xdr:from>
    <xdr:to>
      <xdr:col>19</xdr:col>
      <xdr:colOff>177800</xdr:colOff>
      <xdr:row>33</xdr:row>
      <xdr:rowOff>165499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733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165499</xdr:rowOff>
    </xdr:from>
    <xdr:to>
      <xdr:col>15</xdr:col>
      <xdr:colOff>50800</xdr:colOff>
      <xdr:row>34</xdr:row>
      <xdr:rowOff>4499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2334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4499</xdr:rowOff>
    </xdr:from>
    <xdr:to>
      <xdr:col>10</xdr:col>
      <xdr:colOff>114300</xdr:colOff>
      <xdr:row>34</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3799"/>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128415</xdr:rowOff>
    </xdr:from>
    <xdr:to>
      <xdr:col>24</xdr:col>
      <xdr:colOff>114300</xdr:colOff>
      <xdr:row>33</xdr:row>
      <xdr:rowOff>58565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151292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6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18687</xdr:rowOff>
    </xdr:from>
    <xdr:to>
      <xdr:col>20</xdr:col>
      <xdr:colOff>38100</xdr:colOff>
      <xdr:row>33</xdr:row>
      <xdr:rowOff>120287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114699</xdr:rowOff>
    </xdr:from>
    <xdr:to>
      <xdr:col>15</xdr:col>
      <xdr:colOff>101600</xdr:colOff>
      <xdr:row>34</xdr:row>
      <xdr:rowOff>44849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61376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4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125149</xdr:rowOff>
    </xdr:from>
    <xdr:to>
      <xdr:col>10</xdr:col>
      <xdr:colOff>165100</xdr:colOff>
      <xdr:row>34</xdr:row>
      <xdr:rowOff>55299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71826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122191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69982</xdr:rowOff>
    </xdr:from>
    <xdr:to>
      <xdr:col>24</xdr:col>
      <xdr:colOff>63500</xdr:colOff>
      <xdr:row>55</xdr:row>
      <xdr:rowOff>106690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99732"/>
          <a:ext cx="8382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155363</xdr:rowOff>
    </xdr:from>
    <xdr:to>
      <xdr:col>19</xdr:col>
      <xdr:colOff>177800</xdr:colOff>
      <xdr:row>55</xdr:row>
      <xdr:rowOff>69982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27863"/>
          <a:ext cx="889000" cy="7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155363</xdr:rowOff>
    </xdr:from>
    <xdr:to>
      <xdr:col>15</xdr:col>
      <xdr:colOff>50800</xdr:colOff>
      <xdr:row>51</xdr:row>
      <xdr:rowOff>6006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27863"/>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6006</xdr:rowOff>
    </xdr:from>
    <xdr:to>
      <xdr:col>10</xdr:col>
      <xdr:colOff>114300</xdr:colOff>
      <xdr:row>52</xdr:row>
      <xdr:rowOff>121860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8749956"/>
          <a:ext cx="889000" cy="2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55890</xdr:rowOff>
    </xdr:from>
    <xdr:to>
      <xdr:col>24</xdr:col>
      <xdr:colOff>114300</xdr:colOff>
      <xdr:row>55</xdr:row>
      <xdr:rowOff>157490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3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19182</xdr:rowOff>
    </xdr:from>
    <xdr:to>
      <xdr:col>20</xdr:col>
      <xdr:colOff>38100</xdr:colOff>
      <xdr:row>55</xdr:row>
      <xdr:rowOff>120782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137309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2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104563</xdr:rowOff>
    </xdr:from>
    <xdr:to>
      <xdr:col>15</xdr:col>
      <xdr:colOff>101600</xdr:colOff>
      <xdr:row>51</xdr:row>
      <xdr:rowOff>34713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51240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126656</xdr:rowOff>
    </xdr:from>
    <xdr:to>
      <xdr:col>10</xdr:col>
      <xdr:colOff>165100</xdr:colOff>
      <xdr:row>51</xdr:row>
      <xdr:rowOff>56806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86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73333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847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71060</xdr:rowOff>
    </xdr:from>
    <xdr:to>
      <xdr:col>6</xdr:col>
      <xdr:colOff>38100</xdr:colOff>
      <xdr:row>53</xdr:row>
      <xdr:rowOff>1210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17737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76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115958</xdr:rowOff>
    </xdr:from>
    <xdr:to>
      <xdr:col>24</xdr:col>
      <xdr:colOff>63500</xdr:colOff>
      <xdr:row>74</xdr:row>
      <xdr:rowOff>131514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3258"/>
          <a:ext cx="8382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131514</xdr:rowOff>
    </xdr:from>
    <xdr:to>
      <xdr:col>19</xdr:col>
      <xdr:colOff>177800</xdr:colOff>
      <xdr:row>76</xdr:row>
      <xdr:rowOff>99467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18814"/>
          <a:ext cx="889000" cy="3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99467</xdr:rowOff>
    </xdr:from>
    <xdr:to>
      <xdr:col>15</xdr:col>
      <xdr:colOff>50800</xdr:colOff>
      <xdr:row>76</xdr:row>
      <xdr:rowOff>145872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29667"/>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145872</xdr:rowOff>
    </xdr:from>
    <xdr:to>
      <xdr:col>10</xdr:col>
      <xdr:colOff>114300</xdr:colOff>
      <xdr:row>77</xdr:row>
      <xdr:rowOff>34620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607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65158</xdr:rowOff>
    </xdr:from>
    <xdr:to>
      <xdr:col>24</xdr:col>
      <xdr:colOff>114300</xdr:colOff>
      <xdr:row>74</xdr:row>
      <xdr:rowOff>166758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88035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80714</xdr:rowOff>
    </xdr:from>
    <xdr:to>
      <xdr:col>20</xdr:col>
      <xdr:colOff>38100</xdr:colOff>
      <xdr:row>75</xdr:row>
      <xdr:rowOff>10864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27391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48667</xdr:rowOff>
    </xdr:from>
    <xdr:to>
      <xdr:col>15</xdr:col>
      <xdr:colOff>101600</xdr:colOff>
      <xdr:row>76</xdr:row>
      <xdr:rowOff>150267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166793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95072</xdr:rowOff>
    </xdr:from>
    <xdr:to>
      <xdr:col>10</xdr:col>
      <xdr:colOff>165100</xdr:colOff>
      <xdr:row>77</xdr:row>
      <xdr:rowOff>25222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41749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0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155270</xdr:rowOff>
    </xdr:from>
    <xdr:to>
      <xdr:col>6</xdr:col>
      <xdr:colOff>38100</xdr:colOff>
      <xdr:row>77</xdr:row>
      <xdr:rowOff>85420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101947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6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105973</xdr:rowOff>
    </xdr:from>
    <xdr:to>
      <xdr:col>24</xdr:col>
      <xdr:colOff>63500</xdr:colOff>
      <xdr:row>93</xdr:row>
      <xdr:rowOff>63584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879373"/>
          <a:ext cx="8382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63584</xdr:rowOff>
    </xdr:from>
    <xdr:to>
      <xdr:col>19</xdr:col>
      <xdr:colOff>177800</xdr:colOff>
      <xdr:row>95</xdr:row>
      <xdr:rowOff>68490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08434"/>
          <a:ext cx="889000" cy="3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68490</xdr:rowOff>
    </xdr:from>
    <xdr:to>
      <xdr:col>15</xdr:col>
      <xdr:colOff>50800</xdr:colOff>
      <xdr:row>95</xdr:row>
      <xdr:rowOff>89339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56240"/>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85065</xdr:rowOff>
    </xdr:from>
    <xdr:to>
      <xdr:col>10</xdr:col>
      <xdr:colOff>114300</xdr:colOff>
      <xdr:row>95</xdr:row>
      <xdr:rowOff>89339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7281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55173</xdr:rowOff>
    </xdr:from>
    <xdr:to>
      <xdr:col>24</xdr:col>
      <xdr:colOff>114300</xdr:colOff>
      <xdr:row>92</xdr:row>
      <xdr:rowOff>156773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78050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12784</xdr:rowOff>
    </xdr:from>
    <xdr:to>
      <xdr:col>20</xdr:col>
      <xdr:colOff>38100</xdr:colOff>
      <xdr:row>93</xdr:row>
      <xdr:rowOff>114384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130911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17690</xdr:rowOff>
    </xdr:from>
    <xdr:to>
      <xdr:col>15</xdr:col>
      <xdr:colOff>101600</xdr:colOff>
      <xdr:row>95</xdr:row>
      <xdr:rowOff>119290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135817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38539</xdr:rowOff>
    </xdr:from>
    <xdr:to>
      <xdr:col>10</xdr:col>
      <xdr:colOff>165100</xdr:colOff>
      <xdr:row>95</xdr:row>
      <xdr:rowOff>140139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156666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34265</xdr:rowOff>
    </xdr:from>
    <xdr:to>
      <xdr:col>6</xdr:col>
      <xdr:colOff>38100</xdr:colOff>
      <xdr:row>95</xdr:row>
      <xdr:rowOff>135865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152392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142443</xdr:rowOff>
    </xdr:from>
    <xdr:to>
      <xdr:col>55</xdr:col>
      <xdr:colOff>0</xdr:colOff>
      <xdr:row>36</xdr:row>
      <xdr:rowOff>57633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43193"/>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142443</xdr:rowOff>
    </xdr:from>
    <xdr:to>
      <xdr:col>50</xdr:col>
      <xdr:colOff>114300</xdr:colOff>
      <xdr:row>36</xdr:row>
      <xdr:rowOff>5283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431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166675</xdr:rowOff>
    </xdr:from>
    <xdr:to>
      <xdr:col>45</xdr:col>
      <xdr:colOff>177800</xdr:colOff>
      <xdr:row>36</xdr:row>
      <xdr:rowOff>5283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6742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166675</xdr:rowOff>
    </xdr:from>
    <xdr:to>
      <xdr:col>41</xdr:col>
      <xdr:colOff>50800</xdr:colOff>
      <xdr:row>36</xdr:row>
      <xdr:rowOff>42545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6742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6833</xdr:rowOff>
    </xdr:from>
    <xdr:to>
      <xdr:col>55</xdr:col>
      <xdr:colOff>50800</xdr:colOff>
      <xdr:row>36</xdr:row>
      <xdr:rowOff>108433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29710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91643</xdr:rowOff>
    </xdr:from>
    <xdr:to>
      <xdr:col>50</xdr:col>
      <xdr:colOff>165100</xdr:colOff>
      <xdr:row>36</xdr:row>
      <xdr:rowOff>21793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38320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125933</xdr:rowOff>
    </xdr:from>
    <xdr:to>
      <xdr:col>46</xdr:col>
      <xdr:colOff>38100</xdr:colOff>
      <xdr:row>36</xdr:row>
      <xdr:rowOff>56083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72610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115875</xdr:rowOff>
    </xdr:from>
    <xdr:to>
      <xdr:col>41</xdr:col>
      <xdr:colOff>101600</xdr:colOff>
      <xdr:row>36</xdr:row>
      <xdr:rowOff>46025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62552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163195</xdr:rowOff>
    </xdr:from>
    <xdr:to>
      <xdr:col>36</xdr:col>
      <xdr:colOff>165100</xdr:colOff>
      <xdr:row>36</xdr:row>
      <xdr:rowOff>93345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109872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31670</xdr:rowOff>
    </xdr:from>
    <xdr:to>
      <xdr:col>55</xdr:col>
      <xdr:colOff>0</xdr:colOff>
      <xdr:row>53</xdr:row>
      <xdr:rowOff>144435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118520"/>
          <a:ext cx="8382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144435</xdr:rowOff>
    </xdr:from>
    <xdr:to>
      <xdr:col>50</xdr:col>
      <xdr:colOff>114300</xdr:colOff>
      <xdr:row>54</xdr:row>
      <xdr:rowOff>82338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231285"/>
          <a:ext cx="889000" cy="1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38773</xdr:rowOff>
    </xdr:from>
    <xdr:to>
      <xdr:col>45</xdr:col>
      <xdr:colOff>177800</xdr:colOff>
      <xdr:row>54</xdr:row>
      <xdr:rowOff>82338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297073"/>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19114</xdr:rowOff>
    </xdr:from>
    <xdr:to>
      <xdr:col>41</xdr:col>
      <xdr:colOff>50800</xdr:colOff>
      <xdr:row>54</xdr:row>
      <xdr:rowOff>38773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7741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152320</xdr:rowOff>
    </xdr:from>
    <xdr:to>
      <xdr:col>55</xdr:col>
      <xdr:colOff>50800</xdr:colOff>
      <xdr:row>53</xdr:row>
      <xdr:rowOff>82470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9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93635</xdr:rowOff>
    </xdr:from>
    <xdr:to>
      <xdr:col>50</xdr:col>
      <xdr:colOff>165100</xdr:colOff>
      <xdr:row>54</xdr:row>
      <xdr:rowOff>23785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40312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31538</xdr:rowOff>
    </xdr:from>
    <xdr:to>
      <xdr:col>46</xdr:col>
      <xdr:colOff>38100</xdr:colOff>
      <xdr:row>54</xdr:row>
      <xdr:rowOff>133138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149665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0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159423</xdr:rowOff>
    </xdr:from>
    <xdr:to>
      <xdr:col>41</xdr:col>
      <xdr:colOff>101600</xdr:colOff>
      <xdr:row>54</xdr:row>
      <xdr:rowOff>89573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106100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139764</xdr:rowOff>
    </xdr:from>
    <xdr:to>
      <xdr:col>36</xdr:col>
      <xdr:colOff>165100</xdr:colOff>
      <xdr:row>54</xdr:row>
      <xdr:rowOff>69914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86441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8124</xdr:rowOff>
    </xdr:from>
    <xdr:to>
      <xdr:col>55</xdr:col>
      <xdr:colOff>0</xdr:colOff>
      <xdr:row>76</xdr:row>
      <xdr:rowOff>40520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866874"/>
          <a:ext cx="838200" cy="2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64491</xdr:rowOff>
    </xdr:from>
    <xdr:to>
      <xdr:col>50</xdr:col>
      <xdr:colOff>114300</xdr:colOff>
      <xdr:row>75</xdr:row>
      <xdr:rowOff>8124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580341"/>
          <a:ext cx="889000" cy="28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64491</xdr:rowOff>
    </xdr:from>
    <xdr:to>
      <xdr:col>45</xdr:col>
      <xdr:colOff>177800</xdr:colOff>
      <xdr:row>77</xdr:row>
      <xdr:rowOff>28242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580341"/>
          <a:ext cx="889000" cy="6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28242</xdr:rowOff>
    </xdr:from>
    <xdr:to>
      <xdr:col>41</xdr:col>
      <xdr:colOff>50800</xdr:colOff>
      <xdr:row>77</xdr:row>
      <xdr:rowOff>77781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29892"/>
          <a:ext cx="889000" cy="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161170</xdr:rowOff>
    </xdr:from>
    <xdr:to>
      <xdr:col>55</xdr:col>
      <xdr:colOff>50800</xdr:colOff>
      <xdr:row>76</xdr:row>
      <xdr:rowOff>91320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12597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128774</xdr:rowOff>
    </xdr:from>
    <xdr:to>
      <xdr:col>50</xdr:col>
      <xdr:colOff>165100</xdr:colOff>
      <xdr:row>75</xdr:row>
      <xdr:rowOff>58924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75451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5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13691</xdr:rowOff>
    </xdr:from>
    <xdr:to>
      <xdr:col>46</xdr:col>
      <xdr:colOff>38100</xdr:colOff>
      <xdr:row>73</xdr:row>
      <xdr:rowOff>115291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5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131818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3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148892</xdr:rowOff>
    </xdr:from>
    <xdr:to>
      <xdr:col>41</xdr:col>
      <xdr:colOff>101600</xdr:colOff>
      <xdr:row>77</xdr:row>
      <xdr:rowOff>79042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95568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26981</xdr:rowOff>
    </xdr:from>
    <xdr:to>
      <xdr:col>36</xdr:col>
      <xdr:colOff>165100</xdr:colOff>
      <xdr:row>77</xdr:row>
      <xdr:rowOff>128581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145108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162962</xdr:rowOff>
    </xdr:from>
    <xdr:to>
      <xdr:col>55</xdr:col>
      <xdr:colOff>0</xdr:colOff>
      <xdr:row>93</xdr:row>
      <xdr:rowOff>141887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5936362"/>
          <a:ext cx="838200" cy="1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81897</xdr:rowOff>
    </xdr:from>
    <xdr:to>
      <xdr:col>50</xdr:col>
      <xdr:colOff>114300</xdr:colOff>
      <xdr:row>92</xdr:row>
      <xdr:rowOff>162962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5855297"/>
          <a:ext cx="889000" cy="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140821</xdr:rowOff>
    </xdr:from>
    <xdr:to>
      <xdr:col>45</xdr:col>
      <xdr:colOff>177800</xdr:colOff>
      <xdr:row>92</xdr:row>
      <xdr:rowOff>81897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5399871"/>
          <a:ext cx="889000" cy="4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140821</xdr:rowOff>
    </xdr:from>
    <xdr:to>
      <xdr:col>41</xdr:col>
      <xdr:colOff>50800</xdr:colOff>
      <xdr:row>93</xdr:row>
      <xdr:rowOff>137142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5399871"/>
          <a:ext cx="889000" cy="68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91087</xdr:rowOff>
    </xdr:from>
    <xdr:to>
      <xdr:col>55</xdr:col>
      <xdr:colOff>50800</xdr:colOff>
      <xdr:row>94</xdr:row>
      <xdr:rowOff>21237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0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113964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8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112162</xdr:rowOff>
    </xdr:from>
    <xdr:to>
      <xdr:col>50</xdr:col>
      <xdr:colOff>165100</xdr:colOff>
      <xdr:row>93</xdr:row>
      <xdr:rowOff>42312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8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58839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66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31097</xdr:rowOff>
    </xdr:from>
    <xdr:to>
      <xdr:col>46</xdr:col>
      <xdr:colOff>38100</xdr:colOff>
      <xdr:row>92</xdr:row>
      <xdr:rowOff>132697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80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149224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557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90021</xdr:rowOff>
    </xdr:from>
    <xdr:to>
      <xdr:col>41</xdr:col>
      <xdr:colOff>101600</xdr:colOff>
      <xdr:row>90</xdr:row>
      <xdr:rowOff>20171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5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36698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5" y="151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86342</xdr:rowOff>
    </xdr:from>
    <xdr:to>
      <xdr:col>36</xdr:col>
      <xdr:colOff>165100</xdr:colOff>
      <xdr:row>94</xdr:row>
      <xdr:rowOff>16492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0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33019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43536</xdr:rowOff>
    </xdr:from>
    <xdr:to>
      <xdr:col>85</xdr:col>
      <xdr:colOff>127000</xdr:colOff>
      <xdr:row>30</xdr:row>
      <xdr:rowOff>133909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187036"/>
          <a:ext cx="8382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43536</xdr:rowOff>
    </xdr:from>
    <xdr:to>
      <xdr:col>81</xdr:col>
      <xdr:colOff>50800</xdr:colOff>
      <xdr:row>31</xdr:row>
      <xdr:rowOff>78016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187036"/>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78016</xdr:rowOff>
    </xdr:from>
    <xdr:to>
      <xdr:col>76</xdr:col>
      <xdr:colOff>114300</xdr:colOff>
      <xdr:row>34</xdr:row>
      <xdr:rowOff>35878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392966"/>
          <a:ext cx="889000" cy="4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148653</xdr:rowOff>
    </xdr:from>
    <xdr:to>
      <xdr:col>71</xdr:col>
      <xdr:colOff>177800</xdr:colOff>
      <xdr:row>34</xdr:row>
      <xdr:rowOff>35878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806503"/>
          <a:ext cx="889000" cy="5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83109</xdr:rowOff>
    </xdr:from>
    <xdr:to>
      <xdr:col>85</xdr:col>
      <xdr:colOff>177800</xdr:colOff>
      <xdr:row>31</xdr:row>
      <xdr:rowOff>13259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2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36136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164186</xdr:rowOff>
    </xdr:from>
    <xdr:to>
      <xdr:col>81</xdr:col>
      <xdr:colOff>101600</xdr:colOff>
      <xdr:row>30</xdr:row>
      <xdr:rowOff>94336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110863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49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27216</xdr:rowOff>
    </xdr:from>
    <xdr:to>
      <xdr:col>76</xdr:col>
      <xdr:colOff>165100</xdr:colOff>
      <xdr:row>31</xdr:row>
      <xdr:rowOff>128816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3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145343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1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156528</xdr:rowOff>
    </xdr:from>
    <xdr:to>
      <xdr:col>72</xdr:col>
      <xdr:colOff>38100</xdr:colOff>
      <xdr:row>34</xdr:row>
      <xdr:rowOff>86678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103205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5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97853</xdr:rowOff>
    </xdr:from>
    <xdr:to>
      <xdr:col>67</xdr:col>
      <xdr:colOff>101600</xdr:colOff>
      <xdr:row>34</xdr:row>
      <xdr:rowOff>28003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7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44530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5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149923</xdr:rowOff>
    </xdr:from>
    <xdr:to>
      <xdr:col>85</xdr:col>
      <xdr:colOff>127000</xdr:colOff>
      <xdr:row>56</xdr:row>
      <xdr:rowOff>138620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579673"/>
          <a:ext cx="8382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62561</xdr:rowOff>
    </xdr:from>
    <xdr:to>
      <xdr:col>81</xdr:col>
      <xdr:colOff>50800</xdr:colOff>
      <xdr:row>56</xdr:row>
      <xdr:rowOff>138620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320861"/>
          <a:ext cx="889000" cy="4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62561</xdr:rowOff>
    </xdr:from>
    <xdr:to>
      <xdr:col>76</xdr:col>
      <xdr:colOff>114300</xdr:colOff>
      <xdr:row>54</xdr:row>
      <xdr:rowOff>80455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320861"/>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70739</xdr:rowOff>
    </xdr:from>
    <xdr:to>
      <xdr:col>71</xdr:col>
      <xdr:colOff>177800</xdr:colOff>
      <xdr:row>54</xdr:row>
      <xdr:rowOff>80455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32903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99123</xdr:rowOff>
    </xdr:from>
    <xdr:to>
      <xdr:col>85</xdr:col>
      <xdr:colOff>177800</xdr:colOff>
      <xdr:row>56</xdr:row>
      <xdr:rowOff>29273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122000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87820</xdr:rowOff>
    </xdr:from>
    <xdr:to>
      <xdr:col>81</xdr:col>
      <xdr:colOff>101600</xdr:colOff>
      <xdr:row>57</xdr:row>
      <xdr:rowOff>17970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11761</xdr:rowOff>
    </xdr:from>
    <xdr:to>
      <xdr:col>76</xdr:col>
      <xdr:colOff>165100</xdr:colOff>
      <xdr:row>54</xdr:row>
      <xdr:rowOff>113361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2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129888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29655</xdr:rowOff>
    </xdr:from>
    <xdr:to>
      <xdr:col>72</xdr:col>
      <xdr:colOff>38100</xdr:colOff>
      <xdr:row>54</xdr:row>
      <xdr:rowOff>131255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2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147782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0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19939</xdr:rowOff>
    </xdr:from>
    <xdr:to>
      <xdr:col>67</xdr:col>
      <xdr:colOff>101600</xdr:colOff>
      <xdr:row>54</xdr:row>
      <xdr:rowOff>121539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2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138066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0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20498</xdr:rowOff>
    </xdr:from>
    <xdr:to>
      <xdr:col>85</xdr:col>
      <xdr:colOff>127000</xdr:colOff>
      <xdr:row>79</xdr:row>
      <xdr:rowOff>26415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65048"/>
          <a:ext cx="8382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137249</xdr:rowOff>
    </xdr:from>
    <xdr:to>
      <xdr:col>81</xdr:col>
      <xdr:colOff>50800</xdr:colOff>
      <xdr:row>79</xdr:row>
      <xdr:rowOff>20498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0349"/>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21540</xdr:rowOff>
    </xdr:from>
    <xdr:to>
      <xdr:col>76</xdr:col>
      <xdr:colOff>114300</xdr:colOff>
      <xdr:row>78</xdr:row>
      <xdr:rowOff>137249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394640"/>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103378</xdr:rowOff>
    </xdr:from>
    <xdr:to>
      <xdr:col>71</xdr:col>
      <xdr:colOff>177800</xdr:colOff>
      <xdr:row>78</xdr:row>
      <xdr:rowOff>21540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30502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147065</xdr:rowOff>
    </xdr:from>
    <xdr:to>
      <xdr:col>85</xdr:col>
      <xdr:colOff>177800</xdr:colOff>
      <xdr:row>79</xdr:row>
      <xdr:rowOff>77215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87176</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141148</xdr:rowOff>
    </xdr:from>
    <xdr:to>
      <xdr:col>81</xdr:col>
      <xdr:colOff>101600</xdr:colOff>
      <xdr:row>79</xdr:row>
      <xdr:rowOff>71298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62425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6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86449</xdr:rowOff>
    </xdr:from>
    <xdr:to>
      <xdr:col>76</xdr:col>
      <xdr:colOff>165100</xdr:colOff>
      <xdr:row>79</xdr:row>
      <xdr:rowOff>16599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33126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2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142190</xdr:rowOff>
    </xdr:from>
    <xdr:to>
      <xdr:col>72</xdr:col>
      <xdr:colOff>38100</xdr:colOff>
      <xdr:row>78</xdr:row>
      <xdr:rowOff>72340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88867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31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52578</xdr:rowOff>
    </xdr:from>
    <xdr:to>
      <xdr:col>67</xdr:col>
      <xdr:colOff>101600</xdr:colOff>
      <xdr:row>77</xdr:row>
      <xdr:rowOff>154178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2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170705</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30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31628</xdr:rowOff>
    </xdr:from>
    <xdr:to>
      <xdr:col>85</xdr:col>
      <xdr:colOff>126364</xdr:colOff>
      <xdr:row>98</xdr:row>
      <xdr:rowOff>80328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976478"/>
          <a:ext cx="1269" cy="90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84155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80328</xdr:rowOff>
    </xdr:from>
    <xdr:to>
      <xdr:col>86</xdr:col>
      <xdr:colOff>25400</xdr:colOff>
      <xdr:row>98</xdr:row>
      <xdr:rowOff>80328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149755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75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31628</xdr:rowOff>
    </xdr:from>
    <xdr:to>
      <xdr:col>86</xdr:col>
      <xdr:colOff>25400</xdr:colOff>
      <xdr:row>93</xdr:row>
      <xdr:rowOff>31628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97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100830</xdr:rowOff>
    </xdr:from>
    <xdr:to>
      <xdr:col>85</xdr:col>
      <xdr:colOff>127000</xdr:colOff>
      <xdr:row>93</xdr:row>
      <xdr:rowOff>31628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874230"/>
          <a:ext cx="838200" cy="10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150359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609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482</xdr:rowOff>
    </xdr:from>
    <xdr:to>
      <xdr:col>85</xdr:col>
      <xdr:colOff>177800</xdr:colOff>
      <xdr:row>97</xdr:row>
      <xdr:rowOff>102082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3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100830</xdr:rowOff>
    </xdr:from>
    <xdr:to>
      <xdr:col>81</xdr:col>
      <xdr:colOff>50800</xdr:colOff>
      <xdr:row>93</xdr:row>
      <xdr:rowOff>82043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874230"/>
          <a:ext cx="889000" cy="1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10810</xdr:rowOff>
    </xdr:from>
    <xdr:to>
      <xdr:col>81</xdr:col>
      <xdr:colOff>101600</xdr:colOff>
      <xdr:row>97</xdr:row>
      <xdr:rowOff>112410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103537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84572</xdr:rowOff>
    </xdr:from>
    <xdr:to>
      <xdr:col>76</xdr:col>
      <xdr:colOff>114300</xdr:colOff>
      <xdr:row>93</xdr:row>
      <xdr:rowOff>82043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857972"/>
          <a:ext cx="8890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22177</xdr:rowOff>
    </xdr:from>
    <xdr:to>
      <xdr:col>76</xdr:col>
      <xdr:colOff>165100</xdr:colOff>
      <xdr:row>97</xdr:row>
      <xdr:rowOff>123777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114904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84572</xdr:rowOff>
    </xdr:from>
    <xdr:to>
      <xdr:col>71</xdr:col>
      <xdr:colOff>177800</xdr:colOff>
      <xdr:row>92</xdr:row>
      <xdr:rowOff>121256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857972"/>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21610</xdr:rowOff>
    </xdr:from>
    <xdr:to>
      <xdr:col>72</xdr:col>
      <xdr:colOff>38100</xdr:colOff>
      <xdr:row>97</xdr:row>
      <xdr:rowOff>123210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114337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17545</xdr:rowOff>
    </xdr:from>
    <xdr:to>
      <xdr:col>67</xdr:col>
      <xdr:colOff>101600</xdr:colOff>
      <xdr:row>97</xdr:row>
      <xdr:rowOff>119145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110272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152278</xdr:rowOff>
    </xdr:from>
    <xdr:to>
      <xdr:col>85</xdr:col>
      <xdr:colOff>177800</xdr:colOff>
      <xdr:row>93</xdr:row>
      <xdr:rowOff>82428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105305</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7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50030</xdr:rowOff>
    </xdr:from>
    <xdr:to>
      <xdr:col>81</xdr:col>
      <xdr:colOff>101600</xdr:colOff>
      <xdr:row>92</xdr:row>
      <xdr:rowOff>151630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8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168157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559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31243</xdr:rowOff>
    </xdr:from>
    <xdr:to>
      <xdr:col>76</xdr:col>
      <xdr:colOff>165100</xdr:colOff>
      <xdr:row>93</xdr:row>
      <xdr:rowOff>132843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9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149370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75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33772</xdr:rowOff>
    </xdr:from>
    <xdr:to>
      <xdr:col>72</xdr:col>
      <xdr:colOff>38100</xdr:colOff>
      <xdr:row>92</xdr:row>
      <xdr:rowOff>135372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151899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5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70456</xdr:rowOff>
    </xdr:from>
    <xdr:to>
      <xdr:col>67</xdr:col>
      <xdr:colOff>101600</xdr:colOff>
      <xdr:row>93</xdr:row>
      <xdr:rowOff>606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8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17133</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61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窓口職員が比較的多い点や有線放送業務を実施している点が挙げられる。</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年度は退職手当組合特別給付負担金の減や有線放送再整備事業（繰越事業）の完了により減となっている。民生費は高齢化率が高い点や、</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年度では統合保育所整備事業の本格実施により増となっている。衛生費は、上水道・病院への繰出金が多いことから類似団体平均を上回っている。さらに</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新焼却処理施設建設に伴い、奥能登ｸﾘｰﾝ組合への負担金増が影響した。労働費においては、勤労青少年施設の維持管理費が類似団体平均を上回る要因である。農林水産業費においては、当町の基幹産業に第一次産業が位置づけられることから、振興費、整備費及び人員配置に大きく比重を置いていることが要因である。商工費は、新型ｺﾛﾅｳｲﾙｽ感染症対応地方創生臨時交付金を活用した事業に係る支出の減及び役場整備事業における旧庁舎解体の完了によって減少している。また、合併後多くの観光施設、休養宿泊施設を抱える中で、施設・設備更新に係る経費が嵩んでおり、数値を押し上げる要因となっている。土木費は、町土が広範にわたることから、道路橋りょうの改良及び維持管理に係る経費が嵩んでいる。消防費は、消防水槽車の更新や拠点避難地整備事業等の完了により減となっている。教育費は、体育施設や社会教育施設で類似施設を多数抱えている点、中学校の統廃合が進まず小規模校が多い点などが平均を上回る要因となっている。</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は小学校衛生環境整備事業・白丸公民館整備事業により増となっている。公債費は近年実施した大型事業に係る町債の元金償還の影響等で類似団体平均を大きく上回っている。また公債費圧縮を目的とした繰上償還額の増も要因である。</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能登半島地震により今後の財政状況の悪化は確実視される中、復興に向けては、合併のスケールメリットを活かした効率化や、施設の統廃合をさらに推進を検討し、経費の削減を図る必要がある。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a:t>
          </a:r>
          <a:r>
            <a:rPr kumimoji="1" lang="en-US" altLang="ja-JP" sz="1100">
              <a:latin typeface="ＭＳ ゴシック" pitchFamily="49" charset="-128"/>
              <a:ea typeface="ＭＳ ゴシック" pitchFamily="49" charset="-128"/>
            </a:rPr>
            <a:t>R</a:t>
          </a:r>
          <a:r>
            <a:rPr kumimoji="1" lang="ja-JP" altLang="en-US" sz="1100">
              <a:latin typeface="ＭＳ ゴシック" pitchFamily="49" charset="-128"/>
              <a:ea typeface="ＭＳ ゴシック" pitchFamily="49" charset="-128"/>
            </a:rPr>
            <a:t>元年度に大型の繰上償還の財源とするため基金取り崩しを実施し、以後基金残高は標準財政規模の</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％程度を目安としており、前年からの大幅な増減は生じていない。</a:t>
          </a:r>
        </a:p>
        <a:p>
          <a:r>
            <a:rPr kumimoji="1" lang="ja-JP" altLang="en-US" sz="1100">
              <a:latin typeface="ＭＳ ゴシック" pitchFamily="49" charset="-128"/>
              <a:ea typeface="ＭＳ ゴシック" pitchFamily="49" charset="-128"/>
            </a:rPr>
            <a:t>　近年実施している大型事業（有線放送再整備や役場跡地利活用事業等）や、</a:t>
          </a:r>
          <a:r>
            <a:rPr kumimoji="1" lang="en-US" altLang="ja-JP" sz="1100">
              <a:latin typeface="ＭＳ ゴシック" pitchFamily="49" charset="-128"/>
              <a:ea typeface="ＭＳ ゴシック" pitchFamily="49" charset="-128"/>
            </a:rPr>
            <a:t>R6</a:t>
          </a:r>
          <a:r>
            <a:rPr kumimoji="1" lang="ja-JP" altLang="en-US" sz="1100">
              <a:latin typeface="ＭＳ ゴシック" pitchFamily="49" charset="-128"/>
              <a:ea typeface="ＭＳ ゴシック" pitchFamily="49" charset="-128"/>
            </a:rPr>
            <a:t>能登半島地震災害復旧事業にかかる地方債の発行により公債費の大幅な増加が見込まれる。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復興後においては計画的な繰上償還が必要である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H22</a:t>
          </a:r>
          <a:r>
            <a:rPr kumimoji="1" lang="ja-JP" altLang="en-US" sz="1100">
              <a:latin typeface="ＭＳ ゴシック" pitchFamily="49" charset="-128"/>
              <a:ea typeface="ＭＳ ゴシック" pitchFamily="49" charset="-128"/>
            </a:rPr>
            <a:t>年度以降、全会計において黒字となっており、安定した財政運営を維持している。</a:t>
          </a:r>
        </a:p>
        <a:p>
          <a:r>
            <a:rPr kumimoji="1" lang="ja-JP" altLang="en-US" sz="1100">
              <a:latin typeface="ＭＳ ゴシック" pitchFamily="49" charset="-128"/>
              <a:ea typeface="ＭＳ ゴシック" pitchFamily="49" charset="-128"/>
            </a:rPr>
            <a:t>　黒字額は、一般会計では、歳入面で厳しく見込んだ普通交付税等において見込みを上回る収入額となっていることや、歳出面においては、経常的な歳出削減の取組などにより、実質収支は黒字を維持している。</a:t>
          </a:r>
        </a:p>
        <a:p>
          <a:r>
            <a:rPr kumimoji="1" lang="ja-JP" altLang="en-US" sz="1100">
              <a:latin typeface="ＭＳ ゴシック" pitchFamily="49" charset="-128"/>
              <a:ea typeface="ＭＳ ゴシック" pitchFamily="49" charset="-128"/>
            </a:rPr>
            <a:t>　水道事業会計・下水道事業および病院事業会計では資金剰余額を計上している。しかしながら、水道事業では人口減少と節水傾向の中、施設の老朽化も進行しており、浄水場の更新に伴う無人化等、経営改善・ｺｽﾄｶｯﾄにも取り組んでいるが、財源と投資効果から非常に厳しい経営判断・投資判断を迫られている。町全体でｲﾝﾌﾗを適正に管理・更新するという観点から、繰出基準を超えた支援も検討する。</a:t>
          </a:r>
        </a:p>
        <a:p>
          <a:r>
            <a:rPr kumimoji="1" lang="ja-JP" altLang="en-US" sz="1100">
              <a:latin typeface="ＭＳ ゴシック" pitchFamily="49" charset="-128"/>
              <a:ea typeface="ＭＳ ゴシック" pitchFamily="49" charset="-128"/>
            </a:rPr>
            <a:t>　下水道事業では使用料収入にて経常的な維持管理費さえ賄えていない状況である。今後は、小規模集合処理地区の個別処理への転換を図ることで、管理費及び更新費用の低減化を図る必要がある。</a:t>
          </a:r>
        </a:p>
        <a:p>
          <a:r>
            <a:rPr kumimoji="1" lang="ja-JP" altLang="en-US" sz="1100">
              <a:latin typeface="ＭＳ ゴシック" pitchFamily="49" charset="-128"/>
              <a:ea typeface="ＭＳ ゴシック" pitchFamily="49" charset="-128"/>
            </a:rPr>
            <a:t>　病院事業については、建設から</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年を迎え、</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年度より大規模改造を実施している一方で、医業収益が伸び悩む点が課題となっており、地域医療構想との整合性を踏まえながら病院改革プランに沿った経営が求められる。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また、一般会計・企業会計いずれにおいても</a:t>
          </a:r>
          <a:r>
            <a:rPr kumimoji="1" lang="en-US" altLang="ja-JP" sz="1100">
              <a:latin typeface="ＭＳ ゴシック" pitchFamily="49" charset="-128"/>
              <a:ea typeface="ＭＳ ゴシック" pitchFamily="49" charset="-128"/>
            </a:rPr>
            <a:t>R6</a:t>
          </a:r>
          <a:r>
            <a:rPr kumimoji="1" lang="ja-JP" altLang="en-US" sz="1100">
              <a:latin typeface="ＭＳ ゴシック" pitchFamily="49" charset="-128"/>
              <a:ea typeface="ＭＳ ゴシック" pitchFamily="49" charset="-128"/>
            </a:rPr>
            <a:t>能登半島地震の影響により財政の大幅悪化が確実視される中、抜本的に経営方針を見直す必要がある。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sqref="A1:A104857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16008596</v>
      </c>
      <c r="BO4" s="371"/>
      <c r="BP4" s="371"/>
      <c r="BQ4" s="371"/>
      <c r="BR4" s="371"/>
      <c r="BS4" s="371"/>
      <c r="BT4" s="371"/>
      <c r="BU4" s="372"/>
      <c r="BV4" s="370">
        <v>16821985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3.3</v>
      </c>
      <c r="CU4" s="377"/>
      <c r="CV4" s="377"/>
      <c r="CW4" s="377"/>
      <c r="CX4" s="377"/>
      <c r="CY4" s="377"/>
      <c r="CZ4" s="377"/>
      <c r="DA4" s="378"/>
      <c r="DB4" s="376">
        <v>3.1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15694800</v>
      </c>
      <c r="BO5" s="408"/>
      <c r="BP5" s="408"/>
      <c r="BQ5" s="408"/>
      <c r="BR5" s="408"/>
      <c r="BS5" s="408"/>
      <c r="BT5" s="408"/>
      <c r="BU5" s="409"/>
      <c r="BV5" s="407">
        <v>16497739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86.6</v>
      </c>
      <c r="CU5" s="405"/>
      <c r="CV5" s="405"/>
      <c r="CW5" s="405"/>
      <c r="CX5" s="405"/>
      <c r="CY5" s="405"/>
      <c r="CZ5" s="405"/>
      <c r="DA5" s="406"/>
      <c r="DB5" s="404">
        <v>87.2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313796</v>
      </c>
      <c r="BO6" s="408"/>
      <c r="BP6" s="408"/>
      <c r="BQ6" s="408"/>
      <c r="BR6" s="408"/>
      <c r="BS6" s="408"/>
      <c r="BT6" s="408"/>
      <c r="BU6" s="409"/>
      <c r="BV6" s="407">
        <v>324246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86.6</v>
      </c>
      <c r="CU6" s="445"/>
      <c r="CV6" s="445"/>
      <c r="CW6" s="445"/>
      <c r="CX6" s="445"/>
      <c r="CY6" s="445"/>
      <c r="CZ6" s="445"/>
      <c r="DA6" s="446"/>
      <c r="DB6" s="444">
        <v>89.3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14940</v>
      </c>
      <c r="BO7" s="408"/>
      <c r="BP7" s="408"/>
      <c r="BQ7" s="408"/>
      <c r="BR7" s="408"/>
      <c r="BS7" s="408"/>
      <c r="BT7" s="408"/>
      <c r="BU7" s="409"/>
      <c r="BV7" s="407">
        <v>43444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8960279</v>
      </c>
      <c r="CU7" s="408"/>
      <c r="CV7" s="408"/>
      <c r="CW7" s="408"/>
      <c r="CX7" s="408"/>
      <c r="CY7" s="408"/>
      <c r="CZ7" s="408"/>
      <c r="DA7" s="409"/>
      <c r="DB7" s="407">
        <v>9196922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298856</v>
      </c>
      <c r="BO8" s="408"/>
      <c r="BP8" s="408"/>
      <c r="BQ8" s="408"/>
      <c r="BR8" s="408"/>
      <c r="BS8" s="408"/>
      <c r="BT8" s="408"/>
      <c r="BU8" s="409"/>
      <c r="BV8" s="407">
        <v>280802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15687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18054</v>
      </c>
      <c r="BO9" s="408"/>
      <c r="BP9" s="408"/>
      <c r="BQ9" s="408"/>
      <c r="BR9" s="408"/>
      <c r="BS9" s="408"/>
      <c r="BT9" s="408"/>
      <c r="BU9" s="409"/>
      <c r="BV9" s="407">
        <v>-159710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30</v>
      </c>
      <c r="CU9" s="405"/>
      <c r="CV9" s="405"/>
      <c r="CW9" s="405"/>
      <c r="CX9" s="405"/>
      <c r="CY9" s="405"/>
      <c r="CZ9" s="405"/>
      <c r="DA9" s="406"/>
      <c r="DB9" s="404">
        <v>32.200000000000003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17568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11152</v>
      </c>
      <c r="BO10" s="408"/>
      <c r="BP10" s="408"/>
      <c r="BQ10" s="408"/>
      <c r="BR10" s="408"/>
      <c r="BS10" s="408"/>
      <c r="BT10" s="408"/>
      <c r="BU10" s="409"/>
      <c r="BV10" s="407">
        <v>20678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1323895</v>
      </c>
      <c r="BO11" s="408"/>
      <c r="BP11" s="408"/>
      <c r="BQ11" s="408"/>
      <c r="BR11" s="408"/>
      <c r="BS11" s="408"/>
      <c r="BT11" s="408"/>
      <c r="BU11" s="409"/>
      <c r="BV11" s="407">
        <v>1534972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15636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40858</v>
      </c>
      <c r="BO12" s="408"/>
      <c r="BP12" s="408"/>
      <c r="BQ12" s="408"/>
      <c r="BR12" s="408"/>
      <c r="BS12" s="408"/>
      <c r="BT12" s="408"/>
      <c r="BU12" s="409"/>
      <c r="BV12" s="407">
        <v>73728</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15495</v>
      </c>
      <c r="S13" s="492"/>
      <c r="T13" s="492"/>
      <c r="U13" s="492"/>
      <c r="V13" s="493"/>
      <c r="W13" s="423" t="s">
        <v>141</v>
      </c>
      <c r="X13" s="424"/>
      <c r="Y13" s="424"/>
      <c r="Z13" s="424"/>
      <c r="AA13" s="424"/>
      <c r="AB13" s="414"/>
      <c r="AC13" s="458">
        <v>967</v>
      </c>
      <c r="AD13" s="459"/>
      <c r="AE13" s="459"/>
      <c r="AF13" s="459"/>
      <c r="AG13" s="501"/>
      <c r="AH13" s="458">
        <v>1391</v>
      </c>
      <c r="AI13" s="459"/>
      <c r="AJ13" s="459"/>
      <c r="AK13" s="459"/>
      <c r="AL13" s="460"/>
      <c r="AM13" s="436" t="s">
        <v>142</v>
      </c>
      <c r="AN13" s="437"/>
      <c r="AO13" s="437"/>
      <c r="AP13" s="437"/>
      <c r="AQ13" s="437"/>
      <c r="AR13" s="437"/>
      <c r="AS13" s="437"/>
      <c r="AT13" s="438"/>
      <c r="AU13" s="439" t="s">
        <v>118</v>
      </c>
      <c r="AV13" s="440"/>
      <c r="AW13" s="440"/>
      <c r="AX13" s="440"/>
      <c r="AY13" s="441" t="s">
        <v>143</v>
      </c>
      <c r="AZ13" s="442"/>
      <c r="BA13" s="442"/>
      <c r="BB13" s="442"/>
      <c r="BC13" s="442"/>
      <c r="BD13" s="442"/>
      <c r="BE13" s="442"/>
      <c r="BF13" s="442"/>
      <c r="BG13" s="442"/>
      <c r="BH13" s="442"/>
      <c r="BI13" s="442"/>
      <c r="BJ13" s="442"/>
      <c r="BK13" s="442"/>
      <c r="BL13" s="442"/>
      <c r="BM13" s="443"/>
      <c r="BN13" s="407">
        <v>1312243</v>
      </c>
      <c r="BO13" s="408"/>
      <c r="BP13" s="408"/>
      <c r="BQ13" s="408"/>
      <c r="BR13" s="408"/>
      <c r="BS13" s="408"/>
      <c r="BT13" s="408"/>
      <c r="BU13" s="409"/>
      <c r="BV13" s="407">
        <v>1322212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5.5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16086</v>
      </c>
      <c r="S14" s="492"/>
      <c r="T14" s="492"/>
      <c r="U14" s="492"/>
      <c r="V14" s="493"/>
      <c r="W14" s="397"/>
      <c r="X14" s="398"/>
      <c r="Y14" s="398"/>
      <c r="Z14" s="398"/>
      <c r="AA14" s="398"/>
      <c r="AB14" s="387"/>
      <c r="AC14" s="494">
        <v>13.3</v>
      </c>
      <c r="AD14" s="495"/>
      <c r="AE14" s="495"/>
      <c r="AF14" s="495"/>
      <c r="AG14" s="496"/>
      <c r="AH14" s="494">
        <v>16.899999999999999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26.3</v>
      </c>
      <c r="CU14" s="506"/>
      <c r="CV14" s="506"/>
      <c r="CW14" s="506"/>
      <c r="CX14" s="506"/>
      <c r="CY14" s="506"/>
      <c r="CZ14" s="506"/>
      <c r="DA14" s="507"/>
      <c r="DB14" s="505">
        <v>44.9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15960</v>
      </c>
      <c r="S15" s="492"/>
      <c r="T15" s="492"/>
      <c r="U15" s="492"/>
      <c r="V15" s="493"/>
      <c r="W15" s="423" t="s">
        <v>148</v>
      </c>
      <c r="X15" s="424"/>
      <c r="Y15" s="424"/>
      <c r="Z15" s="424"/>
      <c r="AA15" s="424"/>
      <c r="AB15" s="414"/>
      <c r="AC15" s="458">
        <v>1546</v>
      </c>
      <c r="AD15" s="459"/>
      <c r="AE15" s="459"/>
      <c r="AF15" s="459"/>
      <c r="AG15" s="501"/>
      <c r="AH15" s="458">
        <v>1843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1654858</v>
      </c>
      <c r="BO15" s="371"/>
      <c r="BP15" s="371"/>
      <c r="BQ15" s="371"/>
      <c r="BR15" s="371"/>
      <c r="BS15" s="371"/>
      <c r="BT15" s="371"/>
      <c r="BU15" s="372"/>
      <c r="BV15" s="370">
        <v>1626943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21.3</v>
      </c>
      <c r="AD16" s="495"/>
      <c r="AE16" s="495"/>
      <c r="AF16" s="495"/>
      <c r="AG16" s="496"/>
      <c r="AH16" s="494">
        <v>22.3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8506543</v>
      </c>
      <c r="BO16" s="408"/>
      <c r="BP16" s="408"/>
      <c r="BQ16" s="408"/>
      <c r="BR16" s="408"/>
      <c r="BS16" s="408"/>
      <c r="BT16" s="408"/>
      <c r="BU16" s="409"/>
      <c r="BV16" s="407">
        <v>8530572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4749</v>
      </c>
      <c r="AD17" s="459"/>
      <c r="AE17" s="459"/>
      <c r="AF17" s="459"/>
      <c r="AG17" s="501"/>
      <c r="AH17" s="458">
        <v>5013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2029181</v>
      </c>
      <c r="BO17" s="408"/>
      <c r="BP17" s="408"/>
      <c r="BQ17" s="408"/>
      <c r="BR17" s="408"/>
      <c r="BS17" s="408"/>
      <c r="BT17" s="408"/>
      <c r="BU17" s="409"/>
      <c r="BV17" s="407">
        <v>1987589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273.27</v>
      </c>
      <c r="M18" s="531"/>
      <c r="N18" s="531"/>
      <c r="O18" s="531"/>
      <c r="P18" s="531"/>
      <c r="Q18" s="531"/>
      <c r="R18" s="532"/>
      <c r="S18" s="532"/>
      <c r="T18" s="532"/>
      <c r="U18" s="532"/>
      <c r="V18" s="533"/>
      <c r="W18" s="425"/>
      <c r="X18" s="426"/>
      <c r="Y18" s="426"/>
      <c r="Z18" s="426"/>
      <c r="AA18" s="426"/>
      <c r="AB18" s="417"/>
      <c r="AC18" s="534">
        <v>65.400000000000006</v>
      </c>
      <c r="AD18" s="535"/>
      <c r="AE18" s="535"/>
      <c r="AF18" s="535"/>
      <c r="AG18" s="536"/>
      <c r="AH18" s="534">
        <v>60.8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7843089</v>
      </c>
      <c r="BO18" s="408"/>
      <c r="BP18" s="408"/>
      <c r="BQ18" s="408"/>
      <c r="BR18" s="408"/>
      <c r="BS18" s="408"/>
      <c r="BT18" s="408"/>
      <c r="BU18" s="409"/>
      <c r="BV18" s="407">
        <v>8140727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57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10846801</v>
      </c>
      <c r="BO19" s="408"/>
      <c r="BP19" s="408"/>
      <c r="BQ19" s="408"/>
      <c r="BR19" s="408"/>
      <c r="BS19" s="408"/>
      <c r="BT19" s="408"/>
      <c r="BU19" s="409"/>
      <c r="BV19" s="407">
        <v>11161616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6458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20014018</v>
      </c>
      <c r="BO22" s="371"/>
      <c r="BP22" s="371"/>
      <c r="BQ22" s="371"/>
      <c r="BR22" s="371"/>
      <c r="BS22" s="371"/>
      <c r="BT22" s="371"/>
      <c r="BU22" s="372"/>
      <c r="BV22" s="370">
        <v>21009399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13154502</v>
      </c>
      <c r="BO23" s="408"/>
      <c r="BP23" s="408"/>
      <c r="BQ23" s="408"/>
      <c r="BR23" s="408"/>
      <c r="BS23" s="408"/>
      <c r="BT23" s="408"/>
      <c r="BU23" s="409"/>
      <c r="BV23" s="407">
        <v>12920095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8200</v>
      </c>
      <c r="R24" s="459"/>
      <c r="S24" s="459"/>
      <c r="T24" s="459"/>
      <c r="U24" s="459"/>
      <c r="V24" s="501"/>
      <c r="W24" s="553"/>
      <c r="X24" s="554"/>
      <c r="Y24" s="555"/>
      <c r="Z24" s="457" t="s">
        <v>173</v>
      </c>
      <c r="AA24" s="437"/>
      <c r="AB24" s="437"/>
      <c r="AC24" s="437"/>
      <c r="AD24" s="437"/>
      <c r="AE24" s="437"/>
      <c r="AF24" s="437"/>
      <c r="AG24" s="438"/>
      <c r="AH24" s="458">
        <v>223</v>
      </c>
      <c r="AI24" s="459"/>
      <c r="AJ24" s="459"/>
      <c r="AK24" s="459"/>
      <c r="AL24" s="501"/>
      <c r="AM24" s="458">
        <v>656066</v>
      </c>
      <c r="AN24" s="459"/>
      <c r="AO24" s="459"/>
      <c r="AP24" s="459"/>
      <c r="AQ24" s="459"/>
      <c r="AR24" s="501"/>
      <c r="AS24" s="458">
        <v>2942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19048390</v>
      </c>
      <c r="BO24" s="408"/>
      <c r="BP24" s="408"/>
      <c r="BQ24" s="408"/>
      <c r="BR24" s="408"/>
      <c r="BS24" s="408"/>
      <c r="BT24" s="408"/>
      <c r="BU24" s="409"/>
      <c r="BV24" s="407">
        <v>19856820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6200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650769</v>
      </c>
      <c r="BO25" s="371"/>
      <c r="BP25" s="371"/>
      <c r="BQ25" s="371"/>
      <c r="BR25" s="371"/>
      <c r="BS25" s="371"/>
      <c r="BT25" s="371"/>
      <c r="BU25" s="372"/>
      <c r="BV25" s="370">
        <v>81070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5500</v>
      </c>
      <c r="R26" s="459"/>
      <c r="S26" s="459"/>
      <c r="T26" s="459"/>
      <c r="U26" s="459"/>
      <c r="V26" s="501"/>
      <c r="W26" s="553"/>
      <c r="X26" s="554"/>
      <c r="Y26" s="555"/>
      <c r="Z26" s="457" t="s">
        <v>181</v>
      </c>
      <c r="AA26" s="559"/>
      <c r="AB26" s="559"/>
      <c r="AC26" s="559"/>
      <c r="AD26" s="559"/>
      <c r="AE26" s="559"/>
      <c r="AF26" s="559"/>
      <c r="AG26" s="560"/>
      <c r="AH26" s="458">
        <v>21</v>
      </c>
      <c r="AI26" s="459"/>
      <c r="AJ26" s="459"/>
      <c r="AK26" s="459"/>
      <c r="AL26" s="501"/>
      <c r="AM26" s="458">
        <v>48573</v>
      </c>
      <c r="AN26" s="459"/>
      <c r="AO26" s="459"/>
      <c r="AP26" s="459"/>
      <c r="AQ26" s="459"/>
      <c r="AR26" s="501"/>
      <c r="AS26" s="458">
        <v>2313</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3100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100000</v>
      </c>
      <c r="BO27" s="527"/>
      <c r="BP27" s="527"/>
      <c r="BQ27" s="527"/>
      <c r="BR27" s="527"/>
      <c r="BS27" s="527"/>
      <c r="BT27" s="527"/>
      <c r="BU27" s="528"/>
      <c r="BV27" s="526">
        <v>100000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2800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178</v>
      </c>
      <c r="AN28" s="459"/>
      <c r="AO28" s="459"/>
      <c r="AP28" s="459"/>
      <c r="AQ28" s="459"/>
      <c r="AR28" s="501"/>
      <c r="AS28" s="458" t="s">
        <v>131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1483064</v>
      </c>
      <c r="BO28" s="371"/>
      <c r="BP28" s="371"/>
      <c r="BQ28" s="371"/>
      <c r="BR28" s="371"/>
      <c r="BS28" s="371"/>
      <c r="BT28" s="371"/>
      <c r="BU28" s="372"/>
      <c r="BV28" s="370">
        <v>1512770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12</v>
      </c>
      <c r="M29" s="459"/>
      <c r="N29" s="459"/>
      <c r="O29" s="459"/>
      <c r="P29" s="501"/>
      <c r="Q29" s="458">
        <v>2600</v>
      </c>
      <c r="R29" s="459"/>
      <c r="S29" s="459"/>
      <c r="T29" s="459"/>
      <c r="U29" s="459"/>
      <c r="V29" s="501"/>
      <c r="W29" s="556"/>
      <c r="X29" s="557"/>
      <c r="Y29" s="558"/>
      <c r="Z29" s="457" t="s">
        <v>191</v>
      </c>
      <c r="AA29" s="437"/>
      <c r="AB29" s="437"/>
      <c r="AC29" s="437"/>
      <c r="AD29" s="437"/>
      <c r="AE29" s="437"/>
      <c r="AF29" s="437"/>
      <c r="AG29" s="438"/>
      <c r="AH29" s="458">
        <v>224</v>
      </c>
      <c r="AI29" s="459"/>
      <c r="AJ29" s="459"/>
      <c r="AK29" s="459"/>
      <c r="AL29" s="501"/>
      <c r="AM29" s="458">
        <v>658577</v>
      </c>
      <c r="AN29" s="459"/>
      <c r="AO29" s="459"/>
      <c r="AP29" s="459"/>
      <c r="AQ29" s="459"/>
      <c r="AR29" s="501"/>
      <c r="AS29" s="458">
        <v>2940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270713</v>
      </c>
      <c r="BO29" s="408"/>
      <c r="BP29" s="408"/>
      <c r="BQ29" s="408"/>
      <c r="BR29" s="408"/>
      <c r="BS29" s="408"/>
      <c r="BT29" s="408"/>
      <c r="BU29" s="409"/>
      <c r="BV29" s="407">
        <v>100713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94.5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1221062</v>
      </c>
      <c r="BO30" s="527"/>
      <c r="BP30" s="527"/>
      <c r="BQ30" s="527"/>
      <c r="BR30" s="527"/>
      <c r="BS30" s="527"/>
      <c r="BT30" s="527"/>
      <c r="BU30" s="528"/>
      <c r="BV30" s="526">
        <v>1594914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能登町国民健康保険特別会計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能登町水道事業会計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石川県市町村消防団員等公務災害補償等組合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のとクリーンサービス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能登町後期高齢者医療特別会計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能登町下水道事業会計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石川県市町村職員退職手当組合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能登町ふれあい公社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能登町介護保険特別会計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能登町病院事業会計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石川県市町村消防賞じゅつ金組合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能登自動車学校</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石川県市町議会議員公務災害補償等組合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奥能登広域圏事務組合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のと鉄道運営助成基金事務組合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奥能登クリーン組合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石川県後期高齢者医療広域連合（一般会計）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石川県後期高齢者医療広域連合（後期高齢者医療特別会計）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PFGW4JHJ2o+t8zduyNbw7WO/9tOC9S+LVJ2t+lcqausOVBkvEt8lompU+QMp5CziLVuKD9y+Np/b3VJSLS3pQ==" saltValue="NIQtOSJWhPbg4G/qBH9Y4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sqref="A1:A10485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573</v>
      </c>
      <c r="D34" s="1151"/>
      <c r="E34" s="1152"/>
      <c r="F34" s="32">
        <v>10.24</v>
      </c>
      <c r="G34" s="33">
        <v>10.11</v>
      </c>
      <c r="H34" s="33">
        <v>9.4600000000000009</v>
      </c>
      <c r="I34" s="33">
        <v>8.6</v>
      </c>
      <c r="J34" s="34">
        <v>8.6199999999999992</v>
      </c>
      <c r="K34" s="22"/>
      <c r="L34" s="22"/>
      <c r="M34" s="22"/>
      <c r="N34" s="22"/>
      <c r="O34" s="22"/>
      <c r="P34" s="22"/>
    </row>
    <row r="35" spans="1:16" ht="39" customHeight="1" x14ac:dyDescent="0.15">
      <c r="A35" s="22"/>
      <c r="B35" s="35"/>
      <c r="C35" s="1145" t="s">
        <v>574</v>
      </c>
      <c r="D35" s="1146"/>
      <c r="E35" s="1147"/>
      <c r="F35" s="36">
        <v>5.03</v>
      </c>
      <c r="G35" s="37">
        <v>5.56</v>
      </c>
      <c r="H35" s="37">
        <v>5.63</v>
      </c>
      <c r="I35" s="37">
        <v>5.87</v>
      </c>
      <c r="J35" s="38">
        <v>6.58</v>
      </c>
      <c r="K35" s="22"/>
      <c r="L35" s="22"/>
      <c r="M35" s="22"/>
      <c r="N35" s="22"/>
      <c r="O35" s="22"/>
      <c r="P35" s="22"/>
    </row>
    <row r="36" spans="1:16" ht="39" customHeight="1" x14ac:dyDescent="0.15">
      <c r="A36" s="22"/>
      <c r="B36" s="35"/>
      <c r="C36" s="1145" t="s">
        <v>575</v>
      </c>
      <c r="D36" s="1146"/>
      <c r="E36" s="1147"/>
      <c r="F36" s="36">
        <v>4.4000000000000004</v>
      </c>
      <c r="G36" s="37">
        <v>4.9000000000000004</v>
      </c>
      <c r="H36" s="37">
        <v>4.9400000000000004</v>
      </c>
      <c r="I36" s="37">
        <v>3.05</v>
      </c>
      <c r="J36" s="38">
        <v>3.33</v>
      </c>
      <c r="K36" s="22"/>
      <c r="L36" s="22"/>
      <c r="M36" s="22"/>
      <c r="N36" s="22"/>
      <c r="O36" s="22"/>
      <c r="P36" s="22"/>
    </row>
    <row r="37" spans="1:16" ht="39" customHeight="1" x14ac:dyDescent="0.15">
      <c r="A37" s="22"/>
      <c r="B37" s="35"/>
      <c r="C37" s="1145" t="s">
        <v>576</v>
      </c>
      <c r="D37" s="1146"/>
      <c r="E37" s="1147"/>
      <c r="F37" s="36" t="s">
        <v>526</v>
      </c>
      <c r="G37" s="37" t="s">
        <v>526</v>
      </c>
      <c r="H37" s="37">
        <v>0.6</v>
      </c>
      <c r="I37" s="37">
        <v>0.63</v>
      </c>
      <c r="J37" s="38">
        <v>0.93</v>
      </c>
      <c r="K37" s="22"/>
      <c r="L37" s="22"/>
      <c r="M37" s="22"/>
      <c r="N37" s="22"/>
      <c r="O37" s="22"/>
      <c r="P37" s="22"/>
    </row>
    <row r="38" spans="1:16" ht="39" customHeight="1" x14ac:dyDescent="0.15">
      <c r="A38" s="22"/>
      <c r="B38" s="35"/>
      <c r="C38" s="1145" t="s">
        <v>577</v>
      </c>
      <c r="D38" s="1146"/>
      <c r="E38" s="1147"/>
      <c r="F38" s="36">
        <v>0.83</v>
      </c>
      <c r="G38" s="37">
        <v>0.39</v>
      </c>
      <c r="H38" s="37">
        <v>0.51</v>
      </c>
      <c r="I38" s="37">
        <v>0.95</v>
      </c>
      <c r="J38" s="38">
        <v>0.39</v>
      </c>
      <c r="K38" s="22"/>
      <c r="L38" s="22"/>
      <c r="M38" s="22"/>
      <c r="N38" s="22"/>
      <c r="O38" s="22"/>
      <c r="P38" s="22"/>
    </row>
    <row r="39" spans="1:16" ht="39" customHeight="1" x14ac:dyDescent="0.15">
      <c r="A39" s="22"/>
      <c r="B39" s="35"/>
      <c r="C39" s="1145" t="s">
        <v>578</v>
      </c>
      <c r="D39" s="1146"/>
      <c r="E39" s="1147"/>
      <c r="F39" s="36">
        <v>0.55000000000000004</v>
      </c>
      <c r="G39" s="37">
        <v>0.25</v>
      </c>
      <c r="H39" s="37">
        <v>0.4</v>
      </c>
      <c r="I39" s="37">
        <v>0.41</v>
      </c>
      <c r="J39" s="38">
        <v>0.15</v>
      </c>
      <c r="K39" s="22"/>
      <c r="L39" s="22"/>
      <c r="M39" s="22"/>
      <c r="N39" s="22"/>
      <c r="O39" s="22"/>
      <c r="P39" s="22"/>
    </row>
    <row r="40" spans="1:16" ht="39" customHeight="1" x14ac:dyDescent="0.15">
      <c r="A40" s="22"/>
      <c r="B40" s="35"/>
      <c r="C40" s="1145" t="s">
        <v>579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581</v>
      </c>
      <c r="D43" s="1149"/>
      <c r="E43" s="1150"/>
      <c r="F43" s="41">
        <v>0</v>
      </c>
      <c r="G43" s="42">
        <v>0.51</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zkCbaoG8xxCsUvmoj9TNaYbWGHfRE1nNl8417/8O4xmwXyGqjaNWzmSrVor+DfNP1VbiFQw3iyXQpQ6BJm0vQ==" saltValue="kegMYLLM/QfZlG5iY/EA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2169</v>
      </c>
      <c r="L45" s="60">
        <v>1979</v>
      </c>
      <c r="M45" s="60">
        <v>1981</v>
      </c>
      <c r="N45" s="60">
        <v>2219</v>
      </c>
      <c r="O45" s="61">
        <v>1977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v>4</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900</v>
      </c>
      <c r="L48" s="64">
        <v>886</v>
      </c>
      <c r="M48" s="64">
        <v>747</v>
      </c>
      <c r="N48" s="64">
        <v>698</v>
      </c>
      <c r="O48" s="65">
        <v>727</v>
      </c>
      <c r="P48" s="48"/>
      <c r="Q48" s="48"/>
      <c r="R48" s="48"/>
      <c r="S48" s="48"/>
      <c r="T48" s="48"/>
      <c r="U48" s="48"/>
    </row>
    <row r="49" spans="1:21" ht="30.75" customHeight="1" x14ac:dyDescent="0.15">
      <c r="A49" s="48"/>
      <c r="B49" s="1155"/>
      <c r="C49" s="1156"/>
      <c r="D49" s="62"/>
      <c r="E49" s="1161" t="s">
        <v>16</v>
      </c>
      <c r="F49" s="1161"/>
      <c r="G49" s="1161"/>
      <c r="H49" s="1161"/>
      <c r="I49" s="1161"/>
      <c r="J49" s="1162"/>
      <c r="K49" s="63">
        <v>57</v>
      </c>
      <c r="L49" s="64">
        <v>54</v>
      </c>
      <c r="M49" s="64">
        <v>54</v>
      </c>
      <c r="N49" s="64">
        <v>54</v>
      </c>
      <c r="O49" s="65">
        <v>53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526</v>
      </c>
      <c r="L50" s="64" t="s">
        <v>526</v>
      </c>
      <c r="M50" s="64" t="s">
        <v>526</v>
      </c>
      <c r="N50" s="64" t="s">
        <v>526</v>
      </c>
      <c r="O50" s="65" t="s">
        <v>526</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1</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2527</v>
      </c>
      <c r="L52" s="64">
        <v>2443</v>
      </c>
      <c r="M52" s="64">
        <v>2551</v>
      </c>
      <c r="N52" s="64">
        <v>2604</v>
      </c>
      <c r="O52" s="65">
        <v>2503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603</v>
      </c>
      <c r="L53" s="69">
        <v>476</v>
      </c>
      <c r="M53" s="69">
        <v>231</v>
      </c>
      <c r="N53" s="69">
        <v>368</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B94obMoLfckFm+LIRTbF4DGFeodf/4CXIXyGLf2xl9OP+v89gzUrltKFsAKfeOSL8JwvjijpdbvMp2YO88NJA==" saltValue="TgqeFvTLZ6UdbZj5iiKP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election sqref="A1:A104857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21589</v>
      </c>
      <c r="J41" s="356">
        <v>22879</v>
      </c>
      <c r="K41" s="356">
        <v>22291</v>
      </c>
      <c r="L41" s="356">
        <v>21009</v>
      </c>
      <c r="M41" s="357">
        <v>20014</v>
      </c>
    </row>
    <row r="42" spans="2:13" ht="27.75" customHeight="1" x14ac:dyDescent="0.15">
      <c r="B42" s="1186"/>
      <c r="C42" s="1187"/>
      <c r="D42" s="106"/>
      <c r="E42" s="1192" t="s">
        <v>34</v>
      </c>
      <c r="F42" s="1192"/>
      <c r="G42" s="1192"/>
      <c r="H42" s="1193"/>
      <c r="I42" s="358" t="s">
        <v>526</v>
      </c>
      <c r="J42" s="359" t="s">
        <v>526</v>
      </c>
      <c r="K42" s="359" t="s">
        <v>526</v>
      </c>
      <c r="L42" s="359" t="s">
        <v>526</v>
      </c>
      <c r="M42" s="360" t="s">
        <v>526</v>
      </c>
    </row>
    <row r="43" spans="2:13" ht="27.75" customHeight="1" x14ac:dyDescent="0.15">
      <c r="B43" s="1186"/>
      <c r="C43" s="1187"/>
      <c r="D43" s="106"/>
      <c r="E43" s="1192" t="s">
        <v>35</v>
      </c>
      <c r="F43" s="1192"/>
      <c r="G43" s="1192"/>
      <c r="H43" s="1193"/>
      <c r="I43" s="358">
        <v>10611</v>
      </c>
      <c r="J43" s="359">
        <v>10436</v>
      </c>
      <c r="K43" s="359">
        <v>9982</v>
      </c>
      <c r="L43" s="359">
        <v>9064</v>
      </c>
      <c r="M43" s="360">
        <v>8280</v>
      </c>
    </row>
    <row r="44" spans="2:13" ht="27.75" customHeight="1" x14ac:dyDescent="0.15">
      <c r="B44" s="1186"/>
      <c r="C44" s="1187"/>
      <c r="D44" s="106"/>
      <c r="E44" s="1192" t="s">
        <v>36</v>
      </c>
      <c r="F44" s="1192"/>
      <c r="G44" s="1192"/>
      <c r="H44" s="1193"/>
      <c r="I44" s="358">
        <v>324</v>
      </c>
      <c r="J44" s="359">
        <v>271</v>
      </c>
      <c r="K44" s="359">
        <v>219</v>
      </c>
      <c r="L44" s="359">
        <v>166</v>
      </c>
      <c r="M44" s="360">
        <v>113</v>
      </c>
    </row>
    <row r="45" spans="2:13" ht="27.75" customHeight="1" x14ac:dyDescent="0.15">
      <c r="B45" s="1186"/>
      <c r="C45" s="1187"/>
      <c r="D45" s="106"/>
      <c r="E45" s="1192" t="s">
        <v>37</v>
      </c>
      <c r="F45" s="1192"/>
      <c r="G45" s="1192"/>
      <c r="H45" s="1193"/>
      <c r="I45" s="358">
        <v>2401</v>
      </c>
      <c r="J45" s="359">
        <v>2424</v>
      </c>
      <c r="K45" s="359">
        <v>2115</v>
      </c>
      <c r="L45" s="359">
        <v>2086</v>
      </c>
      <c r="M45" s="360">
        <v>2106</v>
      </c>
    </row>
    <row r="46" spans="2:13" ht="27.75" customHeight="1" x14ac:dyDescent="0.15">
      <c r="B46" s="1186"/>
      <c r="C46" s="1187"/>
      <c r="D46" s="107"/>
      <c r="E46" s="1192" t="s">
        <v>38</v>
      </c>
      <c r="F46" s="1192"/>
      <c r="G46" s="1192"/>
      <c r="H46" s="1193"/>
      <c r="I46" s="358" t="s">
        <v>526</v>
      </c>
      <c r="J46" s="359" t="s">
        <v>526</v>
      </c>
      <c r="K46" s="359" t="s">
        <v>526</v>
      </c>
      <c r="L46" s="359" t="s">
        <v>526</v>
      </c>
      <c r="M46" s="360" t="s">
        <v>526</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t="s">
        <v>526</v>
      </c>
      <c r="J49" s="359" t="s">
        <v>526</v>
      </c>
      <c r="K49" s="359" t="s">
        <v>526</v>
      </c>
      <c r="L49" s="359" t="s">
        <v>526</v>
      </c>
      <c r="M49" s="360" t="s">
        <v>526</v>
      </c>
    </row>
    <row r="50" spans="2:13" ht="27.75" customHeight="1" x14ac:dyDescent="0.15">
      <c r="B50" s="1197" t="s">
        <v>42</v>
      </c>
      <c r="C50" s="1198"/>
      <c r="D50" s="109"/>
      <c r="E50" s="1192" t="s">
        <v>43</v>
      </c>
      <c r="F50" s="1192"/>
      <c r="G50" s="1192"/>
      <c r="H50" s="1193"/>
      <c r="I50" s="358">
        <v>4592</v>
      </c>
      <c r="J50" s="359">
        <v>3240</v>
      </c>
      <c r="K50" s="359">
        <v>2969</v>
      </c>
      <c r="L50" s="359">
        <v>3301</v>
      </c>
      <c r="M50" s="360">
        <v>3508</v>
      </c>
    </row>
    <row r="51" spans="2:13" ht="27.75" customHeight="1" x14ac:dyDescent="0.15">
      <c r="B51" s="1186"/>
      <c r="C51" s="1187"/>
      <c r="D51" s="106"/>
      <c r="E51" s="1192" t="s">
        <v>44</v>
      </c>
      <c r="F51" s="1192"/>
      <c r="G51" s="1192"/>
      <c r="H51" s="1193"/>
      <c r="I51" s="358">
        <v>1231</v>
      </c>
      <c r="J51" s="359">
        <v>1199</v>
      </c>
      <c r="K51" s="359">
        <v>1165</v>
      </c>
      <c r="L51" s="359">
        <v>1134</v>
      </c>
      <c r="M51" s="360">
        <v>1027</v>
      </c>
    </row>
    <row r="52" spans="2:13" ht="27.75" customHeight="1" x14ac:dyDescent="0.15">
      <c r="B52" s="1188"/>
      <c r="C52" s="1189"/>
      <c r="D52" s="106"/>
      <c r="E52" s="1192" t="s">
        <v>45</v>
      </c>
      <c r="F52" s="1192"/>
      <c r="G52" s="1192"/>
      <c r="H52" s="1193"/>
      <c r="I52" s="358">
        <v>24034</v>
      </c>
      <c r="J52" s="359">
        <v>25683</v>
      </c>
      <c r="K52" s="359">
        <v>25492</v>
      </c>
      <c r="L52" s="359">
        <v>24838</v>
      </c>
      <c r="M52" s="360">
        <v>24251</v>
      </c>
    </row>
    <row r="53" spans="2:13" ht="27.75" customHeight="1" thickBot="1" x14ac:dyDescent="0.2">
      <c r="B53" s="1199" t="s">
        <v>46</v>
      </c>
      <c r="C53" s="1200"/>
      <c r="D53" s="110"/>
      <c r="E53" s="1201" t="s">
        <v>47</v>
      </c>
      <c r="F53" s="1201"/>
      <c r="G53" s="1201"/>
      <c r="H53" s="1202"/>
      <c r="I53" s="361">
        <v>5068</v>
      </c>
      <c r="J53" s="362">
        <v>5888</v>
      </c>
      <c r="K53" s="362">
        <v>4981</v>
      </c>
      <c r="L53" s="362">
        <v>3052</v>
      </c>
      <c r="M53" s="363">
        <v>1727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8q40tLv5ogj5Z/gJv6Uvxz/BeQcTNbGoq8MaEb7AEg/vVnBGt7iwqET0hV8HcxJdm60NgFzGuKRDXT5hjcqomQ==" saltValue="zjK7w0XV+hL0lvWEk8Yd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1566</v>
      </c>
      <c r="G55" s="122">
        <v>1513</v>
      </c>
      <c r="H55" s="123">
        <v>1483</v>
      </c>
    </row>
    <row r="56" spans="2:8" ht="52.5" customHeight="1" x14ac:dyDescent="0.15">
      <c r="B56" s="124"/>
      <c r="C56" s="1213" t="s">
        <v>51</v>
      </c>
      <c r="D56" s="1213"/>
      <c r="E56" s="1214"/>
      <c r="F56" s="125">
        <v>1</v>
      </c>
      <c r="G56" s="125">
        <v>101</v>
      </c>
      <c r="H56" s="126">
        <v>271</v>
      </c>
    </row>
    <row r="57" spans="2:8" ht="53.25" customHeight="1" x14ac:dyDescent="0.15">
      <c r="B57" s="124"/>
      <c r="C57" s="1215" t="s">
        <v>52</v>
      </c>
      <c r="D57" s="1215"/>
      <c r="E57" s="1216"/>
      <c r="F57" s="127">
        <v>1832</v>
      </c>
      <c r="G57" s="127">
        <v>1595</v>
      </c>
      <c r="H57" s="128">
        <v>1221</v>
      </c>
    </row>
    <row r="58" spans="2:8" ht="45.75" customHeight="1" x14ac:dyDescent="0.15">
      <c r="B58" s="129"/>
      <c r="C58" s="1203" t="s">
        <v>602</v>
      </c>
      <c r="D58" s="1204"/>
      <c r="E58" s="1205"/>
      <c r="F58" s="130">
        <v>532</v>
      </c>
      <c r="G58" s="130">
        <v>754</v>
      </c>
      <c r="H58" s="131">
        <v>765</v>
      </c>
    </row>
    <row r="59" spans="2:8" ht="45.75" customHeight="1" x14ac:dyDescent="0.15">
      <c r="B59" s="129"/>
      <c r="C59" s="1203" t="s">
        <v>603</v>
      </c>
      <c r="D59" s="1204"/>
      <c r="E59" s="1205"/>
      <c r="F59" s="130">
        <v>1054</v>
      </c>
      <c r="G59" s="130">
        <v>636</v>
      </c>
      <c r="H59" s="131">
        <v>282</v>
      </c>
    </row>
    <row r="60" spans="2:8" ht="45.75" customHeight="1" x14ac:dyDescent="0.15">
      <c r="B60" s="129"/>
      <c r="C60" s="1203" t="s">
        <v>604</v>
      </c>
      <c r="D60" s="1204"/>
      <c r="E60" s="1205"/>
      <c r="F60" s="130">
        <v>91</v>
      </c>
      <c r="G60" s="130">
        <v>93</v>
      </c>
      <c r="H60" s="131">
        <v>85</v>
      </c>
    </row>
    <row r="61" spans="2:8" ht="45.75" customHeight="1" x14ac:dyDescent="0.15">
      <c r="B61" s="129"/>
      <c r="C61" s="1203" t="s">
        <v>605</v>
      </c>
      <c r="D61" s="1204"/>
      <c r="E61" s="1205"/>
      <c r="F61" s="130">
        <v>39</v>
      </c>
      <c r="G61" s="130">
        <v>32</v>
      </c>
      <c r="H61" s="131">
        <v>24</v>
      </c>
    </row>
    <row r="62" spans="2:8" ht="45.75" customHeight="1" thickBot="1" x14ac:dyDescent="0.2">
      <c r="B62" s="132"/>
      <c r="C62" s="1206" t="s">
        <v>606</v>
      </c>
      <c r="D62" s="1207"/>
      <c r="E62" s="1208"/>
      <c r="F62" s="133">
        <v>21</v>
      </c>
      <c r="G62" s="133">
        <v>18</v>
      </c>
      <c r="H62" s="134">
        <v>18</v>
      </c>
    </row>
    <row r="63" spans="2:8" ht="52.5" customHeight="1" thickBot="1" x14ac:dyDescent="0.2">
      <c r="B63" s="135"/>
      <c r="C63" s="1209" t="s">
        <v>53</v>
      </c>
      <c r="D63" s="1209"/>
      <c r="E63" s="1210"/>
      <c r="F63" s="136">
        <v>3398</v>
      </c>
      <c r="G63" s="136">
        <v>3208</v>
      </c>
      <c r="H63" s="137">
        <v>2975</v>
      </c>
    </row>
    <row r="64" spans="2:8" x14ac:dyDescent="0.15"/>
  </sheetData>
  <sheetProtection algorithmName="SHA-512" hashValue="ayZMA2zJuZ9cyx0jQoX6jWMHFy0FHS5/GKUSV48JMqoD+k3eY8RcPzxyJezykrw9s9JQXAbGtTkd7mnkW06hSA==" saltValue="NKamftuKqTI00uvmgsD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262883</v>
      </c>
      <c r="E3" s="156"/>
      <c r="F3" s="157">
        <v>73475</v>
      </c>
      <c r="G3" s="158"/>
      <c r="H3" s="159"/>
    </row>
    <row r="4" spans="1:8" x14ac:dyDescent="0.15">
      <c r="A4" s="160"/>
      <c r="B4" s="161"/>
      <c r="C4" s="162"/>
      <c r="D4" s="163">
        <v>178183</v>
      </c>
      <c r="E4" s="164"/>
      <c r="F4" s="165">
        <v>43072</v>
      </c>
      <c r="G4" s="166"/>
      <c r="H4" s="167"/>
    </row>
    <row r="5" spans="1:8" x14ac:dyDescent="0.15">
      <c r="A5" s="148" t="s">
        <v>560</v>
      </c>
      <c r="B5" s="153"/>
      <c r="C5" s="154"/>
      <c r="D5" s="155">
        <v>378879</v>
      </c>
      <c r="E5" s="156"/>
      <c r="F5" s="157">
        <v>87464</v>
      </c>
      <c r="G5" s="158"/>
      <c r="H5" s="159"/>
    </row>
    <row r="6" spans="1:8" x14ac:dyDescent="0.15">
      <c r="A6" s="160"/>
      <c r="B6" s="161"/>
      <c r="C6" s="162"/>
      <c r="D6" s="163">
        <v>226396</v>
      </c>
      <c r="E6" s="164"/>
      <c r="F6" s="165">
        <v>47479</v>
      </c>
      <c r="G6" s="166"/>
      <c r="H6" s="167"/>
    </row>
    <row r="7" spans="1:8" x14ac:dyDescent="0.15">
      <c r="A7" s="148" t="s">
        <v>561</v>
      </c>
      <c r="B7" s="153"/>
      <c r="C7" s="154"/>
      <c r="D7" s="155">
        <v>208426</v>
      </c>
      <c r="E7" s="156"/>
      <c r="F7" s="157">
        <v>96248</v>
      </c>
      <c r="G7" s="158"/>
      <c r="H7" s="159"/>
    </row>
    <row r="8" spans="1:8" x14ac:dyDescent="0.15">
      <c r="A8" s="160"/>
      <c r="B8" s="161"/>
      <c r="C8" s="162"/>
      <c r="D8" s="163">
        <v>106934</v>
      </c>
      <c r="E8" s="164"/>
      <c r="F8" s="165">
        <v>55768</v>
      </c>
      <c r="G8" s="166"/>
      <c r="H8" s="167"/>
    </row>
    <row r="9" spans="1:8" x14ac:dyDescent="0.15">
      <c r="A9" s="148" t="s">
        <v>562</v>
      </c>
      <c r="B9" s="153"/>
      <c r="C9" s="154"/>
      <c r="D9" s="155">
        <v>111174</v>
      </c>
      <c r="E9" s="156"/>
      <c r="F9" s="157">
        <v>76413</v>
      </c>
      <c r="G9" s="158"/>
      <c r="H9" s="159"/>
    </row>
    <row r="10" spans="1:8" x14ac:dyDescent="0.15">
      <c r="A10" s="160"/>
      <c r="B10" s="161"/>
      <c r="C10" s="162"/>
      <c r="D10" s="163">
        <v>48654</v>
      </c>
      <c r="E10" s="164"/>
      <c r="F10" s="165">
        <v>39658</v>
      </c>
      <c r="G10" s="166"/>
      <c r="H10" s="167"/>
    </row>
    <row r="11" spans="1:8" x14ac:dyDescent="0.15">
      <c r="A11" s="148" t="s">
        <v>563</v>
      </c>
      <c r="B11" s="153"/>
      <c r="C11" s="154"/>
      <c r="D11" s="155">
        <v>109166</v>
      </c>
      <c r="E11" s="156"/>
      <c r="F11" s="157">
        <v>66481</v>
      </c>
      <c r="G11" s="158"/>
      <c r="H11" s="159"/>
    </row>
    <row r="12" spans="1:8" x14ac:dyDescent="0.15">
      <c r="A12" s="160"/>
      <c r="B12" s="161"/>
      <c r="C12" s="168"/>
      <c r="D12" s="163">
        <v>69035</v>
      </c>
      <c r="E12" s="164"/>
      <c r="F12" s="165">
        <v>36120</v>
      </c>
      <c r="G12" s="166"/>
      <c r="H12" s="167"/>
    </row>
    <row r="13" spans="1:8" x14ac:dyDescent="0.15">
      <c r="A13" s="148"/>
      <c r="B13" s="153"/>
      <c r="C13" s="169"/>
      <c r="D13" s="170">
        <v>214106</v>
      </c>
      <c r="E13" s="171"/>
      <c r="F13" s="172">
        <v>80016</v>
      </c>
      <c r="G13" s="173"/>
      <c r="H13" s="159"/>
    </row>
    <row r="14" spans="1:8" x14ac:dyDescent="0.15">
      <c r="A14" s="160"/>
      <c r="B14" s="161"/>
      <c r="C14" s="162"/>
      <c r="D14" s="163">
        <v>125840</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4.41</v>
      </c>
      <c r="C19" s="174">
        <f>ROUND(VALUE(SUBSTITUTE(実質収支比率等に係る経年分析!G$48,"▲","-")),2)</f>
        <v>4.9000000000000004</v>
      </c>
      <c r="D19" s="174">
        <f>ROUND(VALUE(SUBSTITUTE(実質収支比率等に係る経年分析!H$48,"▲","-")),2)</f>
        <v>4.95</v>
      </c>
      <c r="E19" s="174">
        <f>ROUND(VALUE(SUBSTITUTE(実質収支比率等に係る経年分析!I$48,"▲","-")),2)</f>
        <v>3.05</v>
      </c>
      <c r="F19" s="174">
        <f>ROUND(VALUE(SUBSTITUTE(実質収支比率等に係る経年分析!J$48,"▲","-")),2)</f>
        <v>3.34</v>
      </c>
    </row>
    <row r="20" spans="1:11" x14ac:dyDescent="0.15">
      <c r="A20" s="174" t="s">
        <v>57</v>
      </c>
      <c r="B20" s="174">
        <f>ROUND(VALUE(SUBSTITUTE(実質収支比率等に係る経年分析!F$47,"▲","-")),2)</f>
        <v>31.39</v>
      </c>
      <c r="C20" s="174">
        <f>ROUND(VALUE(SUBSTITUTE(実質収支比率等に係る経年分析!G$47,"▲","-")),2)</f>
        <v>18.07</v>
      </c>
      <c r="D20" s="174">
        <f>ROUND(VALUE(SUBSTITUTE(実質収支比率等に係る経年分析!H$47,"▲","-")),2)</f>
        <v>17.579999999999998</v>
      </c>
      <c r="E20" s="174">
        <f>ROUND(VALUE(SUBSTITUTE(実質収支比率等に係る経年分析!I$47,"▲","-")),2)</f>
        <v>16.45</v>
      </c>
      <c r="F20" s="174">
        <f>ROUND(VALUE(SUBSTITUTE(実質収支比率等に係る経年分析!J$47,"▲","-")),2)</f>
        <v>16.55</v>
      </c>
    </row>
    <row r="21" spans="1:11" x14ac:dyDescent="0.15">
      <c r="A21" s="174" t="s">
        <v>58</v>
      </c>
      <c r="B21" s="174">
        <f>IF(ISNUMBER(VALUE(SUBSTITUTE(実質収支比率等に係る経年分析!F$49,"▲","-"))),ROUND(VALUE(SUBSTITUTE(実質収支比率等に係る経年分析!F$49,"▲","-")),2),NA())</f>
        <v>12.17</v>
      </c>
      <c r="C21" s="174">
        <f>IF(ISNUMBER(VALUE(SUBSTITUTE(実質収支比率等に係る経年分析!G$49,"▲","-"))),ROUND(VALUE(SUBSTITUTE(実質収支比率等に係る経年分析!G$49,"▲","-")),2),NA())</f>
        <v>10.15</v>
      </c>
      <c r="D21" s="174">
        <f>IF(ISNUMBER(VALUE(SUBSTITUTE(実質収支比率等に係る経年分析!H$49,"▲","-"))),ROUND(VALUE(SUBSTITUTE(実質収支比率等に係る経年分析!H$49,"▲","-")),2),NA())</f>
        <v>13.63</v>
      </c>
      <c r="E21" s="174">
        <f>IF(ISNUMBER(VALUE(SUBSTITUTE(実質収支比率等に係る経年分析!I$49,"▲","-"))),ROUND(VALUE(SUBSTITUTE(実質収支比率等に係る経年分析!I$49,"▲","-")),2),NA())</f>
        <v>14.38</v>
      </c>
      <c r="F21" s="174">
        <f>IF(ISNUMBER(VALUE(SUBSTITUTE(実質収支比率等に係る経年分析!J$49,"▲","-"))),ROUND(VALUE(SUBSTITUTE(実質収支比率等に係る経年分析!J$49,"▲","-")),2),NA())</f>
        <v>14.65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能登町後期高齢者医療特別会計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能登町国民健康保険特別会計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0.55000000000000004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能登町介護保険特別会計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15">
      <c r="A33" s="175" t="str">
        <f>IF(連結実質赤字比率に係る赤字・黒字の構成分析!C$37="",NA(),連結実質赤字比率に係る赤字・黒字の構成分析!C$37)</f>
        <v>能登町下水道事業会計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4.4000000000000004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4.9400000000000004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3.33</v>
      </c>
    </row>
    <row r="35" spans="1:16" x14ac:dyDescent="0.15">
      <c r="A35" s="175" t="str">
        <f>IF(連結実質赤字比率に係る赤字・黒字の構成分析!C$35="",NA(),連結実質赤字比率に係る赤字・黒字の構成分析!C$35)</f>
        <v>能登町病院事業会計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6.58</v>
      </c>
    </row>
    <row r="36" spans="1:16" x14ac:dyDescent="0.15">
      <c r="A36" s="175" t="str">
        <f>IF(連結実質赤字比率に係る赤字・黒字の構成分析!C$34="",NA(),連結実質赤字比率に係る赤字・黒字の構成分析!C$34)</f>
        <v>能登町水道事業会計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9.4600000000000009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8.6199999999999992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2527</v>
      </c>
      <c r="E42" s="176"/>
      <c r="F42" s="176"/>
      <c r="G42" s="176">
        <f>'実質公債費比率（分子）の構造'!L$52</f>
        <v>2443</v>
      </c>
      <c r="H42" s="176"/>
      <c r="I42" s="176"/>
      <c r="J42" s="176">
        <f>'実質公債費比率（分子）の構造'!M$52</f>
        <v>2551</v>
      </c>
      <c r="K42" s="176"/>
      <c r="L42" s="176"/>
      <c r="M42" s="176">
        <f>'実質公債費比率（分子）の構造'!N$52</f>
        <v>2604</v>
      </c>
      <c r="N42" s="176"/>
      <c r="O42" s="176"/>
      <c r="P42" s="176">
        <f>'実質公債費比率（分子）の構造'!O$52</f>
        <v>2503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57</v>
      </c>
      <c r="C45" s="176"/>
      <c r="D45" s="176"/>
      <c r="E45" s="176">
        <f>'実質公債費比率（分子）の構造'!L$49</f>
        <v>54</v>
      </c>
      <c r="F45" s="176"/>
      <c r="G45" s="176"/>
      <c r="H45" s="176">
        <f>'実質公債費比率（分子）の構造'!M$49</f>
        <v>54</v>
      </c>
      <c r="I45" s="176"/>
      <c r="J45" s="176"/>
      <c r="K45" s="176">
        <f>'実質公債費比率（分子）の構造'!N$49</f>
        <v>54</v>
      </c>
      <c r="L45" s="176"/>
      <c r="M45" s="176"/>
      <c r="N45" s="176">
        <f>'実質公債費比率（分子）の構造'!O$49</f>
        <v>53</v>
      </c>
      <c r="O45" s="176"/>
      <c r="P45" s="176"/>
    </row>
    <row r="46" spans="1:16" x14ac:dyDescent="0.15">
      <c r="A46" s="176" t="s">
        <v>69</v>
      </c>
      <c r="B46" s="176">
        <f>'実質公債費比率（分子）の構造'!K$48</f>
        <v>900</v>
      </c>
      <c r="C46" s="176"/>
      <c r="D46" s="176"/>
      <c r="E46" s="176">
        <f>'実質公債費比率（分子）の構造'!L$48</f>
        <v>886</v>
      </c>
      <c r="F46" s="176"/>
      <c r="G46" s="176"/>
      <c r="H46" s="176">
        <f>'実質公債費比率（分子）の構造'!M$48</f>
        <v>747</v>
      </c>
      <c r="I46" s="176"/>
      <c r="J46" s="176"/>
      <c r="K46" s="176">
        <f>'実質公債費比率（分子）の構造'!N$48</f>
        <v>698</v>
      </c>
      <c r="L46" s="176"/>
      <c r="M46" s="176"/>
      <c r="N46" s="176">
        <f>'実質公債費比率（分子）の構造'!O$48</f>
        <v>727</v>
      </c>
      <c r="O46" s="176"/>
      <c r="P46" s="176"/>
    </row>
    <row r="47" spans="1:16" x14ac:dyDescent="0.15">
      <c r="A47" s="176" t="s">
        <v>70</v>
      </c>
      <c r="B47" s="176">
        <f>'実質公債費比率（分子）の構造'!K$47</f>
        <v>4</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2169</v>
      </c>
      <c r="C49" s="176"/>
      <c r="D49" s="176"/>
      <c r="E49" s="176">
        <f>'実質公債費比率（分子）の構造'!L$45</f>
        <v>1979</v>
      </c>
      <c r="F49" s="176"/>
      <c r="G49" s="176"/>
      <c r="H49" s="176">
        <f>'実質公債費比率（分子）の構造'!M$45</f>
        <v>1981</v>
      </c>
      <c r="I49" s="176"/>
      <c r="J49" s="176"/>
      <c r="K49" s="176">
        <f>'実質公債費比率（分子）の構造'!N$45</f>
        <v>2219</v>
      </c>
      <c r="L49" s="176"/>
      <c r="M49" s="176"/>
      <c r="N49" s="176">
        <f>'実質公債費比率（分子）の構造'!O$45</f>
        <v>1977</v>
      </c>
      <c r="O49" s="176"/>
      <c r="P49" s="176"/>
    </row>
    <row r="50" spans="1:16" x14ac:dyDescent="0.15">
      <c r="A50" s="176" t="s">
        <v>73</v>
      </c>
      <c r="B50" s="176" t="e">
        <f>NA()</f>
        <v>#N/A</v>
      </c>
      <c r="C50" s="176">
        <f>IF(ISNUMBER('実質公債費比率（分子）の構造'!K$53),'実質公債費比率（分子）の構造'!K$53,NA())</f>
        <v>603</v>
      </c>
      <c r="D50" s="176" t="e">
        <f>NA()</f>
        <v>#N/A</v>
      </c>
      <c r="E50" s="176" t="e">
        <f>NA()</f>
        <v>#N/A</v>
      </c>
      <c r="F50" s="176">
        <f>IF(ISNUMBER('実質公債費比率（分子）の構造'!L$53),'実質公債費比率（分子）の構造'!L$53,NA())</f>
        <v>476</v>
      </c>
      <c r="G50" s="176" t="e">
        <f>NA()</f>
        <v>#N/A</v>
      </c>
      <c r="H50" s="176" t="e">
        <f>NA()</f>
        <v>#N/A</v>
      </c>
      <c r="I50" s="176">
        <f>IF(ISNUMBER('実質公債費比率（分子）の構造'!M$53),'実質公債費比率（分子）の構造'!M$53,NA())</f>
        <v>231</v>
      </c>
      <c r="J50" s="176" t="e">
        <f>NA()</f>
        <v>#N/A</v>
      </c>
      <c r="K50" s="176" t="e">
        <f>NA()</f>
        <v>#N/A</v>
      </c>
      <c r="L50" s="176">
        <f>IF(ISNUMBER('実質公債費比率（分子）の構造'!N$53),'実質公債費比率（分子）の構造'!N$53,NA())</f>
        <v>368</v>
      </c>
      <c r="M50" s="176" t="e">
        <f>NA()</f>
        <v>#N/A</v>
      </c>
      <c r="N50" s="176" t="e">
        <f>NA()</f>
        <v>#N/A</v>
      </c>
      <c r="O50" s="176">
        <f>IF(ISNUMBER('実質公債費比率（分子）の構造'!O$53),'実質公債費比率（分子）の構造'!O$53,NA())</f>
        <v>254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24034</v>
      </c>
      <c r="E56" s="175"/>
      <c r="F56" s="175"/>
      <c r="G56" s="175">
        <f>'将来負担比率（分子）の構造'!J$52</f>
        <v>25683</v>
      </c>
      <c r="H56" s="175"/>
      <c r="I56" s="175"/>
      <c r="J56" s="175">
        <f>'将来負担比率（分子）の構造'!K$52</f>
        <v>25492</v>
      </c>
      <c r="K56" s="175"/>
      <c r="L56" s="175"/>
      <c r="M56" s="175">
        <f>'将来負担比率（分子）の構造'!L$52</f>
        <v>24838</v>
      </c>
      <c r="N56" s="175"/>
      <c r="O56" s="175"/>
      <c r="P56" s="175">
        <f>'将来負担比率（分子）の構造'!M$52</f>
        <v>24251</v>
      </c>
    </row>
    <row r="57" spans="1:16" x14ac:dyDescent="0.15">
      <c r="A57" s="175" t="s">
        <v>44</v>
      </c>
      <c r="B57" s="175"/>
      <c r="C57" s="175"/>
      <c r="D57" s="175">
        <f>'将来負担比率（分子）の構造'!I$51</f>
        <v>1231</v>
      </c>
      <c r="E57" s="175"/>
      <c r="F57" s="175"/>
      <c r="G57" s="175">
        <f>'将来負担比率（分子）の構造'!J$51</f>
        <v>1199</v>
      </c>
      <c r="H57" s="175"/>
      <c r="I57" s="175"/>
      <c r="J57" s="175">
        <f>'将来負担比率（分子）の構造'!K$51</f>
        <v>1165</v>
      </c>
      <c r="K57" s="175"/>
      <c r="L57" s="175"/>
      <c r="M57" s="175">
        <f>'将来負担比率（分子）の構造'!L$51</f>
        <v>1134</v>
      </c>
      <c r="N57" s="175"/>
      <c r="O57" s="175"/>
      <c r="P57" s="175">
        <f>'将来負担比率（分子）の構造'!M$51</f>
        <v>1027</v>
      </c>
    </row>
    <row r="58" spans="1:16" x14ac:dyDescent="0.15">
      <c r="A58" s="175" t="s">
        <v>43</v>
      </c>
      <c r="B58" s="175"/>
      <c r="C58" s="175"/>
      <c r="D58" s="175">
        <f>'将来負担比率（分子）の構造'!I$50</f>
        <v>4592</v>
      </c>
      <c r="E58" s="175"/>
      <c r="F58" s="175"/>
      <c r="G58" s="175">
        <f>'将来負担比率（分子）の構造'!J$50</f>
        <v>3240</v>
      </c>
      <c r="H58" s="175"/>
      <c r="I58" s="175"/>
      <c r="J58" s="175">
        <f>'将来負担比率（分子）の構造'!K$50</f>
        <v>2969</v>
      </c>
      <c r="K58" s="175"/>
      <c r="L58" s="175"/>
      <c r="M58" s="175">
        <f>'将来負担比率（分子）の構造'!L$50</f>
        <v>3301</v>
      </c>
      <c r="N58" s="175"/>
      <c r="O58" s="175"/>
      <c r="P58" s="175">
        <f>'将来負担比率（分子）の構造'!M$50</f>
        <v>3508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2401</v>
      </c>
      <c r="C62" s="175"/>
      <c r="D62" s="175"/>
      <c r="E62" s="175">
        <f>'将来負担比率（分子）の構造'!J$45</f>
        <v>2424</v>
      </c>
      <c r="F62" s="175"/>
      <c r="G62" s="175"/>
      <c r="H62" s="175">
        <f>'将来負担比率（分子）の構造'!K$45</f>
        <v>2115</v>
      </c>
      <c r="I62" s="175"/>
      <c r="J62" s="175"/>
      <c r="K62" s="175">
        <f>'将来負担比率（分子）の構造'!L$45</f>
        <v>2086</v>
      </c>
      <c r="L62" s="175"/>
      <c r="M62" s="175"/>
      <c r="N62" s="175">
        <f>'将来負担比率（分子）の構造'!M$45</f>
        <v>2106</v>
      </c>
      <c r="O62" s="175"/>
      <c r="P62" s="175"/>
    </row>
    <row r="63" spans="1:16" x14ac:dyDescent="0.15">
      <c r="A63" s="175" t="s">
        <v>36</v>
      </c>
      <c r="B63" s="175">
        <f>'将来負担比率（分子）の構造'!I$44</f>
        <v>324</v>
      </c>
      <c r="C63" s="175"/>
      <c r="D63" s="175"/>
      <c r="E63" s="175">
        <f>'将来負担比率（分子）の構造'!J$44</f>
        <v>271</v>
      </c>
      <c r="F63" s="175"/>
      <c r="G63" s="175"/>
      <c r="H63" s="175">
        <f>'将来負担比率（分子）の構造'!K$44</f>
        <v>219</v>
      </c>
      <c r="I63" s="175"/>
      <c r="J63" s="175"/>
      <c r="K63" s="175">
        <f>'将来負担比率（分子）の構造'!L$44</f>
        <v>166</v>
      </c>
      <c r="L63" s="175"/>
      <c r="M63" s="175"/>
      <c r="N63" s="175">
        <f>'将来負担比率（分子）の構造'!M$44</f>
        <v>113</v>
      </c>
      <c r="O63" s="175"/>
      <c r="P63" s="175"/>
    </row>
    <row r="64" spans="1:16" x14ac:dyDescent="0.15">
      <c r="A64" s="175" t="s">
        <v>35</v>
      </c>
      <c r="B64" s="175">
        <f>'将来負担比率（分子）の構造'!I$43</f>
        <v>10611</v>
      </c>
      <c r="C64" s="175"/>
      <c r="D64" s="175"/>
      <c r="E64" s="175">
        <f>'将来負担比率（分子）の構造'!J$43</f>
        <v>10436</v>
      </c>
      <c r="F64" s="175"/>
      <c r="G64" s="175"/>
      <c r="H64" s="175">
        <f>'将来負担比率（分子）の構造'!K$43</f>
        <v>9982</v>
      </c>
      <c r="I64" s="175"/>
      <c r="J64" s="175"/>
      <c r="K64" s="175">
        <f>'将来負担比率（分子）の構造'!L$43</f>
        <v>9064</v>
      </c>
      <c r="L64" s="175"/>
      <c r="M64" s="175"/>
      <c r="N64" s="175">
        <f>'将来負担比率（分子）の構造'!M$43</f>
        <v>8280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21589</v>
      </c>
      <c r="C66" s="175"/>
      <c r="D66" s="175"/>
      <c r="E66" s="175">
        <f>'将来負担比率（分子）の構造'!J$41</f>
        <v>22879</v>
      </c>
      <c r="F66" s="175"/>
      <c r="G66" s="175"/>
      <c r="H66" s="175">
        <f>'将来負担比率（分子）の構造'!K$41</f>
        <v>22291</v>
      </c>
      <c r="I66" s="175"/>
      <c r="J66" s="175"/>
      <c r="K66" s="175">
        <f>'将来負担比率（分子）の構造'!L$41</f>
        <v>21009</v>
      </c>
      <c r="L66" s="175"/>
      <c r="M66" s="175"/>
      <c r="N66" s="175">
        <f>'将来負担比率（分子）の構造'!M$41</f>
        <v>20014</v>
      </c>
      <c r="O66" s="175"/>
      <c r="P66" s="175"/>
    </row>
    <row r="67" spans="1:16" x14ac:dyDescent="0.15">
      <c r="A67" s="175" t="s">
        <v>77</v>
      </c>
      <c r="B67" s="175" t="e">
        <f>NA()</f>
        <v>#N/A</v>
      </c>
      <c r="C67" s="175">
        <f>IF(ISNUMBER('将来負担比率（分子）の構造'!I$53), IF('将来負担比率（分子）の構造'!I$53 &lt; 0, 0, '将来負担比率（分子）の構造'!I$53), NA())</f>
        <v>5068</v>
      </c>
      <c r="D67" s="175" t="e">
        <f>NA()</f>
        <v>#N/A</v>
      </c>
      <c r="E67" s="175" t="e">
        <f>NA()</f>
        <v>#N/A</v>
      </c>
      <c r="F67" s="175">
        <f>IF(ISNUMBER('将来負担比率（分子）の構造'!J$53), IF('将来負担比率（分子）の構造'!J$53 &lt; 0, 0, '将来負担比率（分子）の構造'!J$53), NA())</f>
        <v>5888</v>
      </c>
      <c r="G67" s="175" t="e">
        <f>NA()</f>
        <v>#N/A</v>
      </c>
      <c r="H67" s="175" t="e">
        <f>NA()</f>
        <v>#N/A</v>
      </c>
      <c r="I67" s="175">
        <f>IF(ISNUMBER('将来負担比率（分子）の構造'!K$53), IF('将来負担比率（分子）の構造'!K$53 &lt; 0, 0, '将来負担比率（分子）の構造'!K$53), NA())</f>
        <v>4981</v>
      </c>
      <c r="J67" s="175" t="e">
        <f>NA()</f>
        <v>#N/A</v>
      </c>
      <c r="K67" s="175" t="e">
        <f>NA()</f>
        <v>#N/A</v>
      </c>
      <c r="L67" s="175">
        <f>IF(ISNUMBER('将来負担比率（分子）の構造'!L$53), IF('将来負担比率（分子）の構造'!L$53 &lt; 0, 0, '将来負担比率（分子）の構造'!L$53), NA())</f>
        <v>3052</v>
      </c>
      <c r="M67" s="175" t="e">
        <f>NA()</f>
        <v>#N/A</v>
      </c>
      <c r="N67" s="175" t="e">
        <f>NA()</f>
        <v>#N/A</v>
      </c>
      <c r="O67" s="175">
        <f>IF(ISNUMBER('将来負担比率（分子）の構造'!M$53), IF('将来負担比率（分子）の構造'!M$53 &lt; 0, 0, '将来負担比率（分子）の構造'!M$53), NA())</f>
        <v>1727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1566</v>
      </c>
      <c r="C72" s="179">
        <f>基金残高に係る経年分析!G55</f>
        <v>1513</v>
      </c>
      <c r="D72" s="179">
        <f>基金残高に係る経年分析!H55</f>
        <v>1483</v>
      </c>
    </row>
    <row r="73" spans="1:16" x14ac:dyDescent="0.15">
      <c r="A73" s="178" t="s">
        <v>80</v>
      </c>
      <c r="B73" s="179">
        <f>基金残高に係る経年分析!F56</f>
        <v>1</v>
      </c>
      <c r="C73" s="179">
        <f>基金残高に係る経年分析!G56</f>
        <v>101</v>
      </c>
      <c r="D73" s="179">
        <f>基金残高に係る経年分析!H56</f>
        <v>271</v>
      </c>
    </row>
    <row r="74" spans="1:16" x14ac:dyDescent="0.15">
      <c r="A74" s="178" t="s">
        <v>81</v>
      </c>
      <c r="B74" s="179">
        <f>基金残高に係る経年分析!F57</f>
        <v>1832</v>
      </c>
      <c r="C74" s="179">
        <f>基金残高に係る経年分析!G57</f>
        <v>1595</v>
      </c>
      <c r="D74" s="179">
        <f>基金残高に係る経年分析!H57</f>
        <v>1221</v>
      </c>
    </row>
  </sheetData>
  <sheetProtection algorithmName="SHA-512" hashValue="T1Kv93645ZnhzqYZTapcgk96lKSP98QkhNtnN/676bru1r6l57fSgYDd8l73HK+oHQGTPXBtQhyat+vulfgZBw==" saltValue="4NMsobn9XupplIev+r2+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sqref="A1:A1048576"/>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1594129</v>
      </c>
      <c r="S5" s="613"/>
      <c r="T5" s="613"/>
      <c r="U5" s="613"/>
      <c r="V5" s="613"/>
      <c r="W5" s="613"/>
      <c r="X5" s="613"/>
      <c r="Y5" s="614"/>
      <c r="Z5" s="615">
        <v>10</v>
      </c>
      <c r="AA5" s="615"/>
      <c r="AB5" s="615"/>
      <c r="AC5" s="615"/>
      <c r="AD5" s="616">
        <v>1547246</v>
      </c>
      <c r="AE5" s="616"/>
      <c r="AF5" s="616"/>
      <c r="AG5" s="616"/>
      <c r="AH5" s="616"/>
      <c r="AI5" s="616"/>
      <c r="AJ5" s="616"/>
      <c r="AK5" s="616"/>
      <c r="AL5" s="617">
        <v>17.100000000000001</v>
      </c>
      <c r="AM5" s="618"/>
      <c r="AN5" s="618"/>
      <c r="AO5" s="619"/>
      <c r="AP5" s="609" t="s">
        <v>232</v>
      </c>
      <c r="AQ5" s="610"/>
      <c r="AR5" s="610"/>
      <c r="AS5" s="610"/>
      <c r="AT5" s="610"/>
      <c r="AU5" s="610"/>
      <c r="AV5" s="610"/>
      <c r="AW5" s="610"/>
      <c r="AX5" s="610"/>
      <c r="AY5" s="610"/>
      <c r="AZ5" s="610"/>
      <c r="BA5" s="610"/>
      <c r="BB5" s="610"/>
      <c r="BC5" s="610"/>
      <c r="BD5" s="610"/>
      <c r="BE5" s="610"/>
      <c r="BF5" s="611"/>
      <c r="BG5" s="623">
        <v>1536306</v>
      </c>
      <c r="BH5" s="624"/>
      <c r="BI5" s="624"/>
      <c r="BJ5" s="624"/>
      <c r="BK5" s="624"/>
      <c r="BL5" s="624"/>
      <c r="BM5" s="624"/>
      <c r="BN5" s="625"/>
      <c r="BO5" s="626">
        <v>96.4</v>
      </c>
      <c r="BP5" s="626"/>
      <c r="BQ5" s="626"/>
      <c r="BR5" s="626"/>
      <c r="BS5" s="627">
        <v>108812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179127</v>
      </c>
      <c r="S6" s="624"/>
      <c r="T6" s="624"/>
      <c r="U6" s="624"/>
      <c r="V6" s="624"/>
      <c r="W6" s="624"/>
      <c r="X6" s="624"/>
      <c r="Y6" s="625"/>
      <c r="Z6" s="626">
        <v>1.1000000000000001</v>
      </c>
      <c r="AA6" s="626"/>
      <c r="AB6" s="626"/>
      <c r="AC6" s="626"/>
      <c r="AD6" s="627">
        <v>179127</v>
      </c>
      <c r="AE6" s="627"/>
      <c r="AF6" s="627"/>
      <c r="AG6" s="627"/>
      <c r="AH6" s="627"/>
      <c r="AI6" s="627"/>
      <c r="AJ6" s="627"/>
      <c r="AK6" s="627"/>
      <c r="AL6" s="628">
        <v>2</v>
      </c>
      <c r="AM6" s="629"/>
      <c r="AN6" s="629"/>
      <c r="AO6" s="630"/>
      <c r="AP6" s="620" t="s">
        <v>237</v>
      </c>
      <c r="AQ6" s="621"/>
      <c r="AR6" s="621"/>
      <c r="AS6" s="621"/>
      <c r="AT6" s="621"/>
      <c r="AU6" s="621"/>
      <c r="AV6" s="621"/>
      <c r="AW6" s="621"/>
      <c r="AX6" s="621"/>
      <c r="AY6" s="621"/>
      <c r="AZ6" s="621"/>
      <c r="BA6" s="621"/>
      <c r="BB6" s="621"/>
      <c r="BC6" s="621"/>
      <c r="BD6" s="621"/>
      <c r="BE6" s="621"/>
      <c r="BF6" s="622"/>
      <c r="BG6" s="623">
        <v>1536306</v>
      </c>
      <c r="BH6" s="624"/>
      <c r="BI6" s="624"/>
      <c r="BJ6" s="624"/>
      <c r="BK6" s="624"/>
      <c r="BL6" s="624"/>
      <c r="BM6" s="624"/>
      <c r="BN6" s="625"/>
      <c r="BO6" s="626">
        <v>96.4</v>
      </c>
      <c r="BP6" s="626"/>
      <c r="BQ6" s="626"/>
      <c r="BR6" s="626"/>
      <c r="BS6" s="627">
        <v>108812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100529</v>
      </c>
      <c r="CS6" s="624"/>
      <c r="CT6" s="624"/>
      <c r="CU6" s="624"/>
      <c r="CV6" s="624"/>
      <c r="CW6" s="624"/>
      <c r="CX6" s="624"/>
      <c r="CY6" s="625"/>
      <c r="CZ6" s="617">
        <v>0.6</v>
      </c>
      <c r="DA6" s="618"/>
      <c r="DB6" s="618"/>
      <c r="DC6" s="634"/>
      <c r="DD6" s="632" t="s">
        <v>239</v>
      </c>
      <c r="DE6" s="624"/>
      <c r="DF6" s="624"/>
      <c r="DG6" s="624"/>
      <c r="DH6" s="624"/>
      <c r="DI6" s="624"/>
      <c r="DJ6" s="624"/>
      <c r="DK6" s="624"/>
      <c r="DL6" s="624"/>
      <c r="DM6" s="624"/>
      <c r="DN6" s="624"/>
      <c r="DO6" s="624"/>
      <c r="DP6" s="625"/>
      <c r="DQ6" s="632">
        <v>100193</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615</v>
      </c>
      <c r="S7" s="624"/>
      <c r="T7" s="624"/>
      <c r="U7" s="624"/>
      <c r="V7" s="624"/>
      <c r="W7" s="624"/>
      <c r="X7" s="624"/>
      <c r="Y7" s="625"/>
      <c r="Z7" s="626">
        <v>0</v>
      </c>
      <c r="AA7" s="626"/>
      <c r="AB7" s="626"/>
      <c r="AC7" s="626"/>
      <c r="AD7" s="627">
        <v>615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624198</v>
      </c>
      <c r="BH7" s="624"/>
      <c r="BI7" s="624"/>
      <c r="BJ7" s="624"/>
      <c r="BK7" s="624"/>
      <c r="BL7" s="624"/>
      <c r="BM7" s="624"/>
      <c r="BN7" s="625"/>
      <c r="BO7" s="626">
        <v>39.200000000000003</v>
      </c>
      <c r="BP7" s="626"/>
      <c r="BQ7" s="626"/>
      <c r="BR7" s="626"/>
      <c r="BS7" s="627">
        <v>18724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1871945</v>
      </c>
      <c r="CS7" s="624"/>
      <c r="CT7" s="624"/>
      <c r="CU7" s="624"/>
      <c r="CV7" s="624"/>
      <c r="CW7" s="624"/>
      <c r="CX7" s="624"/>
      <c r="CY7" s="625"/>
      <c r="CZ7" s="626">
        <v>11.9</v>
      </c>
      <c r="DA7" s="626"/>
      <c r="DB7" s="626"/>
      <c r="DC7" s="626"/>
      <c r="DD7" s="632">
        <v>94791</v>
      </c>
      <c r="DE7" s="624"/>
      <c r="DF7" s="624"/>
      <c r="DG7" s="624"/>
      <c r="DH7" s="624"/>
      <c r="DI7" s="624"/>
      <c r="DJ7" s="624"/>
      <c r="DK7" s="624"/>
      <c r="DL7" s="624"/>
      <c r="DM7" s="624"/>
      <c r="DN7" s="624"/>
      <c r="DO7" s="624"/>
      <c r="DP7" s="625"/>
      <c r="DQ7" s="632">
        <v>1441050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7071</v>
      </c>
      <c r="S8" s="624"/>
      <c r="T8" s="624"/>
      <c r="U8" s="624"/>
      <c r="V8" s="624"/>
      <c r="W8" s="624"/>
      <c r="X8" s="624"/>
      <c r="Y8" s="625"/>
      <c r="Z8" s="626">
        <v>0</v>
      </c>
      <c r="AA8" s="626"/>
      <c r="AB8" s="626"/>
      <c r="AC8" s="626"/>
      <c r="AD8" s="627">
        <v>7071</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26599</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3083124</v>
      </c>
      <c r="CS8" s="624"/>
      <c r="CT8" s="624"/>
      <c r="CU8" s="624"/>
      <c r="CV8" s="624"/>
      <c r="CW8" s="624"/>
      <c r="CX8" s="624"/>
      <c r="CY8" s="625"/>
      <c r="CZ8" s="626">
        <v>19.600000000000001</v>
      </c>
      <c r="DA8" s="626"/>
      <c r="DB8" s="626"/>
      <c r="DC8" s="626"/>
      <c r="DD8" s="632">
        <v>188639</v>
      </c>
      <c r="DE8" s="624"/>
      <c r="DF8" s="624"/>
      <c r="DG8" s="624"/>
      <c r="DH8" s="624"/>
      <c r="DI8" s="624"/>
      <c r="DJ8" s="624"/>
      <c r="DK8" s="624"/>
      <c r="DL8" s="624"/>
      <c r="DM8" s="624"/>
      <c r="DN8" s="624"/>
      <c r="DO8" s="624"/>
      <c r="DP8" s="625"/>
      <c r="DQ8" s="632">
        <v>1672011</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6607</v>
      </c>
      <c r="S9" s="624"/>
      <c r="T9" s="624"/>
      <c r="U9" s="624"/>
      <c r="V9" s="624"/>
      <c r="W9" s="624"/>
      <c r="X9" s="624"/>
      <c r="Y9" s="625"/>
      <c r="Z9" s="626">
        <v>0</v>
      </c>
      <c r="AA9" s="626"/>
      <c r="AB9" s="626"/>
      <c r="AC9" s="626"/>
      <c r="AD9" s="627">
        <v>6607</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531783</v>
      </c>
      <c r="BH9" s="624"/>
      <c r="BI9" s="624"/>
      <c r="BJ9" s="624"/>
      <c r="BK9" s="624"/>
      <c r="BL9" s="624"/>
      <c r="BM9" s="624"/>
      <c r="BN9" s="625"/>
      <c r="BO9" s="626">
        <v>33.4</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2336431</v>
      </c>
      <c r="CS9" s="624"/>
      <c r="CT9" s="624"/>
      <c r="CU9" s="624"/>
      <c r="CV9" s="624"/>
      <c r="CW9" s="624"/>
      <c r="CX9" s="624"/>
      <c r="CY9" s="625"/>
      <c r="CZ9" s="626">
        <v>14.9</v>
      </c>
      <c r="DA9" s="626"/>
      <c r="DB9" s="626"/>
      <c r="DC9" s="626"/>
      <c r="DD9" s="632">
        <v>4792</v>
      </c>
      <c r="DE9" s="624"/>
      <c r="DF9" s="624"/>
      <c r="DG9" s="624"/>
      <c r="DH9" s="624"/>
      <c r="DI9" s="624"/>
      <c r="DJ9" s="624"/>
      <c r="DK9" s="624"/>
      <c r="DL9" s="624"/>
      <c r="DM9" s="624"/>
      <c r="DN9" s="624"/>
      <c r="DO9" s="624"/>
      <c r="DP9" s="625"/>
      <c r="DQ9" s="632">
        <v>1010773</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44164</v>
      </c>
      <c r="BH10" s="624"/>
      <c r="BI10" s="624"/>
      <c r="BJ10" s="624"/>
      <c r="BK10" s="624"/>
      <c r="BL10" s="624"/>
      <c r="BM10" s="624"/>
      <c r="BN10" s="625"/>
      <c r="BO10" s="626">
        <v>2.8</v>
      </c>
      <c r="BP10" s="626"/>
      <c r="BQ10" s="626"/>
      <c r="BR10" s="626"/>
      <c r="BS10" s="627">
        <v>12545</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29072</v>
      </c>
      <c r="CS10" s="624"/>
      <c r="CT10" s="624"/>
      <c r="CU10" s="624"/>
      <c r="CV10" s="624"/>
      <c r="CW10" s="624"/>
      <c r="CX10" s="624"/>
      <c r="CY10" s="625"/>
      <c r="CZ10" s="626">
        <v>0.2</v>
      </c>
      <c r="DA10" s="626"/>
      <c r="DB10" s="626"/>
      <c r="DC10" s="626"/>
      <c r="DD10" s="632" t="s">
        <v>131</v>
      </c>
      <c r="DE10" s="624"/>
      <c r="DF10" s="624"/>
      <c r="DG10" s="624"/>
      <c r="DH10" s="624"/>
      <c r="DI10" s="624"/>
      <c r="DJ10" s="624"/>
      <c r="DK10" s="624"/>
      <c r="DL10" s="624"/>
      <c r="DM10" s="624"/>
      <c r="DN10" s="624"/>
      <c r="DO10" s="624"/>
      <c r="DP10" s="625"/>
      <c r="DQ10" s="632">
        <v>16398</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399744</v>
      </c>
      <c r="S11" s="624"/>
      <c r="T11" s="624"/>
      <c r="U11" s="624"/>
      <c r="V11" s="624"/>
      <c r="W11" s="624"/>
      <c r="X11" s="624"/>
      <c r="Y11" s="625"/>
      <c r="Z11" s="628">
        <v>2.5</v>
      </c>
      <c r="AA11" s="629"/>
      <c r="AB11" s="629"/>
      <c r="AC11" s="635"/>
      <c r="AD11" s="632">
        <v>399744</v>
      </c>
      <c r="AE11" s="624"/>
      <c r="AF11" s="624"/>
      <c r="AG11" s="624"/>
      <c r="AH11" s="624"/>
      <c r="AI11" s="624"/>
      <c r="AJ11" s="624"/>
      <c r="AK11" s="625"/>
      <c r="AL11" s="628">
        <v>4.4000000000000004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21652</v>
      </c>
      <c r="BH11" s="624"/>
      <c r="BI11" s="624"/>
      <c r="BJ11" s="624"/>
      <c r="BK11" s="624"/>
      <c r="BL11" s="624"/>
      <c r="BM11" s="624"/>
      <c r="BN11" s="625"/>
      <c r="BO11" s="626">
        <v>1.4</v>
      </c>
      <c r="BP11" s="626"/>
      <c r="BQ11" s="626"/>
      <c r="BR11" s="626"/>
      <c r="BS11" s="627">
        <v>6179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1049433</v>
      </c>
      <c r="CS11" s="624"/>
      <c r="CT11" s="624"/>
      <c r="CU11" s="624"/>
      <c r="CV11" s="624"/>
      <c r="CW11" s="624"/>
      <c r="CX11" s="624"/>
      <c r="CY11" s="625"/>
      <c r="CZ11" s="626">
        <v>6.7</v>
      </c>
      <c r="DA11" s="626"/>
      <c r="DB11" s="626"/>
      <c r="DC11" s="626"/>
      <c r="DD11" s="632">
        <v>223169</v>
      </c>
      <c r="DE11" s="624"/>
      <c r="DF11" s="624"/>
      <c r="DG11" s="624"/>
      <c r="DH11" s="624"/>
      <c r="DI11" s="624"/>
      <c r="DJ11" s="624"/>
      <c r="DK11" s="624"/>
      <c r="DL11" s="624"/>
      <c r="DM11" s="624"/>
      <c r="DN11" s="624"/>
      <c r="DO11" s="624"/>
      <c r="DP11" s="625"/>
      <c r="DQ11" s="632">
        <v>560853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239</v>
      </c>
      <c r="AA12" s="626"/>
      <c r="AB12" s="626"/>
      <c r="AC12" s="626"/>
      <c r="AD12" s="627" t="s">
        <v>131</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733378</v>
      </c>
      <c r="BH12" s="624"/>
      <c r="BI12" s="624"/>
      <c r="BJ12" s="624"/>
      <c r="BK12" s="624"/>
      <c r="BL12" s="624"/>
      <c r="BM12" s="624"/>
      <c r="BN12" s="625"/>
      <c r="BO12" s="626">
        <v>46</v>
      </c>
      <c r="BP12" s="626"/>
      <c r="BQ12" s="626"/>
      <c r="BR12" s="626"/>
      <c r="BS12" s="627">
        <v>90088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548410</v>
      </c>
      <c r="CS12" s="624"/>
      <c r="CT12" s="624"/>
      <c r="CU12" s="624"/>
      <c r="CV12" s="624"/>
      <c r="CW12" s="624"/>
      <c r="CX12" s="624"/>
      <c r="CY12" s="625"/>
      <c r="CZ12" s="626">
        <v>3.5</v>
      </c>
      <c r="DA12" s="626"/>
      <c r="DB12" s="626"/>
      <c r="DC12" s="626"/>
      <c r="DD12" s="632">
        <v>78149</v>
      </c>
      <c r="DE12" s="624"/>
      <c r="DF12" s="624"/>
      <c r="DG12" s="624"/>
      <c r="DH12" s="624"/>
      <c r="DI12" s="624"/>
      <c r="DJ12" s="624"/>
      <c r="DK12" s="624"/>
      <c r="DL12" s="624"/>
      <c r="DM12" s="624"/>
      <c r="DN12" s="624"/>
      <c r="DO12" s="624"/>
      <c r="DP12" s="625"/>
      <c r="DQ12" s="632">
        <v>347249</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728413</v>
      </c>
      <c r="BH13" s="624"/>
      <c r="BI13" s="624"/>
      <c r="BJ13" s="624"/>
      <c r="BK13" s="624"/>
      <c r="BL13" s="624"/>
      <c r="BM13" s="624"/>
      <c r="BN13" s="625"/>
      <c r="BO13" s="626">
        <v>45.7</v>
      </c>
      <c r="BP13" s="626"/>
      <c r="BQ13" s="626"/>
      <c r="BR13" s="626"/>
      <c r="BS13" s="627">
        <v>90088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1415823</v>
      </c>
      <c r="CS13" s="624"/>
      <c r="CT13" s="624"/>
      <c r="CU13" s="624"/>
      <c r="CV13" s="624"/>
      <c r="CW13" s="624"/>
      <c r="CX13" s="624"/>
      <c r="CY13" s="625"/>
      <c r="CZ13" s="626">
        <v>9</v>
      </c>
      <c r="DA13" s="626"/>
      <c r="DB13" s="626"/>
      <c r="DC13" s="626"/>
      <c r="DD13" s="632">
        <v>646631</v>
      </c>
      <c r="DE13" s="624"/>
      <c r="DF13" s="624"/>
      <c r="DG13" s="624"/>
      <c r="DH13" s="624"/>
      <c r="DI13" s="624"/>
      <c r="DJ13" s="624"/>
      <c r="DK13" s="624"/>
      <c r="DL13" s="624"/>
      <c r="DM13" s="624"/>
      <c r="DN13" s="624"/>
      <c r="DO13" s="624"/>
      <c r="DP13" s="625"/>
      <c r="DQ13" s="632">
        <v>654946</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239</v>
      </c>
      <c r="AE14" s="627"/>
      <c r="AF14" s="627"/>
      <c r="AG14" s="627"/>
      <c r="AH14" s="627"/>
      <c r="AI14" s="627"/>
      <c r="AJ14" s="627"/>
      <c r="AK14" s="627"/>
      <c r="AL14" s="628" t="s">
        <v>131</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60754</v>
      </c>
      <c r="BH14" s="624"/>
      <c r="BI14" s="624"/>
      <c r="BJ14" s="624"/>
      <c r="BK14" s="624"/>
      <c r="BL14" s="624"/>
      <c r="BM14" s="624"/>
      <c r="BN14" s="625"/>
      <c r="BO14" s="626">
        <v>3.8</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752911</v>
      </c>
      <c r="CS14" s="624"/>
      <c r="CT14" s="624"/>
      <c r="CU14" s="624"/>
      <c r="CV14" s="624"/>
      <c r="CW14" s="624"/>
      <c r="CX14" s="624"/>
      <c r="CY14" s="625"/>
      <c r="CZ14" s="626">
        <v>4.8</v>
      </c>
      <c r="DA14" s="626"/>
      <c r="DB14" s="626"/>
      <c r="DC14" s="626"/>
      <c r="DD14" s="632">
        <v>212888</v>
      </c>
      <c r="DE14" s="624"/>
      <c r="DF14" s="624"/>
      <c r="DG14" s="624"/>
      <c r="DH14" s="624"/>
      <c r="DI14" s="624"/>
      <c r="DJ14" s="624"/>
      <c r="DK14" s="624"/>
      <c r="DL14" s="624"/>
      <c r="DM14" s="624"/>
      <c r="DN14" s="624"/>
      <c r="DO14" s="624"/>
      <c r="DP14" s="625"/>
      <c r="DQ14" s="632">
        <v>525375</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117976</v>
      </c>
      <c r="BH15" s="624"/>
      <c r="BI15" s="624"/>
      <c r="BJ15" s="624"/>
      <c r="BK15" s="624"/>
      <c r="BL15" s="624"/>
      <c r="BM15" s="624"/>
      <c r="BN15" s="625"/>
      <c r="BO15" s="626">
        <v>7.4</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1183571</v>
      </c>
      <c r="CS15" s="624"/>
      <c r="CT15" s="624"/>
      <c r="CU15" s="624"/>
      <c r="CV15" s="624"/>
      <c r="CW15" s="624"/>
      <c r="CX15" s="624"/>
      <c r="CY15" s="625"/>
      <c r="CZ15" s="626">
        <v>7.5</v>
      </c>
      <c r="DA15" s="626"/>
      <c r="DB15" s="626"/>
      <c r="DC15" s="626"/>
      <c r="DD15" s="632">
        <v>257862</v>
      </c>
      <c r="DE15" s="624"/>
      <c r="DF15" s="624"/>
      <c r="DG15" s="624"/>
      <c r="DH15" s="624"/>
      <c r="DI15" s="624"/>
      <c r="DJ15" s="624"/>
      <c r="DK15" s="624"/>
      <c r="DL15" s="624"/>
      <c r="DM15" s="624"/>
      <c r="DN15" s="624"/>
      <c r="DO15" s="624"/>
      <c r="DP15" s="625"/>
      <c r="DQ15" s="632">
        <v>948944</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20657</v>
      </c>
      <c r="S16" s="624"/>
      <c r="T16" s="624"/>
      <c r="U16" s="624"/>
      <c r="V16" s="624"/>
      <c r="W16" s="624"/>
      <c r="X16" s="624"/>
      <c r="Y16" s="625"/>
      <c r="Z16" s="626">
        <v>0.1</v>
      </c>
      <c r="AA16" s="626"/>
      <c r="AB16" s="626"/>
      <c r="AC16" s="626"/>
      <c r="AD16" s="627">
        <v>20657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22204</v>
      </c>
      <c r="CS16" s="624"/>
      <c r="CT16" s="624"/>
      <c r="CU16" s="624"/>
      <c r="CV16" s="624"/>
      <c r="CW16" s="624"/>
      <c r="CX16" s="624"/>
      <c r="CY16" s="625"/>
      <c r="CZ16" s="626">
        <v>0.1</v>
      </c>
      <c r="DA16" s="626"/>
      <c r="DB16" s="626"/>
      <c r="DC16" s="626"/>
      <c r="DD16" s="632" t="s">
        <v>131</v>
      </c>
      <c r="DE16" s="624"/>
      <c r="DF16" s="624"/>
      <c r="DG16" s="624"/>
      <c r="DH16" s="624"/>
      <c r="DI16" s="624"/>
      <c r="DJ16" s="624"/>
      <c r="DK16" s="624"/>
      <c r="DL16" s="624"/>
      <c r="DM16" s="624"/>
      <c r="DN16" s="624"/>
      <c r="DO16" s="624"/>
      <c r="DP16" s="625"/>
      <c r="DQ16" s="632">
        <v>5534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26752</v>
      </c>
      <c r="S17" s="624"/>
      <c r="T17" s="624"/>
      <c r="U17" s="624"/>
      <c r="V17" s="624"/>
      <c r="W17" s="624"/>
      <c r="X17" s="624"/>
      <c r="Y17" s="625"/>
      <c r="Z17" s="626">
        <v>0.2</v>
      </c>
      <c r="AA17" s="626"/>
      <c r="AB17" s="626"/>
      <c r="AC17" s="626"/>
      <c r="AD17" s="627">
        <v>26752</v>
      </c>
      <c r="AE17" s="627"/>
      <c r="AF17" s="627"/>
      <c r="AG17" s="627"/>
      <c r="AH17" s="627"/>
      <c r="AI17" s="627"/>
      <c r="AJ17" s="627"/>
      <c r="AK17" s="627"/>
      <c r="AL17" s="628">
        <v>0.3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3301347</v>
      </c>
      <c r="CS17" s="624"/>
      <c r="CT17" s="624"/>
      <c r="CU17" s="624"/>
      <c r="CV17" s="624"/>
      <c r="CW17" s="624"/>
      <c r="CX17" s="624"/>
      <c r="CY17" s="625"/>
      <c r="CZ17" s="626">
        <v>21</v>
      </c>
      <c r="DA17" s="626"/>
      <c r="DB17" s="626"/>
      <c r="DC17" s="626"/>
      <c r="DD17" s="632" t="s">
        <v>131</v>
      </c>
      <c r="DE17" s="624"/>
      <c r="DF17" s="624"/>
      <c r="DG17" s="624"/>
      <c r="DH17" s="624"/>
      <c r="DI17" s="624"/>
      <c r="DJ17" s="624"/>
      <c r="DK17" s="624"/>
      <c r="DL17" s="624"/>
      <c r="DM17" s="624"/>
      <c r="DN17" s="624"/>
      <c r="DO17" s="624"/>
      <c r="DP17" s="625"/>
      <c r="DQ17" s="632">
        <v>3249679</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4785</v>
      </c>
      <c r="S18" s="624"/>
      <c r="T18" s="624"/>
      <c r="U18" s="624"/>
      <c r="V18" s="624"/>
      <c r="W18" s="624"/>
      <c r="X18" s="624"/>
      <c r="Y18" s="625"/>
      <c r="Z18" s="626">
        <v>0</v>
      </c>
      <c r="AA18" s="626"/>
      <c r="AB18" s="626"/>
      <c r="AC18" s="626"/>
      <c r="AD18" s="627">
        <v>4785</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239</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4785</v>
      </c>
      <c r="S19" s="624"/>
      <c r="T19" s="624"/>
      <c r="U19" s="624"/>
      <c r="V19" s="624"/>
      <c r="W19" s="624"/>
      <c r="X19" s="624"/>
      <c r="Y19" s="625"/>
      <c r="Z19" s="626">
        <v>0</v>
      </c>
      <c r="AA19" s="626"/>
      <c r="AB19" s="626"/>
      <c r="AC19" s="626"/>
      <c r="AD19" s="627">
        <v>4785</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57823</v>
      </c>
      <c r="BH19" s="624"/>
      <c r="BI19" s="624"/>
      <c r="BJ19" s="624"/>
      <c r="BK19" s="624"/>
      <c r="BL19" s="624"/>
      <c r="BM19" s="624"/>
      <c r="BN19" s="625"/>
      <c r="BO19" s="626">
        <v>3.6</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57823</v>
      </c>
      <c r="BH20" s="624"/>
      <c r="BI20" s="624"/>
      <c r="BJ20" s="624"/>
      <c r="BK20" s="624"/>
      <c r="BL20" s="624"/>
      <c r="BM20" s="624"/>
      <c r="BN20" s="625"/>
      <c r="BO20" s="626">
        <v>3.6</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15694800</v>
      </c>
      <c r="CS20" s="624"/>
      <c r="CT20" s="624"/>
      <c r="CU20" s="624"/>
      <c r="CV20" s="624"/>
      <c r="CW20" s="624"/>
      <c r="CX20" s="624"/>
      <c r="CY20" s="625"/>
      <c r="CZ20" s="626">
        <v>100</v>
      </c>
      <c r="DA20" s="626"/>
      <c r="DB20" s="626"/>
      <c r="DC20" s="626"/>
      <c r="DD20" s="632">
        <v>1706921</v>
      </c>
      <c r="DE20" s="624"/>
      <c r="DF20" s="624"/>
      <c r="DG20" s="624"/>
      <c r="DH20" s="624"/>
      <c r="DI20" s="624"/>
      <c r="DJ20" s="624"/>
      <c r="DK20" s="624"/>
      <c r="DL20" s="624"/>
      <c r="DM20" s="624"/>
      <c r="DN20" s="624"/>
      <c r="DO20" s="624"/>
      <c r="DP20" s="625"/>
      <c r="DQ20" s="632">
        <v>10533005</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7780393</v>
      </c>
      <c r="S21" s="624"/>
      <c r="T21" s="624"/>
      <c r="U21" s="624"/>
      <c r="V21" s="624"/>
      <c r="W21" s="624"/>
      <c r="X21" s="624"/>
      <c r="Y21" s="625"/>
      <c r="Z21" s="626">
        <v>48.6</v>
      </c>
      <c r="AA21" s="626"/>
      <c r="AB21" s="626"/>
      <c r="AC21" s="626"/>
      <c r="AD21" s="627">
        <v>6851685</v>
      </c>
      <c r="AE21" s="627"/>
      <c r="AF21" s="627"/>
      <c r="AG21" s="627"/>
      <c r="AH21" s="627"/>
      <c r="AI21" s="627"/>
      <c r="AJ21" s="627"/>
      <c r="AK21" s="627"/>
      <c r="AL21" s="628">
        <v>75.599999999999994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10940</v>
      </c>
      <c r="BH21" s="624"/>
      <c r="BI21" s="624"/>
      <c r="BJ21" s="624"/>
      <c r="BK21" s="624"/>
      <c r="BL21" s="624"/>
      <c r="BM21" s="624"/>
      <c r="BN21" s="625"/>
      <c r="BO21" s="626">
        <v>0.7</v>
      </c>
      <c r="BP21" s="626"/>
      <c r="BQ21" s="626"/>
      <c r="BR21" s="626"/>
      <c r="BS21" s="627" t="s">
        <v>131</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6851685</v>
      </c>
      <c r="S22" s="624"/>
      <c r="T22" s="624"/>
      <c r="U22" s="624"/>
      <c r="V22" s="624"/>
      <c r="W22" s="624"/>
      <c r="X22" s="624"/>
      <c r="Y22" s="625"/>
      <c r="Z22" s="626">
        <v>42.8</v>
      </c>
      <c r="AA22" s="626"/>
      <c r="AB22" s="626"/>
      <c r="AC22" s="626"/>
      <c r="AD22" s="627">
        <v>6851685</v>
      </c>
      <c r="AE22" s="627"/>
      <c r="AF22" s="627"/>
      <c r="AG22" s="627"/>
      <c r="AH22" s="627"/>
      <c r="AI22" s="627"/>
      <c r="AJ22" s="627"/>
      <c r="AK22" s="627"/>
      <c r="AL22" s="628">
        <v>75.599999999999994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928708</v>
      </c>
      <c r="S23" s="624"/>
      <c r="T23" s="624"/>
      <c r="U23" s="624"/>
      <c r="V23" s="624"/>
      <c r="W23" s="624"/>
      <c r="X23" s="624"/>
      <c r="Y23" s="625"/>
      <c r="Z23" s="626">
        <v>5.8</v>
      </c>
      <c r="AA23" s="626"/>
      <c r="AB23" s="626"/>
      <c r="AC23" s="626"/>
      <c r="AD23" s="627" t="s">
        <v>239</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46883</v>
      </c>
      <c r="BH23" s="624"/>
      <c r="BI23" s="624"/>
      <c r="BJ23" s="624"/>
      <c r="BK23" s="624"/>
      <c r="BL23" s="624"/>
      <c r="BM23" s="624"/>
      <c r="BN23" s="625"/>
      <c r="BO23" s="626">
        <v>2.9</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239</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6533307</v>
      </c>
      <c r="CS24" s="613"/>
      <c r="CT24" s="613"/>
      <c r="CU24" s="613"/>
      <c r="CV24" s="613"/>
      <c r="CW24" s="613"/>
      <c r="CX24" s="613"/>
      <c r="CY24" s="614"/>
      <c r="CZ24" s="617">
        <v>41.6</v>
      </c>
      <c r="DA24" s="618"/>
      <c r="DB24" s="618"/>
      <c r="DC24" s="634"/>
      <c r="DD24" s="655">
        <v>5456338</v>
      </c>
      <c r="DE24" s="613"/>
      <c r="DF24" s="613"/>
      <c r="DG24" s="613"/>
      <c r="DH24" s="613"/>
      <c r="DI24" s="613"/>
      <c r="DJ24" s="613"/>
      <c r="DK24" s="614"/>
      <c r="DL24" s="655">
        <v>4131617</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10019880</v>
      </c>
      <c r="S25" s="624"/>
      <c r="T25" s="624"/>
      <c r="U25" s="624"/>
      <c r="V25" s="624"/>
      <c r="W25" s="624"/>
      <c r="X25" s="624"/>
      <c r="Y25" s="625"/>
      <c r="Z25" s="626">
        <v>62.6</v>
      </c>
      <c r="AA25" s="626"/>
      <c r="AB25" s="626"/>
      <c r="AC25" s="626"/>
      <c r="AD25" s="627">
        <v>9044289</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1949032</v>
      </c>
      <c r="CS25" s="644"/>
      <c r="CT25" s="644"/>
      <c r="CU25" s="644"/>
      <c r="CV25" s="644"/>
      <c r="CW25" s="644"/>
      <c r="CX25" s="644"/>
      <c r="CY25" s="645"/>
      <c r="CZ25" s="628">
        <v>12.4</v>
      </c>
      <c r="DA25" s="656"/>
      <c r="DB25" s="656"/>
      <c r="DC25" s="658"/>
      <c r="DD25" s="632">
        <v>1797055</v>
      </c>
      <c r="DE25" s="644"/>
      <c r="DF25" s="644"/>
      <c r="DG25" s="644"/>
      <c r="DH25" s="644"/>
      <c r="DI25" s="644"/>
      <c r="DJ25" s="644"/>
      <c r="DK25" s="645"/>
      <c r="DL25" s="632">
        <v>1796672</v>
      </c>
      <c r="DM25" s="644"/>
      <c r="DN25" s="644"/>
      <c r="DO25" s="644"/>
      <c r="DP25" s="644"/>
      <c r="DQ25" s="644"/>
      <c r="DR25" s="644"/>
      <c r="DS25" s="644"/>
      <c r="DT25" s="644"/>
      <c r="DU25" s="644"/>
      <c r="DV25" s="645"/>
      <c r="DW25" s="628">
        <v>19.8</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2158</v>
      </c>
      <c r="S26" s="624"/>
      <c r="T26" s="624"/>
      <c r="U26" s="624"/>
      <c r="V26" s="624"/>
      <c r="W26" s="624"/>
      <c r="X26" s="624"/>
      <c r="Y26" s="625"/>
      <c r="Z26" s="626">
        <v>0</v>
      </c>
      <c r="AA26" s="626"/>
      <c r="AB26" s="626"/>
      <c r="AC26" s="626"/>
      <c r="AD26" s="627">
        <v>2158</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1117899</v>
      </c>
      <c r="CS26" s="624"/>
      <c r="CT26" s="624"/>
      <c r="CU26" s="624"/>
      <c r="CV26" s="624"/>
      <c r="CW26" s="624"/>
      <c r="CX26" s="624"/>
      <c r="CY26" s="625"/>
      <c r="CZ26" s="628">
        <v>7.1</v>
      </c>
      <c r="DA26" s="656"/>
      <c r="DB26" s="656"/>
      <c r="DC26" s="658"/>
      <c r="DD26" s="632">
        <v>965922</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52234</v>
      </c>
      <c r="S27" s="624"/>
      <c r="T27" s="624"/>
      <c r="U27" s="624"/>
      <c r="V27" s="624"/>
      <c r="W27" s="624"/>
      <c r="X27" s="624"/>
      <c r="Y27" s="625"/>
      <c r="Z27" s="626">
        <v>0.3</v>
      </c>
      <c r="AA27" s="626"/>
      <c r="AB27" s="626"/>
      <c r="AC27" s="626"/>
      <c r="AD27" s="627" t="s">
        <v>131</v>
      </c>
      <c r="AE27" s="627"/>
      <c r="AF27" s="627"/>
      <c r="AG27" s="627"/>
      <c r="AH27" s="627"/>
      <c r="AI27" s="627"/>
      <c r="AJ27" s="627"/>
      <c r="AK27" s="627"/>
      <c r="AL27" s="628" t="s">
        <v>239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1594129</v>
      </c>
      <c r="BH27" s="624"/>
      <c r="BI27" s="624"/>
      <c r="BJ27" s="624"/>
      <c r="BK27" s="624"/>
      <c r="BL27" s="624"/>
      <c r="BM27" s="624"/>
      <c r="BN27" s="625"/>
      <c r="BO27" s="626">
        <v>100</v>
      </c>
      <c r="BP27" s="626"/>
      <c r="BQ27" s="626"/>
      <c r="BR27" s="626"/>
      <c r="BS27" s="627">
        <v>108812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1282928</v>
      </c>
      <c r="CS27" s="644"/>
      <c r="CT27" s="644"/>
      <c r="CU27" s="644"/>
      <c r="CV27" s="644"/>
      <c r="CW27" s="644"/>
      <c r="CX27" s="644"/>
      <c r="CY27" s="645"/>
      <c r="CZ27" s="628">
        <v>8.1999999999999993</v>
      </c>
      <c r="DA27" s="656"/>
      <c r="DB27" s="656"/>
      <c r="DC27" s="658"/>
      <c r="DD27" s="632">
        <v>409604</v>
      </c>
      <c r="DE27" s="644"/>
      <c r="DF27" s="644"/>
      <c r="DG27" s="644"/>
      <c r="DH27" s="644"/>
      <c r="DI27" s="644"/>
      <c r="DJ27" s="644"/>
      <c r="DK27" s="645"/>
      <c r="DL27" s="632">
        <v>409161</v>
      </c>
      <c r="DM27" s="644"/>
      <c r="DN27" s="644"/>
      <c r="DO27" s="644"/>
      <c r="DP27" s="644"/>
      <c r="DQ27" s="644"/>
      <c r="DR27" s="644"/>
      <c r="DS27" s="644"/>
      <c r="DT27" s="644"/>
      <c r="DU27" s="644"/>
      <c r="DV27" s="645"/>
      <c r="DW27" s="628">
        <v>4.5</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415131</v>
      </c>
      <c r="S28" s="624"/>
      <c r="T28" s="624"/>
      <c r="U28" s="624"/>
      <c r="V28" s="624"/>
      <c r="W28" s="624"/>
      <c r="X28" s="624"/>
      <c r="Y28" s="625"/>
      <c r="Z28" s="626">
        <v>2.6</v>
      </c>
      <c r="AA28" s="626"/>
      <c r="AB28" s="626"/>
      <c r="AC28" s="626"/>
      <c r="AD28" s="627">
        <v>6155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3301347</v>
      </c>
      <c r="CS28" s="624"/>
      <c r="CT28" s="624"/>
      <c r="CU28" s="624"/>
      <c r="CV28" s="624"/>
      <c r="CW28" s="624"/>
      <c r="CX28" s="624"/>
      <c r="CY28" s="625"/>
      <c r="CZ28" s="628">
        <v>21</v>
      </c>
      <c r="DA28" s="656"/>
      <c r="DB28" s="656"/>
      <c r="DC28" s="658"/>
      <c r="DD28" s="632">
        <v>3249679</v>
      </c>
      <c r="DE28" s="624"/>
      <c r="DF28" s="624"/>
      <c r="DG28" s="624"/>
      <c r="DH28" s="624"/>
      <c r="DI28" s="624"/>
      <c r="DJ28" s="624"/>
      <c r="DK28" s="625"/>
      <c r="DL28" s="632">
        <v>1925784</v>
      </c>
      <c r="DM28" s="624"/>
      <c r="DN28" s="624"/>
      <c r="DO28" s="624"/>
      <c r="DP28" s="624"/>
      <c r="DQ28" s="624"/>
      <c r="DR28" s="624"/>
      <c r="DS28" s="624"/>
      <c r="DT28" s="624"/>
      <c r="DU28" s="624"/>
      <c r="DV28" s="625"/>
      <c r="DW28" s="628">
        <v>21.3</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42204</v>
      </c>
      <c r="S29" s="624"/>
      <c r="T29" s="624"/>
      <c r="U29" s="624"/>
      <c r="V29" s="624"/>
      <c r="W29" s="624"/>
      <c r="X29" s="624"/>
      <c r="Y29" s="625"/>
      <c r="Z29" s="626">
        <v>0.3</v>
      </c>
      <c r="AA29" s="626"/>
      <c r="AB29" s="626"/>
      <c r="AC29" s="626"/>
      <c r="AD29" s="627" t="s">
        <v>131</v>
      </c>
      <c r="AE29" s="627"/>
      <c r="AF29" s="627"/>
      <c r="AG29" s="627"/>
      <c r="AH29" s="627"/>
      <c r="AI29" s="627"/>
      <c r="AJ29" s="627"/>
      <c r="AK29" s="627"/>
      <c r="AL29" s="628" t="s">
        <v>131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3301118</v>
      </c>
      <c r="CS29" s="644"/>
      <c r="CT29" s="644"/>
      <c r="CU29" s="644"/>
      <c r="CV29" s="644"/>
      <c r="CW29" s="644"/>
      <c r="CX29" s="644"/>
      <c r="CY29" s="645"/>
      <c r="CZ29" s="628">
        <v>21</v>
      </c>
      <c r="DA29" s="656"/>
      <c r="DB29" s="656"/>
      <c r="DC29" s="658"/>
      <c r="DD29" s="632">
        <v>3249450</v>
      </c>
      <c r="DE29" s="644"/>
      <c r="DF29" s="644"/>
      <c r="DG29" s="644"/>
      <c r="DH29" s="644"/>
      <c r="DI29" s="644"/>
      <c r="DJ29" s="644"/>
      <c r="DK29" s="645"/>
      <c r="DL29" s="632">
        <v>1925555</v>
      </c>
      <c r="DM29" s="644"/>
      <c r="DN29" s="644"/>
      <c r="DO29" s="644"/>
      <c r="DP29" s="644"/>
      <c r="DQ29" s="644"/>
      <c r="DR29" s="644"/>
      <c r="DS29" s="644"/>
      <c r="DT29" s="644"/>
      <c r="DU29" s="644"/>
      <c r="DV29" s="645"/>
      <c r="DW29" s="628">
        <v>21.3</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1481202</v>
      </c>
      <c r="S30" s="624"/>
      <c r="T30" s="624"/>
      <c r="U30" s="624"/>
      <c r="V30" s="624"/>
      <c r="W30" s="624"/>
      <c r="X30" s="624"/>
      <c r="Y30" s="625"/>
      <c r="Z30" s="626">
        <v>9.3000000000000007</v>
      </c>
      <c r="AA30" s="626"/>
      <c r="AB30" s="626"/>
      <c r="AC30" s="626"/>
      <c r="AD30" s="627" t="s">
        <v>131</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3225081</v>
      </c>
      <c r="CS30" s="624"/>
      <c r="CT30" s="624"/>
      <c r="CU30" s="624"/>
      <c r="CV30" s="624"/>
      <c r="CW30" s="624"/>
      <c r="CX30" s="624"/>
      <c r="CY30" s="625"/>
      <c r="CZ30" s="628">
        <v>20.5</v>
      </c>
      <c r="DA30" s="656"/>
      <c r="DB30" s="656"/>
      <c r="DC30" s="658"/>
      <c r="DD30" s="632">
        <v>3173561</v>
      </c>
      <c r="DE30" s="624"/>
      <c r="DF30" s="624"/>
      <c r="DG30" s="624"/>
      <c r="DH30" s="624"/>
      <c r="DI30" s="624"/>
      <c r="DJ30" s="624"/>
      <c r="DK30" s="625"/>
      <c r="DL30" s="632">
        <v>1849666</v>
      </c>
      <c r="DM30" s="624"/>
      <c r="DN30" s="624"/>
      <c r="DO30" s="624"/>
      <c r="DP30" s="624"/>
      <c r="DQ30" s="624"/>
      <c r="DR30" s="624"/>
      <c r="DS30" s="624"/>
      <c r="DT30" s="624"/>
      <c r="DU30" s="624"/>
      <c r="DV30" s="625"/>
      <c r="DW30" s="628">
        <v>20.399999999999999</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99.2</v>
      </c>
      <c r="BH31" s="667"/>
      <c r="BI31" s="667"/>
      <c r="BJ31" s="667"/>
      <c r="BK31" s="667"/>
      <c r="BL31" s="667"/>
      <c r="BM31" s="618">
        <v>95.3</v>
      </c>
      <c r="BN31" s="667"/>
      <c r="BO31" s="667"/>
      <c r="BP31" s="667"/>
      <c r="BQ31" s="668"/>
      <c r="BR31" s="670">
        <v>98.9</v>
      </c>
      <c r="BS31" s="667"/>
      <c r="BT31" s="667"/>
      <c r="BU31" s="667"/>
      <c r="BV31" s="667"/>
      <c r="BW31" s="667"/>
      <c r="BX31" s="618">
        <v>94.4</v>
      </c>
      <c r="BY31" s="667"/>
      <c r="BZ31" s="667"/>
      <c r="CA31" s="667"/>
      <c r="CB31" s="668"/>
      <c r="CD31" s="663"/>
      <c r="CE31" s="664"/>
      <c r="CF31" s="620" t="s">
        <v>317</v>
      </c>
      <c r="CG31" s="621"/>
      <c r="CH31" s="621"/>
      <c r="CI31" s="621"/>
      <c r="CJ31" s="621"/>
      <c r="CK31" s="621"/>
      <c r="CL31" s="621"/>
      <c r="CM31" s="621"/>
      <c r="CN31" s="621"/>
      <c r="CO31" s="621"/>
      <c r="CP31" s="621"/>
      <c r="CQ31" s="622"/>
      <c r="CR31" s="623">
        <v>76037</v>
      </c>
      <c r="CS31" s="644"/>
      <c r="CT31" s="644"/>
      <c r="CU31" s="644"/>
      <c r="CV31" s="644"/>
      <c r="CW31" s="644"/>
      <c r="CX31" s="644"/>
      <c r="CY31" s="645"/>
      <c r="CZ31" s="628">
        <v>0.5</v>
      </c>
      <c r="DA31" s="656"/>
      <c r="DB31" s="656"/>
      <c r="DC31" s="658"/>
      <c r="DD31" s="632">
        <v>75889</v>
      </c>
      <c r="DE31" s="644"/>
      <c r="DF31" s="644"/>
      <c r="DG31" s="644"/>
      <c r="DH31" s="644"/>
      <c r="DI31" s="644"/>
      <c r="DJ31" s="644"/>
      <c r="DK31" s="645"/>
      <c r="DL31" s="632">
        <v>75889</v>
      </c>
      <c r="DM31" s="644"/>
      <c r="DN31" s="644"/>
      <c r="DO31" s="644"/>
      <c r="DP31" s="644"/>
      <c r="DQ31" s="644"/>
      <c r="DR31" s="644"/>
      <c r="DS31" s="644"/>
      <c r="DT31" s="644"/>
      <c r="DU31" s="644"/>
      <c r="DV31" s="645"/>
      <c r="DW31" s="628">
        <v>0.8</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726744</v>
      </c>
      <c r="S32" s="624"/>
      <c r="T32" s="624"/>
      <c r="U32" s="624"/>
      <c r="V32" s="624"/>
      <c r="W32" s="624"/>
      <c r="X32" s="624"/>
      <c r="Y32" s="625"/>
      <c r="Z32" s="626">
        <v>4.5</v>
      </c>
      <c r="AA32" s="626"/>
      <c r="AB32" s="626"/>
      <c r="AC32" s="626"/>
      <c r="AD32" s="627" t="s">
        <v>131</v>
      </c>
      <c r="AE32" s="627"/>
      <c r="AF32" s="627"/>
      <c r="AG32" s="627"/>
      <c r="AH32" s="627"/>
      <c r="AI32" s="627"/>
      <c r="AJ32" s="627"/>
      <c r="AK32" s="627"/>
      <c r="AL32" s="628" t="s">
        <v>239</v>
      </c>
      <c r="AM32" s="629"/>
      <c r="AN32" s="629"/>
      <c r="AO32" s="630"/>
      <c r="AP32" s="673"/>
      <c r="AQ32" s="674"/>
      <c r="AR32" s="674"/>
      <c r="AS32" s="674"/>
      <c r="AT32" s="678"/>
      <c r="AU32" s="214" t="s">
        <v>319</v>
      </c>
      <c r="AX32" s="620" t="s">
        <v>320</v>
      </c>
      <c r="AY32" s="621"/>
      <c r="AZ32" s="621"/>
      <c r="BA32" s="621"/>
      <c r="BB32" s="621"/>
      <c r="BC32" s="621"/>
      <c r="BD32" s="621"/>
      <c r="BE32" s="621"/>
      <c r="BF32" s="622"/>
      <c r="BG32" s="680">
        <v>99.5</v>
      </c>
      <c r="BH32" s="644"/>
      <c r="BI32" s="644"/>
      <c r="BJ32" s="644"/>
      <c r="BK32" s="644"/>
      <c r="BL32" s="644"/>
      <c r="BM32" s="629">
        <v>98.4</v>
      </c>
      <c r="BN32" s="644"/>
      <c r="BO32" s="644"/>
      <c r="BP32" s="644"/>
      <c r="BQ32" s="669"/>
      <c r="BR32" s="680">
        <v>99.4</v>
      </c>
      <c r="BS32" s="644"/>
      <c r="BT32" s="644"/>
      <c r="BU32" s="644"/>
      <c r="BV32" s="644"/>
      <c r="BW32" s="644"/>
      <c r="BX32" s="629">
        <v>97.7</v>
      </c>
      <c r="BY32" s="644"/>
      <c r="BZ32" s="644"/>
      <c r="CA32" s="644"/>
      <c r="CB32" s="669"/>
      <c r="CD32" s="665"/>
      <c r="CE32" s="666"/>
      <c r="CF32" s="620" t="s">
        <v>321</v>
      </c>
      <c r="CG32" s="621"/>
      <c r="CH32" s="621"/>
      <c r="CI32" s="621"/>
      <c r="CJ32" s="621"/>
      <c r="CK32" s="621"/>
      <c r="CL32" s="621"/>
      <c r="CM32" s="621"/>
      <c r="CN32" s="621"/>
      <c r="CO32" s="621"/>
      <c r="CP32" s="621"/>
      <c r="CQ32" s="622"/>
      <c r="CR32" s="623">
        <v>229</v>
      </c>
      <c r="CS32" s="624"/>
      <c r="CT32" s="624"/>
      <c r="CU32" s="624"/>
      <c r="CV32" s="624"/>
      <c r="CW32" s="624"/>
      <c r="CX32" s="624"/>
      <c r="CY32" s="625"/>
      <c r="CZ32" s="628">
        <v>0</v>
      </c>
      <c r="DA32" s="656"/>
      <c r="DB32" s="656"/>
      <c r="DC32" s="658"/>
      <c r="DD32" s="632">
        <v>229</v>
      </c>
      <c r="DE32" s="624"/>
      <c r="DF32" s="624"/>
      <c r="DG32" s="624"/>
      <c r="DH32" s="624"/>
      <c r="DI32" s="624"/>
      <c r="DJ32" s="624"/>
      <c r="DK32" s="625"/>
      <c r="DL32" s="632">
        <v>229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37937</v>
      </c>
      <c r="S33" s="624"/>
      <c r="T33" s="624"/>
      <c r="U33" s="624"/>
      <c r="V33" s="624"/>
      <c r="W33" s="624"/>
      <c r="X33" s="624"/>
      <c r="Y33" s="625"/>
      <c r="Z33" s="626">
        <v>0.2</v>
      </c>
      <c r="AA33" s="626"/>
      <c r="AB33" s="626"/>
      <c r="AC33" s="626"/>
      <c r="AD33" s="627">
        <v>8271</v>
      </c>
      <c r="AE33" s="627"/>
      <c r="AF33" s="627"/>
      <c r="AG33" s="627"/>
      <c r="AH33" s="627"/>
      <c r="AI33" s="627"/>
      <c r="AJ33" s="627"/>
      <c r="AK33" s="627"/>
      <c r="AL33" s="628">
        <v>0.1</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98.8</v>
      </c>
      <c r="BH33" s="682"/>
      <c r="BI33" s="682"/>
      <c r="BJ33" s="682"/>
      <c r="BK33" s="682"/>
      <c r="BL33" s="682"/>
      <c r="BM33" s="683">
        <v>92.2</v>
      </c>
      <c r="BN33" s="682"/>
      <c r="BO33" s="682"/>
      <c r="BP33" s="682"/>
      <c r="BQ33" s="684"/>
      <c r="BR33" s="681">
        <v>98.3</v>
      </c>
      <c r="BS33" s="682"/>
      <c r="BT33" s="682"/>
      <c r="BU33" s="682"/>
      <c r="BV33" s="682"/>
      <c r="BW33" s="682"/>
      <c r="BX33" s="683">
        <v>90.9</v>
      </c>
      <c r="BY33" s="682"/>
      <c r="BZ33" s="682"/>
      <c r="CA33" s="682"/>
      <c r="CB33" s="684"/>
      <c r="CD33" s="620" t="s">
        <v>324</v>
      </c>
      <c r="CE33" s="621"/>
      <c r="CF33" s="621"/>
      <c r="CG33" s="621"/>
      <c r="CH33" s="621"/>
      <c r="CI33" s="621"/>
      <c r="CJ33" s="621"/>
      <c r="CK33" s="621"/>
      <c r="CL33" s="621"/>
      <c r="CM33" s="621"/>
      <c r="CN33" s="621"/>
      <c r="CO33" s="621"/>
      <c r="CP33" s="621"/>
      <c r="CQ33" s="622"/>
      <c r="CR33" s="623">
        <v>7432368</v>
      </c>
      <c r="CS33" s="644"/>
      <c r="CT33" s="644"/>
      <c r="CU33" s="644"/>
      <c r="CV33" s="644"/>
      <c r="CW33" s="644"/>
      <c r="CX33" s="644"/>
      <c r="CY33" s="645"/>
      <c r="CZ33" s="628">
        <v>47.4</v>
      </c>
      <c r="DA33" s="656"/>
      <c r="DB33" s="656"/>
      <c r="DC33" s="658"/>
      <c r="DD33" s="632">
        <v>4734434</v>
      </c>
      <c r="DE33" s="644"/>
      <c r="DF33" s="644"/>
      <c r="DG33" s="644"/>
      <c r="DH33" s="644"/>
      <c r="DI33" s="644"/>
      <c r="DJ33" s="644"/>
      <c r="DK33" s="645"/>
      <c r="DL33" s="632">
        <v>3711472</v>
      </c>
      <c r="DM33" s="644"/>
      <c r="DN33" s="644"/>
      <c r="DO33" s="644"/>
      <c r="DP33" s="644"/>
      <c r="DQ33" s="644"/>
      <c r="DR33" s="644"/>
      <c r="DS33" s="644"/>
      <c r="DT33" s="644"/>
      <c r="DU33" s="644"/>
      <c r="DV33" s="645"/>
      <c r="DW33" s="628">
        <v>41</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172089</v>
      </c>
      <c r="S34" s="624"/>
      <c r="T34" s="624"/>
      <c r="U34" s="624"/>
      <c r="V34" s="624"/>
      <c r="W34" s="624"/>
      <c r="X34" s="624"/>
      <c r="Y34" s="625"/>
      <c r="Z34" s="626">
        <v>1.1000000000000001</v>
      </c>
      <c r="AA34" s="626"/>
      <c r="AB34" s="626"/>
      <c r="AC34" s="626"/>
      <c r="AD34" s="627" t="s">
        <v>131</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2266468</v>
      </c>
      <c r="CS34" s="624"/>
      <c r="CT34" s="624"/>
      <c r="CU34" s="624"/>
      <c r="CV34" s="624"/>
      <c r="CW34" s="624"/>
      <c r="CX34" s="624"/>
      <c r="CY34" s="625"/>
      <c r="CZ34" s="628">
        <v>14.4</v>
      </c>
      <c r="DA34" s="656"/>
      <c r="DB34" s="656"/>
      <c r="DC34" s="658"/>
      <c r="DD34" s="632">
        <v>1314943</v>
      </c>
      <c r="DE34" s="624"/>
      <c r="DF34" s="624"/>
      <c r="DG34" s="624"/>
      <c r="DH34" s="624"/>
      <c r="DI34" s="624"/>
      <c r="DJ34" s="624"/>
      <c r="DK34" s="625"/>
      <c r="DL34" s="632">
        <v>970258</v>
      </c>
      <c r="DM34" s="624"/>
      <c r="DN34" s="624"/>
      <c r="DO34" s="624"/>
      <c r="DP34" s="624"/>
      <c r="DQ34" s="624"/>
      <c r="DR34" s="624"/>
      <c r="DS34" s="624"/>
      <c r="DT34" s="624"/>
      <c r="DU34" s="624"/>
      <c r="DV34" s="625"/>
      <c r="DW34" s="628">
        <v>10.7</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639440</v>
      </c>
      <c r="S35" s="624"/>
      <c r="T35" s="624"/>
      <c r="U35" s="624"/>
      <c r="V35" s="624"/>
      <c r="W35" s="624"/>
      <c r="X35" s="624"/>
      <c r="Y35" s="625"/>
      <c r="Z35" s="626">
        <v>4</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364301</v>
      </c>
      <c r="CS35" s="644"/>
      <c r="CT35" s="644"/>
      <c r="CU35" s="644"/>
      <c r="CV35" s="644"/>
      <c r="CW35" s="644"/>
      <c r="CX35" s="644"/>
      <c r="CY35" s="645"/>
      <c r="CZ35" s="628">
        <v>2.2999999999999998</v>
      </c>
      <c r="DA35" s="656"/>
      <c r="DB35" s="656"/>
      <c r="DC35" s="658"/>
      <c r="DD35" s="632">
        <v>225916</v>
      </c>
      <c r="DE35" s="644"/>
      <c r="DF35" s="644"/>
      <c r="DG35" s="644"/>
      <c r="DH35" s="644"/>
      <c r="DI35" s="644"/>
      <c r="DJ35" s="644"/>
      <c r="DK35" s="645"/>
      <c r="DL35" s="632">
        <v>225571</v>
      </c>
      <c r="DM35" s="644"/>
      <c r="DN35" s="644"/>
      <c r="DO35" s="644"/>
      <c r="DP35" s="644"/>
      <c r="DQ35" s="644"/>
      <c r="DR35" s="644"/>
      <c r="DS35" s="644"/>
      <c r="DT35" s="644"/>
      <c r="DU35" s="644"/>
      <c r="DV35" s="645"/>
      <c r="DW35" s="628">
        <v>2.5</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54246</v>
      </c>
      <c r="S36" s="624"/>
      <c r="T36" s="624"/>
      <c r="U36" s="624"/>
      <c r="V36" s="624"/>
      <c r="W36" s="624"/>
      <c r="X36" s="624"/>
      <c r="Y36" s="625"/>
      <c r="Z36" s="626">
        <v>0.3</v>
      </c>
      <c r="AA36" s="626"/>
      <c r="AB36" s="626"/>
      <c r="AC36" s="626"/>
      <c r="AD36" s="627" t="s">
        <v>239</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2102908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14042</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3339754</v>
      </c>
      <c r="CS36" s="624"/>
      <c r="CT36" s="624"/>
      <c r="CU36" s="624"/>
      <c r="CV36" s="624"/>
      <c r="CW36" s="624"/>
      <c r="CX36" s="624"/>
      <c r="CY36" s="625"/>
      <c r="CZ36" s="628">
        <v>21.3</v>
      </c>
      <c r="DA36" s="656"/>
      <c r="DB36" s="656"/>
      <c r="DC36" s="658"/>
      <c r="DD36" s="632">
        <v>1942933</v>
      </c>
      <c r="DE36" s="624"/>
      <c r="DF36" s="624"/>
      <c r="DG36" s="624"/>
      <c r="DH36" s="624"/>
      <c r="DI36" s="624"/>
      <c r="DJ36" s="624"/>
      <c r="DK36" s="625"/>
      <c r="DL36" s="632">
        <v>1622376</v>
      </c>
      <c r="DM36" s="624"/>
      <c r="DN36" s="624"/>
      <c r="DO36" s="624"/>
      <c r="DP36" s="624"/>
      <c r="DQ36" s="624"/>
      <c r="DR36" s="624"/>
      <c r="DS36" s="624"/>
      <c r="DT36" s="624"/>
      <c r="DU36" s="624"/>
      <c r="DV36" s="625"/>
      <c r="DW36" s="628">
        <v>17.899999999999999</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135631</v>
      </c>
      <c r="S37" s="624"/>
      <c r="T37" s="624"/>
      <c r="U37" s="624"/>
      <c r="V37" s="624"/>
      <c r="W37" s="624"/>
      <c r="X37" s="624"/>
      <c r="Y37" s="625"/>
      <c r="Z37" s="626">
        <v>0.8</v>
      </c>
      <c r="AA37" s="626"/>
      <c r="AB37" s="626"/>
      <c r="AC37" s="626"/>
      <c r="AD37" s="627">
        <v>19</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592099</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-15962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1742664</v>
      </c>
      <c r="CS37" s="644"/>
      <c r="CT37" s="644"/>
      <c r="CU37" s="644"/>
      <c r="CV37" s="644"/>
      <c r="CW37" s="644"/>
      <c r="CX37" s="644"/>
      <c r="CY37" s="645"/>
      <c r="CZ37" s="628">
        <v>11.1</v>
      </c>
      <c r="DA37" s="656"/>
      <c r="DB37" s="656"/>
      <c r="DC37" s="658"/>
      <c r="DD37" s="632">
        <v>713177</v>
      </c>
      <c r="DE37" s="644"/>
      <c r="DF37" s="644"/>
      <c r="DG37" s="644"/>
      <c r="DH37" s="644"/>
      <c r="DI37" s="644"/>
      <c r="DJ37" s="644"/>
      <c r="DK37" s="645"/>
      <c r="DL37" s="632">
        <v>702582</v>
      </c>
      <c r="DM37" s="644"/>
      <c r="DN37" s="644"/>
      <c r="DO37" s="644"/>
      <c r="DP37" s="644"/>
      <c r="DQ37" s="644"/>
      <c r="DR37" s="644"/>
      <c r="DS37" s="644"/>
      <c r="DT37" s="644"/>
      <c r="DU37" s="644"/>
      <c r="DV37" s="645"/>
      <c r="DW37" s="628">
        <v>7.8</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2229700</v>
      </c>
      <c r="S38" s="624"/>
      <c r="T38" s="624"/>
      <c r="U38" s="624"/>
      <c r="V38" s="624"/>
      <c r="W38" s="624"/>
      <c r="X38" s="624"/>
      <c r="Y38" s="625"/>
      <c r="Z38" s="626">
        <v>13.9</v>
      </c>
      <c r="AA38" s="626"/>
      <c r="AB38" s="626"/>
      <c r="AC38" s="626"/>
      <c r="AD38" s="627" t="s">
        <v>131</v>
      </c>
      <c r="AE38" s="627"/>
      <c r="AF38" s="627"/>
      <c r="AG38" s="627"/>
      <c r="AH38" s="627"/>
      <c r="AI38" s="627"/>
      <c r="AJ38" s="627"/>
      <c r="AK38" s="627"/>
      <c r="AL38" s="628" t="s">
        <v>131</v>
      </c>
      <c r="AM38" s="629"/>
      <c r="AN38" s="629"/>
      <c r="AO38" s="630"/>
      <c r="AQ38" s="686" t="s">
        <v>340</v>
      </c>
      <c r="AR38" s="687"/>
      <c r="AS38" s="687"/>
      <c r="AT38" s="687"/>
      <c r="AU38" s="687"/>
      <c r="AV38" s="687"/>
      <c r="AW38" s="687"/>
      <c r="AX38" s="687"/>
      <c r="AY38" s="688"/>
      <c r="AZ38" s="623">
        <v>285330</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2507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1038639</v>
      </c>
      <c r="CS38" s="624"/>
      <c r="CT38" s="624"/>
      <c r="CU38" s="624"/>
      <c r="CV38" s="624"/>
      <c r="CW38" s="624"/>
      <c r="CX38" s="624"/>
      <c r="CY38" s="625"/>
      <c r="CZ38" s="628">
        <v>6.6</v>
      </c>
      <c r="DA38" s="656"/>
      <c r="DB38" s="656"/>
      <c r="DC38" s="658"/>
      <c r="DD38" s="632">
        <v>850650</v>
      </c>
      <c r="DE38" s="624"/>
      <c r="DF38" s="624"/>
      <c r="DG38" s="624"/>
      <c r="DH38" s="624"/>
      <c r="DI38" s="624"/>
      <c r="DJ38" s="624"/>
      <c r="DK38" s="625"/>
      <c r="DL38" s="632">
        <v>819806</v>
      </c>
      <c r="DM38" s="624"/>
      <c r="DN38" s="624"/>
      <c r="DO38" s="624"/>
      <c r="DP38" s="624"/>
      <c r="DQ38" s="624"/>
      <c r="DR38" s="624"/>
      <c r="DS38" s="624"/>
      <c r="DT38" s="624"/>
      <c r="DU38" s="624"/>
      <c r="DV38" s="625"/>
      <c r="DW38" s="628">
        <v>9</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344</v>
      </c>
      <c r="AR39" s="687"/>
      <c r="AS39" s="687"/>
      <c r="AT39" s="687"/>
      <c r="AU39" s="687"/>
      <c r="AV39" s="687"/>
      <c r="AW39" s="687"/>
      <c r="AX39" s="687"/>
      <c r="AY39" s="688"/>
      <c r="AZ39" s="623">
        <v>186840</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3625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135882</v>
      </c>
      <c r="CS39" s="644"/>
      <c r="CT39" s="644"/>
      <c r="CU39" s="644"/>
      <c r="CV39" s="644"/>
      <c r="CW39" s="644"/>
      <c r="CX39" s="644"/>
      <c r="CY39" s="645"/>
      <c r="CZ39" s="628">
        <v>0.9</v>
      </c>
      <c r="DA39" s="656"/>
      <c r="DB39" s="656"/>
      <c r="DC39" s="658"/>
      <c r="DD39" s="632">
        <v>121008</v>
      </c>
      <c r="DE39" s="644"/>
      <c r="DF39" s="644"/>
      <c r="DG39" s="644"/>
      <c r="DH39" s="644"/>
      <c r="DI39" s="644"/>
      <c r="DJ39" s="644"/>
      <c r="DK39" s="645"/>
      <c r="DL39" s="632" t="s">
        <v>131</v>
      </c>
      <c r="DM39" s="644"/>
      <c r="DN39" s="644"/>
      <c r="DO39" s="644"/>
      <c r="DP39" s="644"/>
      <c r="DQ39" s="644"/>
      <c r="DR39" s="644"/>
      <c r="DS39" s="644"/>
      <c r="DT39" s="644"/>
      <c r="DU39" s="644"/>
      <c r="DV39" s="645"/>
      <c r="DW39" s="628" t="s">
        <v>131</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131</v>
      </c>
      <c r="AA40" s="626"/>
      <c r="AB40" s="626"/>
      <c r="AC40" s="626"/>
      <c r="AD40" s="627" t="s">
        <v>131</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t="s">
        <v>239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102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287324</v>
      </c>
      <c r="CS40" s="624"/>
      <c r="CT40" s="624"/>
      <c r="CU40" s="624"/>
      <c r="CV40" s="624"/>
      <c r="CW40" s="624"/>
      <c r="CX40" s="624"/>
      <c r="CY40" s="625"/>
      <c r="CZ40" s="628">
        <v>1.8</v>
      </c>
      <c r="DA40" s="656"/>
      <c r="DB40" s="656"/>
      <c r="DC40" s="658"/>
      <c r="DD40" s="632">
        <v>278984</v>
      </c>
      <c r="DE40" s="624"/>
      <c r="DF40" s="624"/>
      <c r="DG40" s="624"/>
      <c r="DH40" s="624"/>
      <c r="DI40" s="624"/>
      <c r="DJ40" s="624"/>
      <c r="DK40" s="625"/>
      <c r="DL40" s="632">
        <v>73461</v>
      </c>
      <c r="DM40" s="624"/>
      <c r="DN40" s="624"/>
      <c r="DO40" s="624"/>
      <c r="DP40" s="624"/>
      <c r="DQ40" s="624"/>
      <c r="DR40" s="624"/>
      <c r="DS40" s="624"/>
      <c r="DT40" s="624"/>
      <c r="DU40" s="624"/>
      <c r="DV40" s="625"/>
      <c r="DW40" s="628">
        <v>0.8</v>
      </c>
      <c r="DX40" s="656"/>
      <c r="DY40" s="656"/>
      <c r="DZ40" s="656"/>
      <c r="EA40" s="656"/>
      <c r="EB40" s="656"/>
      <c r="EC40" s="657"/>
    </row>
    <row r="41" spans="2:133" ht="11.25" customHeight="1" x14ac:dyDescent="0.15">
      <c r="B41" s="646" t="s">
        <v>352</v>
      </c>
      <c r="C41" s="647"/>
      <c r="D41" s="647"/>
      <c r="E41" s="647"/>
      <c r="F41" s="647"/>
      <c r="G41" s="647"/>
      <c r="H41" s="647"/>
      <c r="I41" s="647"/>
      <c r="J41" s="647"/>
      <c r="K41" s="647"/>
      <c r="L41" s="647"/>
      <c r="M41" s="647"/>
      <c r="N41" s="647"/>
      <c r="O41" s="647"/>
      <c r="P41" s="647"/>
      <c r="Q41" s="648"/>
      <c r="R41" s="695">
        <v>16008596</v>
      </c>
      <c r="S41" s="696"/>
      <c r="T41" s="696"/>
      <c r="U41" s="696"/>
      <c r="V41" s="696"/>
      <c r="W41" s="696"/>
      <c r="X41" s="696"/>
      <c r="Y41" s="700"/>
      <c r="Z41" s="701">
        <v>100</v>
      </c>
      <c r="AA41" s="701"/>
      <c r="AB41" s="701"/>
      <c r="AC41" s="701"/>
      <c r="AD41" s="702">
        <v>9060892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187864</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44"/>
      <c r="CT41" s="644"/>
      <c r="CU41" s="644"/>
      <c r="CV41" s="644"/>
      <c r="CW41" s="644"/>
      <c r="CX41" s="644"/>
      <c r="CY41" s="645"/>
      <c r="CZ41" s="628" t="s">
        <v>239</v>
      </c>
      <c r="DA41" s="656"/>
      <c r="DB41" s="656"/>
      <c r="DC41" s="658"/>
      <c r="DD41" s="632" t="s">
        <v>239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850775</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459</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1729125</v>
      </c>
      <c r="CS42" s="644"/>
      <c r="CT42" s="644"/>
      <c r="CU42" s="644"/>
      <c r="CV42" s="644"/>
      <c r="CW42" s="644"/>
      <c r="CX42" s="644"/>
      <c r="CY42" s="645"/>
      <c r="CZ42" s="628">
        <v>11</v>
      </c>
      <c r="DA42" s="656"/>
      <c r="DB42" s="656"/>
      <c r="DC42" s="658"/>
      <c r="DD42" s="632">
        <v>342233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25564</v>
      </c>
      <c r="CS43" s="644"/>
      <c r="CT43" s="644"/>
      <c r="CU43" s="644"/>
      <c r="CV43" s="644"/>
      <c r="CW43" s="644"/>
      <c r="CX43" s="644"/>
      <c r="CY43" s="645"/>
      <c r="CZ43" s="628">
        <v>0.2</v>
      </c>
      <c r="DA43" s="656"/>
      <c r="DB43" s="656"/>
      <c r="DC43" s="658"/>
      <c r="DD43" s="632">
        <v>24984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1706921</v>
      </c>
      <c r="CS44" s="624"/>
      <c r="CT44" s="624"/>
      <c r="CU44" s="624"/>
      <c r="CV44" s="624"/>
      <c r="CW44" s="624"/>
      <c r="CX44" s="624"/>
      <c r="CY44" s="625"/>
      <c r="CZ44" s="628">
        <v>10.9</v>
      </c>
      <c r="DA44" s="629"/>
      <c r="DB44" s="629"/>
      <c r="DC44" s="635"/>
      <c r="DD44" s="632">
        <v>336699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463498</v>
      </c>
      <c r="CS45" s="644"/>
      <c r="CT45" s="644"/>
      <c r="CU45" s="644"/>
      <c r="CV45" s="644"/>
      <c r="CW45" s="644"/>
      <c r="CX45" s="644"/>
      <c r="CY45" s="645"/>
      <c r="CZ45" s="628">
        <v>3</v>
      </c>
      <c r="DA45" s="656"/>
      <c r="DB45" s="656"/>
      <c r="DC45" s="658"/>
      <c r="DD45" s="632">
        <v>20798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1079430</v>
      </c>
      <c r="CS46" s="624"/>
      <c r="CT46" s="624"/>
      <c r="CU46" s="624"/>
      <c r="CV46" s="624"/>
      <c r="CW46" s="624"/>
      <c r="CX46" s="624"/>
      <c r="CY46" s="625"/>
      <c r="CZ46" s="628">
        <v>6.9</v>
      </c>
      <c r="DA46" s="629"/>
      <c r="DB46" s="629"/>
      <c r="DC46" s="635"/>
      <c r="DD46" s="632">
        <v>315045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22204</v>
      </c>
      <c r="CS47" s="644"/>
      <c r="CT47" s="644"/>
      <c r="CU47" s="644"/>
      <c r="CV47" s="644"/>
      <c r="CW47" s="644"/>
      <c r="CX47" s="644"/>
      <c r="CY47" s="645"/>
      <c r="CZ47" s="628">
        <v>0.1</v>
      </c>
      <c r="DA47" s="656"/>
      <c r="DB47" s="656"/>
      <c r="DC47" s="658"/>
      <c r="DD47" s="632">
        <v>5534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368</v>
      </c>
      <c r="CE49" s="647"/>
      <c r="CF49" s="647"/>
      <c r="CG49" s="647"/>
      <c r="CH49" s="647"/>
      <c r="CI49" s="647"/>
      <c r="CJ49" s="647"/>
      <c r="CK49" s="647"/>
      <c r="CL49" s="647"/>
      <c r="CM49" s="647"/>
      <c r="CN49" s="647"/>
      <c r="CO49" s="647"/>
      <c r="CP49" s="647"/>
      <c r="CQ49" s="648"/>
      <c r="CR49" s="695">
        <v>15694800</v>
      </c>
      <c r="CS49" s="682"/>
      <c r="CT49" s="682"/>
      <c r="CU49" s="682"/>
      <c r="CV49" s="682"/>
      <c r="CW49" s="682"/>
      <c r="CX49" s="682"/>
      <c r="CY49" s="711"/>
      <c r="CZ49" s="703">
        <v>100</v>
      </c>
      <c r="DA49" s="712"/>
      <c r="DB49" s="712"/>
      <c r="DC49" s="713"/>
      <c r="DD49" s="714">
        <v>10533005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hrytxv+M3O3bp+5mOQ97ptqpiuNo03T1U9UMyzwvxA/p221Fc4GP33/3lzTWsVIDp/MG+o/Y7Q2Mkx+huTyA==" saltValue="P7UDWWNqIqtockr6OFMT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sqref="A1:A10485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16009</v>
      </c>
      <c r="R7" s="753"/>
      <c r="S7" s="753"/>
      <c r="T7" s="753"/>
      <c r="U7" s="753"/>
      <c r="V7" s="753">
        <v>15695</v>
      </c>
      <c r="W7" s="753"/>
      <c r="X7" s="753"/>
      <c r="Y7" s="753"/>
      <c r="Z7" s="753"/>
      <c r="AA7" s="753">
        <v>314</v>
      </c>
      <c r="AB7" s="753"/>
      <c r="AC7" s="753"/>
      <c r="AD7" s="753"/>
      <c r="AE7" s="754"/>
      <c r="AF7" s="755">
        <v>299</v>
      </c>
      <c r="AG7" s="756"/>
      <c r="AH7" s="756"/>
      <c r="AI7" s="756"/>
      <c r="AJ7" s="757"/>
      <c r="AK7" s="758">
        <v>639</v>
      </c>
      <c r="AL7" s="759"/>
      <c r="AM7" s="759"/>
      <c r="AN7" s="759"/>
      <c r="AO7" s="759"/>
      <c r="AP7" s="759">
        <v>20014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4</v>
      </c>
      <c r="CI7" s="744"/>
      <c r="CJ7" s="744"/>
      <c r="CK7" s="744"/>
      <c r="CL7" s="745"/>
      <c r="CM7" s="743">
        <v>120</v>
      </c>
      <c r="CN7" s="744"/>
      <c r="CO7" s="744"/>
      <c r="CP7" s="744"/>
      <c r="CQ7" s="745"/>
      <c r="CR7" s="743">
        <v>4</v>
      </c>
      <c r="CS7" s="744"/>
      <c r="CT7" s="744"/>
      <c r="CU7" s="744"/>
      <c r="CV7" s="745"/>
      <c r="CW7" s="743" t="s">
        <v>601</v>
      </c>
      <c r="CX7" s="744"/>
      <c r="CY7" s="744"/>
      <c r="CZ7" s="744"/>
      <c r="DA7" s="745"/>
      <c r="DB7" s="743" t="s">
        <v>601</v>
      </c>
      <c r="DC7" s="744"/>
      <c r="DD7" s="744"/>
      <c r="DE7" s="744"/>
      <c r="DF7" s="745"/>
      <c r="DG7" s="743" t="s">
        <v>526</v>
      </c>
      <c r="DH7" s="744"/>
      <c r="DI7" s="744"/>
      <c r="DJ7" s="744"/>
      <c r="DK7" s="745"/>
      <c r="DL7" s="743" t="s">
        <v>526</v>
      </c>
      <c r="DM7" s="744"/>
      <c r="DN7" s="744"/>
      <c r="DO7" s="744"/>
      <c r="DP7" s="745"/>
      <c r="DQ7" s="743" t="s">
        <v>526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9</v>
      </c>
      <c r="CI8" s="777"/>
      <c r="CJ8" s="777"/>
      <c r="CK8" s="777"/>
      <c r="CL8" s="778"/>
      <c r="CM8" s="776">
        <v>111</v>
      </c>
      <c r="CN8" s="777"/>
      <c r="CO8" s="777"/>
      <c r="CP8" s="777"/>
      <c r="CQ8" s="778"/>
      <c r="CR8" s="776">
        <v>74</v>
      </c>
      <c r="CS8" s="777"/>
      <c r="CT8" s="777"/>
      <c r="CU8" s="777"/>
      <c r="CV8" s="778"/>
      <c r="CW8" s="776" t="s">
        <v>601</v>
      </c>
      <c r="CX8" s="777"/>
      <c r="CY8" s="777"/>
      <c r="CZ8" s="777"/>
      <c r="DA8" s="778"/>
      <c r="DB8" s="776" t="s">
        <v>601</v>
      </c>
      <c r="DC8" s="777"/>
      <c r="DD8" s="777"/>
      <c r="DE8" s="777"/>
      <c r="DF8" s="778"/>
      <c r="DG8" s="776" t="s">
        <v>526</v>
      </c>
      <c r="DH8" s="777"/>
      <c r="DI8" s="777"/>
      <c r="DJ8" s="777"/>
      <c r="DK8" s="778"/>
      <c r="DL8" s="776" t="s">
        <v>526</v>
      </c>
      <c r="DM8" s="777"/>
      <c r="DN8" s="777"/>
      <c r="DO8" s="777"/>
      <c r="DP8" s="778"/>
      <c r="DQ8" s="776" t="s">
        <v>526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5</v>
      </c>
      <c r="CI9" s="777"/>
      <c r="CJ9" s="777"/>
      <c r="CK9" s="777"/>
      <c r="CL9" s="778"/>
      <c r="CM9" s="776">
        <v>62</v>
      </c>
      <c r="CN9" s="777"/>
      <c r="CO9" s="777"/>
      <c r="CP9" s="777"/>
      <c r="CQ9" s="778"/>
      <c r="CR9" s="776">
        <v>10</v>
      </c>
      <c r="CS9" s="777"/>
      <c r="CT9" s="777"/>
      <c r="CU9" s="777"/>
      <c r="CV9" s="778"/>
      <c r="CW9" s="776">
        <v>24</v>
      </c>
      <c r="CX9" s="777"/>
      <c r="CY9" s="777"/>
      <c r="CZ9" s="777"/>
      <c r="DA9" s="778"/>
      <c r="DB9" s="776" t="s">
        <v>601</v>
      </c>
      <c r="DC9" s="777"/>
      <c r="DD9" s="777"/>
      <c r="DE9" s="777"/>
      <c r="DF9" s="778"/>
      <c r="DG9" s="776" t="s">
        <v>526</v>
      </c>
      <c r="DH9" s="777"/>
      <c r="DI9" s="777"/>
      <c r="DJ9" s="777"/>
      <c r="DK9" s="778"/>
      <c r="DL9" s="776" t="s">
        <v>526</v>
      </c>
      <c r="DM9" s="777"/>
      <c r="DN9" s="777"/>
      <c r="DO9" s="777"/>
      <c r="DP9" s="778"/>
      <c r="DQ9" s="776" t="s">
        <v>526</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16009</v>
      </c>
      <c r="R23" s="793"/>
      <c r="S23" s="793"/>
      <c r="T23" s="793"/>
      <c r="U23" s="793"/>
      <c r="V23" s="793">
        <v>15695</v>
      </c>
      <c r="W23" s="793"/>
      <c r="X23" s="793"/>
      <c r="Y23" s="793"/>
      <c r="Z23" s="793"/>
      <c r="AA23" s="793">
        <v>314</v>
      </c>
      <c r="AB23" s="793"/>
      <c r="AC23" s="793"/>
      <c r="AD23" s="793"/>
      <c r="AE23" s="794"/>
      <c r="AF23" s="795">
        <v>299</v>
      </c>
      <c r="AG23" s="793"/>
      <c r="AH23" s="793"/>
      <c r="AI23" s="793"/>
      <c r="AJ23" s="796"/>
      <c r="AK23" s="797"/>
      <c r="AL23" s="798"/>
      <c r="AM23" s="798"/>
      <c r="AN23" s="798"/>
      <c r="AO23" s="798"/>
      <c r="AP23" s="793">
        <v>20014</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2311</v>
      </c>
      <c r="R28" s="823"/>
      <c r="S28" s="823"/>
      <c r="T28" s="823"/>
      <c r="U28" s="823"/>
      <c r="V28" s="823">
        <v>2297</v>
      </c>
      <c r="W28" s="823"/>
      <c r="X28" s="823"/>
      <c r="Y28" s="823"/>
      <c r="Z28" s="823"/>
      <c r="AA28" s="823">
        <v>14</v>
      </c>
      <c r="AB28" s="823"/>
      <c r="AC28" s="823"/>
      <c r="AD28" s="823"/>
      <c r="AE28" s="824"/>
      <c r="AF28" s="825">
        <v>14</v>
      </c>
      <c r="AG28" s="823"/>
      <c r="AH28" s="823"/>
      <c r="AI28" s="823"/>
      <c r="AJ28" s="826"/>
      <c r="AK28" s="827">
        <v>188</v>
      </c>
      <c r="AL28" s="828"/>
      <c r="AM28" s="828"/>
      <c r="AN28" s="828"/>
      <c r="AO28" s="828"/>
      <c r="AP28" s="828" t="s">
        <v>600</v>
      </c>
      <c r="AQ28" s="828"/>
      <c r="AR28" s="828"/>
      <c r="AS28" s="828"/>
      <c r="AT28" s="828"/>
      <c r="AU28" s="828" t="s">
        <v>600</v>
      </c>
      <c r="AV28" s="828"/>
      <c r="AW28" s="828"/>
      <c r="AX28" s="828"/>
      <c r="AY28" s="828"/>
      <c r="AZ28" s="829" t="s">
        <v>600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344</v>
      </c>
      <c r="R29" s="784"/>
      <c r="S29" s="784"/>
      <c r="T29" s="784"/>
      <c r="U29" s="784"/>
      <c r="V29" s="784">
        <v>344</v>
      </c>
      <c r="W29" s="784"/>
      <c r="X29" s="784"/>
      <c r="Y29" s="784"/>
      <c r="Z29" s="784"/>
      <c r="AA29" s="784" t="s">
        <v>600</v>
      </c>
      <c r="AB29" s="784"/>
      <c r="AC29" s="784"/>
      <c r="AD29" s="784"/>
      <c r="AE29" s="785"/>
      <c r="AF29" s="786" t="s">
        <v>407</v>
      </c>
      <c r="AG29" s="787"/>
      <c r="AH29" s="787"/>
      <c r="AI29" s="787"/>
      <c r="AJ29" s="788"/>
      <c r="AK29" s="834">
        <v>111</v>
      </c>
      <c r="AL29" s="830"/>
      <c r="AM29" s="830"/>
      <c r="AN29" s="830"/>
      <c r="AO29" s="830"/>
      <c r="AP29" s="830" t="s">
        <v>600</v>
      </c>
      <c r="AQ29" s="830"/>
      <c r="AR29" s="830"/>
      <c r="AS29" s="830"/>
      <c r="AT29" s="830"/>
      <c r="AU29" s="830" t="s">
        <v>600</v>
      </c>
      <c r="AV29" s="830"/>
      <c r="AW29" s="830"/>
      <c r="AX29" s="830"/>
      <c r="AY29" s="830"/>
      <c r="AZ29" s="831" t="s">
        <v>600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2784</v>
      </c>
      <c r="R30" s="784"/>
      <c r="S30" s="784"/>
      <c r="T30" s="784"/>
      <c r="U30" s="784"/>
      <c r="V30" s="784">
        <v>2749</v>
      </c>
      <c r="W30" s="784"/>
      <c r="X30" s="784"/>
      <c r="Y30" s="784"/>
      <c r="Z30" s="784"/>
      <c r="AA30" s="784">
        <v>35</v>
      </c>
      <c r="AB30" s="784"/>
      <c r="AC30" s="784"/>
      <c r="AD30" s="784"/>
      <c r="AE30" s="785"/>
      <c r="AF30" s="786">
        <v>35</v>
      </c>
      <c r="AG30" s="787"/>
      <c r="AH30" s="787"/>
      <c r="AI30" s="787"/>
      <c r="AJ30" s="788"/>
      <c r="AK30" s="834">
        <v>414</v>
      </c>
      <c r="AL30" s="830"/>
      <c r="AM30" s="830"/>
      <c r="AN30" s="830"/>
      <c r="AO30" s="830"/>
      <c r="AP30" s="830" t="s">
        <v>600</v>
      </c>
      <c r="AQ30" s="830"/>
      <c r="AR30" s="830"/>
      <c r="AS30" s="830"/>
      <c r="AT30" s="830"/>
      <c r="AU30" s="830" t="s">
        <v>600</v>
      </c>
      <c r="AV30" s="830"/>
      <c r="AW30" s="830"/>
      <c r="AX30" s="830"/>
      <c r="AY30" s="830"/>
      <c r="AZ30" s="831" t="s">
        <v>600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716</v>
      </c>
      <c r="R31" s="784"/>
      <c r="S31" s="784"/>
      <c r="T31" s="784"/>
      <c r="U31" s="784"/>
      <c r="V31" s="784">
        <v>697</v>
      </c>
      <c r="W31" s="784"/>
      <c r="X31" s="784"/>
      <c r="Y31" s="784"/>
      <c r="Z31" s="784"/>
      <c r="AA31" s="784">
        <v>19</v>
      </c>
      <c r="AB31" s="784"/>
      <c r="AC31" s="784"/>
      <c r="AD31" s="784"/>
      <c r="AE31" s="785"/>
      <c r="AF31" s="786">
        <v>773</v>
      </c>
      <c r="AG31" s="787"/>
      <c r="AH31" s="787"/>
      <c r="AI31" s="787"/>
      <c r="AJ31" s="788"/>
      <c r="AK31" s="834">
        <v>187</v>
      </c>
      <c r="AL31" s="830"/>
      <c r="AM31" s="830"/>
      <c r="AN31" s="830"/>
      <c r="AO31" s="830"/>
      <c r="AP31" s="830">
        <v>4102</v>
      </c>
      <c r="AQ31" s="830"/>
      <c r="AR31" s="830"/>
      <c r="AS31" s="830"/>
      <c r="AT31" s="830"/>
      <c r="AU31" s="830">
        <v>1944</v>
      </c>
      <c r="AV31" s="830"/>
      <c r="AW31" s="830"/>
      <c r="AX31" s="830"/>
      <c r="AY31" s="830"/>
      <c r="AZ31" s="831" t="s">
        <v>600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819</v>
      </c>
      <c r="R32" s="784"/>
      <c r="S32" s="784"/>
      <c r="T32" s="784"/>
      <c r="U32" s="784"/>
      <c r="V32" s="784">
        <v>840</v>
      </c>
      <c r="W32" s="784"/>
      <c r="X32" s="784"/>
      <c r="Y32" s="784"/>
      <c r="Z32" s="784"/>
      <c r="AA32" s="784">
        <v>-21</v>
      </c>
      <c r="AB32" s="784"/>
      <c r="AC32" s="784"/>
      <c r="AD32" s="784"/>
      <c r="AE32" s="785"/>
      <c r="AF32" s="786">
        <v>84</v>
      </c>
      <c r="AG32" s="787"/>
      <c r="AH32" s="787"/>
      <c r="AI32" s="787"/>
      <c r="AJ32" s="788"/>
      <c r="AK32" s="834">
        <v>592</v>
      </c>
      <c r="AL32" s="830"/>
      <c r="AM32" s="830"/>
      <c r="AN32" s="830"/>
      <c r="AO32" s="830"/>
      <c r="AP32" s="830">
        <v>6795</v>
      </c>
      <c r="AQ32" s="830"/>
      <c r="AR32" s="830"/>
      <c r="AS32" s="830"/>
      <c r="AT32" s="830"/>
      <c r="AU32" s="830">
        <v>5878</v>
      </c>
      <c r="AV32" s="830"/>
      <c r="AW32" s="830"/>
      <c r="AX32" s="830"/>
      <c r="AY32" s="830"/>
      <c r="AZ32" s="831" t="s">
        <v>600</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2288</v>
      </c>
      <c r="R33" s="784"/>
      <c r="S33" s="784"/>
      <c r="T33" s="784"/>
      <c r="U33" s="784"/>
      <c r="V33" s="784">
        <v>2292</v>
      </c>
      <c r="W33" s="784"/>
      <c r="X33" s="784"/>
      <c r="Y33" s="784"/>
      <c r="Z33" s="784"/>
      <c r="AA33" s="784">
        <v>-3</v>
      </c>
      <c r="AB33" s="784"/>
      <c r="AC33" s="784"/>
      <c r="AD33" s="784"/>
      <c r="AE33" s="785"/>
      <c r="AF33" s="786">
        <v>590</v>
      </c>
      <c r="AG33" s="787"/>
      <c r="AH33" s="787"/>
      <c r="AI33" s="787"/>
      <c r="AJ33" s="788"/>
      <c r="AK33" s="834">
        <v>285</v>
      </c>
      <c r="AL33" s="830"/>
      <c r="AM33" s="830"/>
      <c r="AN33" s="830"/>
      <c r="AO33" s="830"/>
      <c r="AP33" s="830">
        <v>752</v>
      </c>
      <c r="AQ33" s="830"/>
      <c r="AR33" s="830"/>
      <c r="AS33" s="830"/>
      <c r="AT33" s="830"/>
      <c r="AU33" s="830">
        <v>458</v>
      </c>
      <c r="AV33" s="830"/>
      <c r="AW33" s="830"/>
      <c r="AX33" s="830"/>
      <c r="AY33" s="830"/>
      <c r="AZ33" s="831" t="s">
        <v>600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1496</v>
      </c>
      <c r="AG63" s="844"/>
      <c r="AH63" s="844"/>
      <c r="AI63" s="844"/>
      <c r="AJ63" s="845"/>
      <c r="AK63" s="846"/>
      <c r="AL63" s="841"/>
      <c r="AM63" s="841"/>
      <c r="AN63" s="841"/>
      <c r="AO63" s="841"/>
      <c r="AP63" s="844">
        <v>11649</v>
      </c>
      <c r="AQ63" s="844"/>
      <c r="AR63" s="844"/>
      <c r="AS63" s="844"/>
      <c r="AT63" s="844"/>
      <c r="AU63" s="844">
        <v>8280</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399</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176</v>
      </c>
      <c r="R68" s="866"/>
      <c r="S68" s="866"/>
      <c r="T68" s="866"/>
      <c r="U68" s="866"/>
      <c r="V68" s="866">
        <v>171</v>
      </c>
      <c r="W68" s="866"/>
      <c r="X68" s="866"/>
      <c r="Y68" s="866"/>
      <c r="Z68" s="866"/>
      <c r="AA68" s="866">
        <v>5</v>
      </c>
      <c r="AB68" s="866"/>
      <c r="AC68" s="866"/>
      <c r="AD68" s="866"/>
      <c r="AE68" s="866"/>
      <c r="AF68" s="866">
        <v>5</v>
      </c>
      <c r="AG68" s="866"/>
      <c r="AH68" s="866"/>
      <c r="AI68" s="866"/>
      <c r="AJ68" s="866"/>
      <c r="AK68" s="866">
        <v>90</v>
      </c>
      <c r="AL68" s="866"/>
      <c r="AM68" s="866"/>
      <c r="AN68" s="866"/>
      <c r="AO68" s="866"/>
      <c r="AP68" s="866" t="s">
        <v>601</v>
      </c>
      <c r="AQ68" s="866"/>
      <c r="AR68" s="866"/>
      <c r="AS68" s="866"/>
      <c r="AT68" s="866"/>
      <c r="AU68" s="866" t="s">
        <v>601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3356</v>
      </c>
      <c r="R69" s="830"/>
      <c r="S69" s="830"/>
      <c r="T69" s="830"/>
      <c r="U69" s="830"/>
      <c r="V69" s="830">
        <v>2832</v>
      </c>
      <c r="W69" s="830"/>
      <c r="X69" s="830"/>
      <c r="Y69" s="830"/>
      <c r="Z69" s="830"/>
      <c r="AA69" s="830">
        <v>524</v>
      </c>
      <c r="AB69" s="830"/>
      <c r="AC69" s="830"/>
      <c r="AD69" s="830"/>
      <c r="AE69" s="830"/>
      <c r="AF69" s="830">
        <v>524</v>
      </c>
      <c r="AG69" s="830"/>
      <c r="AH69" s="830"/>
      <c r="AI69" s="830"/>
      <c r="AJ69" s="830"/>
      <c r="AK69" s="830">
        <v>3311</v>
      </c>
      <c r="AL69" s="830"/>
      <c r="AM69" s="830"/>
      <c r="AN69" s="830"/>
      <c r="AO69" s="830"/>
      <c r="AP69" s="830" t="s">
        <v>601</v>
      </c>
      <c r="AQ69" s="830"/>
      <c r="AR69" s="830"/>
      <c r="AS69" s="830"/>
      <c r="AT69" s="830"/>
      <c r="AU69" s="830" t="s">
        <v>601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5</v>
      </c>
      <c r="R70" s="830"/>
      <c r="S70" s="830"/>
      <c r="T70" s="830"/>
      <c r="U70" s="830"/>
      <c r="V70" s="830">
        <v>1</v>
      </c>
      <c r="W70" s="830"/>
      <c r="X70" s="830"/>
      <c r="Y70" s="830"/>
      <c r="Z70" s="830"/>
      <c r="AA70" s="830">
        <v>4</v>
      </c>
      <c r="AB70" s="830"/>
      <c r="AC70" s="830"/>
      <c r="AD70" s="830"/>
      <c r="AE70" s="830"/>
      <c r="AF70" s="830">
        <v>4</v>
      </c>
      <c r="AG70" s="830"/>
      <c r="AH70" s="830"/>
      <c r="AI70" s="830"/>
      <c r="AJ70" s="830"/>
      <c r="AK70" s="830" t="s">
        <v>601</v>
      </c>
      <c r="AL70" s="830"/>
      <c r="AM70" s="830"/>
      <c r="AN70" s="830"/>
      <c r="AO70" s="830"/>
      <c r="AP70" s="830" t="s">
        <v>601</v>
      </c>
      <c r="AQ70" s="830"/>
      <c r="AR70" s="830"/>
      <c r="AS70" s="830"/>
      <c r="AT70" s="830"/>
      <c r="AU70" s="830" t="s">
        <v>601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2</v>
      </c>
      <c r="R71" s="830"/>
      <c r="S71" s="830"/>
      <c r="T71" s="830"/>
      <c r="U71" s="830"/>
      <c r="V71" s="830">
        <v>1</v>
      </c>
      <c r="W71" s="830"/>
      <c r="X71" s="830"/>
      <c r="Y71" s="830"/>
      <c r="Z71" s="830"/>
      <c r="AA71" s="830">
        <v>1</v>
      </c>
      <c r="AB71" s="830"/>
      <c r="AC71" s="830"/>
      <c r="AD71" s="830"/>
      <c r="AE71" s="830"/>
      <c r="AF71" s="830">
        <v>1</v>
      </c>
      <c r="AG71" s="830"/>
      <c r="AH71" s="830"/>
      <c r="AI71" s="830"/>
      <c r="AJ71" s="830"/>
      <c r="AK71" s="830">
        <v>1</v>
      </c>
      <c r="AL71" s="830"/>
      <c r="AM71" s="830"/>
      <c r="AN71" s="830"/>
      <c r="AO71" s="830"/>
      <c r="AP71" s="830" t="s">
        <v>601</v>
      </c>
      <c r="AQ71" s="830"/>
      <c r="AR71" s="830"/>
      <c r="AS71" s="830"/>
      <c r="AT71" s="830"/>
      <c r="AU71" s="830" t="s">
        <v>601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595</v>
      </c>
      <c r="C72" s="874"/>
      <c r="D72" s="874"/>
      <c r="E72" s="874"/>
      <c r="F72" s="874"/>
      <c r="G72" s="874"/>
      <c r="H72" s="874"/>
      <c r="I72" s="874"/>
      <c r="J72" s="874"/>
      <c r="K72" s="874"/>
      <c r="L72" s="874"/>
      <c r="M72" s="874"/>
      <c r="N72" s="874"/>
      <c r="O72" s="874"/>
      <c r="P72" s="875"/>
      <c r="Q72" s="876">
        <v>2011</v>
      </c>
      <c r="R72" s="830"/>
      <c r="S72" s="830"/>
      <c r="T72" s="830"/>
      <c r="U72" s="830"/>
      <c r="V72" s="830">
        <v>1931</v>
      </c>
      <c r="W72" s="830"/>
      <c r="X72" s="830"/>
      <c r="Y72" s="830"/>
      <c r="Z72" s="830"/>
      <c r="AA72" s="830">
        <v>80</v>
      </c>
      <c r="AB72" s="830"/>
      <c r="AC72" s="830"/>
      <c r="AD72" s="830"/>
      <c r="AE72" s="830"/>
      <c r="AF72" s="830">
        <v>47</v>
      </c>
      <c r="AG72" s="830"/>
      <c r="AH72" s="830"/>
      <c r="AI72" s="830"/>
      <c r="AJ72" s="830"/>
      <c r="AK72" s="830">
        <v>1940</v>
      </c>
      <c r="AL72" s="830"/>
      <c r="AM72" s="830"/>
      <c r="AN72" s="830"/>
      <c r="AO72" s="830"/>
      <c r="AP72" s="830">
        <v>433</v>
      </c>
      <c r="AQ72" s="830"/>
      <c r="AR72" s="830"/>
      <c r="AS72" s="830"/>
      <c r="AT72" s="830"/>
      <c r="AU72" s="830">
        <v>113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596</v>
      </c>
      <c r="C73" s="874"/>
      <c r="D73" s="874"/>
      <c r="E73" s="874"/>
      <c r="F73" s="874"/>
      <c r="G73" s="874"/>
      <c r="H73" s="874"/>
      <c r="I73" s="874"/>
      <c r="J73" s="874"/>
      <c r="K73" s="874"/>
      <c r="L73" s="874"/>
      <c r="M73" s="874"/>
      <c r="N73" s="874"/>
      <c r="O73" s="874"/>
      <c r="P73" s="875"/>
      <c r="Q73" s="876">
        <v>141</v>
      </c>
      <c r="R73" s="830"/>
      <c r="S73" s="830"/>
      <c r="T73" s="830"/>
      <c r="U73" s="830"/>
      <c r="V73" s="830">
        <v>141</v>
      </c>
      <c r="W73" s="830"/>
      <c r="X73" s="830"/>
      <c r="Y73" s="830"/>
      <c r="Z73" s="830"/>
      <c r="AA73" s="830" t="s">
        <v>601</v>
      </c>
      <c r="AB73" s="830"/>
      <c r="AC73" s="830"/>
      <c r="AD73" s="830"/>
      <c r="AE73" s="830"/>
      <c r="AF73" s="830" t="s">
        <v>601</v>
      </c>
      <c r="AG73" s="830"/>
      <c r="AH73" s="830"/>
      <c r="AI73" s="830"/>
      <c r="AJ73" s="830"/>
      <c r="AK73" s="830">
        <v>28</v>
      </c>
      <c r="AL73" s="830"/>
      <c r="AM73" s="830"/>
      <c r="AN73" s="830"/>
      <c r="AO73" s="830"/>
      <c r="AP73" s="830" t="s">
        <v>601</v>
      </c>
      <c r="AQ73" s="830"/>
      <c r="AR73" s="830"/>
      <c r="AS73" s="830"/>
      <c r="AT73" s="830"/>
      <c r="AU73" s="830" t="s">
        <v>601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597</v>
      </c>
      <c r="C74" s="874"/>
      <c r="D74" s="874"/>
      <c r="E74" s="874"/>
      <c r="F74" s="874"/>
      <c r="G74" s="874"/>
      <c r="H74" s="874"/>
      <c r="I74" s="874"/>
      <c r="J74" s="874"/>
      <c r="K74" s="874"/>
      <c r="L74" s="874"/>
      <c r="M74" s="874"/>
      <c r="N74" s="874"/>
      <c r="O74" s="874"/>
      <c r="P74" s="875"/>
      <c r="Q74" s="876">
        <v>2981</v>
      </c>
      <c r="R74" s="830"/>
      <c r="S74" s="830"/>
      <c r="T74" s="830"/>
      <c r="U74" s="830"/>
      <c r="V74" s="830">
        <v>2944</v>
      </c>
      <c r="W74" s="830"/>
      <c r="X74" s="830"/>
      <c r="Y74" s="830"/>
      <c r="Z74" s="830"/>
      <c r="AA74" s="830">
        <v>37</v>
      </c>
      <c r="AB74" s="830"/>
      <c r="AC74" s="830"/>
      <c r="AD74" s="830"/>
      <c r="AE74" s="830"/>
      <c r="AF74" s="830">
        <v>37</v>
      </c>
      <c r="AG74" s="830"/>
      <c r="AH74" s="830"/>
      <c r="AI74" s="830"/>
      <c r="AJ74" s="830"/>
      <c r="AK74" s="830">
        <v>2256</v>
      </c>
      <c r="AL74" s="830"/>
      <c r="AM74" s="830"/>
      <c r="AN74" s="830"/>
      <c r="AO74" s="830"/>
      <c r="AP74" s="830" t="s">
        <v>601</v>
      </c>
      <c r="AQ74" s="830"/>
      <c r="AR74" s="830"/>
      <c r="AS74" s="830"/>
      <c r="AT74" s="830"/>
      <c r="AU74" s="830" t="s">
        <v>601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598</v>
      </c>
      <c r="C75" s="874"/>
      <c r="D75" s="874"/>
      <c r="E75" s="874"/>
      <c r="F75" s="874"/>
      <c r="G75" s="874"/>
      <c r="H75" s="874"/>
      <c r="I75" s="874"/>
      <c r="J75" s="874"/>
      <c r="K75" s="874"/>
      <c r="L75" s="874"/>
      <c r="M75" s="874"/>
      <c r="N75" s="874"/>
      <c r="O75" s="874"/>
      <c r="P75" s="875"/>
      <c r="Q75" s="877">
        <v>558</v>
      </c>
      <c r="R75" s="878"/>
      <c r="S75" s="878"/>
      <c r="T75" s="878"/>
      <c r="U75" s="834"/>
      <c r="V75" s="879">
        <v>541</v>
      </c>
      <c r="W75" s="878"/>
      <c r="X75" s="878"/>
      <c r="Y75" s="878"/>
      <c r="Z75" s="834"/>
      <c r="AA75" s="879">
        <v>17</v>
      </c>
      <c r="AB75" s="878"/>
      <c r="AC75" s="878"/>
      <c r="AD75" s="878"/>
      <c r="AE75" s="834"/>
      <c r="AF75" s="879">
        <v>17</v>
      </c>
      <c r="AG75" s="878"/>
      <c r="AH75" s="878"/>
      <c r="AI75" s="878"/>
      <c r="AJ75" s="834"/>
      <c r="AK75" s="879" t="s">
        <v>601</v>
      </c>
      <c r="AL75" s="878"/>
      <c r="AM75" s="878"/>
      <c r="AN75" s="878"/>
      <c r="AO75" s="834"/>
      <c r="AP75" s="879" t="s">
        <v>601</v>
      </c>
      <c r="AQ75" s="878"/>
      <c r="AR75" s="878"/>
      <c r="AS75" s="878"/>
      <c r="AT75" s="834"/>
      <c r="AU75" s="879" t="s">
        <v>601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599</v>
      </c>
      <c r="C76" s="874"/>
      <c r="D76" s="874"/>
      <c r="E76" s="874"/>
      <c r="F76" s="874"/>
      <c r="G76" s="874"/>
      <c r="H76" s="874"/>
      <c r="I76" s="874"/>
      <c r="J76" s="874"/>
      <c r="K76" s="874"/>
      <c r="L76" s="874"/>
      <c r="M76" s="874"/>
      <c r="N76" s="874"/>
      <c r="O76" s="874"/>
      <c r="P76" s="875"/>
      <c r="Q76" s="877">
        <v>166845</v>
      </c>
      <c r="R76" s="878"/>
      <c r="S76" s="878"/>
      <c r="T76" s="878"/>
      <c r="U76" s="834"/>
      <c r="V76" s="879">
        <v>165315</v>
      </c>
      <c r="W76" s="878"/>
      <c r="X76" s="878"/>
      <c r="Y76" s="878"/>
      <c r="Z76" s="834"/>
      <c r="AA76" s="879">
        <v>1530</v>
      </c>
      <c r="AB76" s="878"/>
      <c r="AC76" s="878"/>
      <c r="AD76" s="878"/>
      <c r="AE76" s="834"/>
      <c r="AF76" s="879">
        <v>1530</v>
      </c>
      <c r="AG76" s="878"/>
      <c r="AH76" s="878"/>
      <c r="AI76" s="878"/>
      <c r="AJ76" s="834"/>
      <c r="AK76" s="879" t="s">
        <v>601</v>
      </c>
      <c r="AL76" s="878"/>
      <c r="AM76" s="878"/>
      <c r="AN76" s="878"/>
      <c r="AO76" s="834"/>
      <c r="AP76" s="879" t="s">
        <v>601</v>
      </c>
      <c r="AQ76" s="878"/>
      <c r="AR76" s="878"/>
      <c r="AS76" s="878"/>
      <c r="AT76" s="834"/>
      <c r="AU76" s="879" t="s">
        <v>601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2165</v>
      </c>
      <c r="AG88" s="844"/>
      <c r="AH88" s="844"/>
      <c r="AI88" s="844"/>
      <c r="AJ88" s="844"/>
      <c r="AK88" s="841"/>
      <c r="AL88" s="841"/>
      <c r="AM88" s="841"/>
      <c r="AN88" s="841"/>
      <c r="AO88" s="841"/>
      <c r="AP88" s="844">
        <v>433</v>
      </c>
      <c r="AQ88" s="844"/>
      <c r="AR88" s="844"/>
      <c r="AS88" s="844"/>
      <c r="AT88" s="844"/>
      <c r="AU88" s="844">
        <v>113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88</v>
      </c>
      <c r="CS102" s="852"/>
      <c r="CT102" s="852"/>
      <c r="CU102" s="852"/>
      <c r="CV102" s="891"/>
      <c r="CW102" s="890">
        <v>24</v>
      </c>
      <c r="CX102" s="852"/>
      <c r="CY102" s="852"/>
      <c r="CZ102" s="852"/>
      <c r="DA102" s="891"/>
      <c r="DB102" s="890" t="s">
        <v>601</v>
      </c>
      <c r="DC102" s="852"/>
      <c r="DD102" s="852"/>
      <c r="DE102" s="852"/>
      <c r="DF102" s="891"/>
      <c r="DG102" s="890" t="s">
        <v>601</v>
      </c>
      <c r="DH102" s="852"/>
      <c r="DI102" s="852"/>
      <c r="DJ102" s="852"/>
      <c r="DK102" s="891"/>
      <c r="DL102" s="890" t="s">
        <v>601</v>
      </c>
      <c r="DM102" s="852"/>
      <c r="DN102" s="852"/>
      <c r="DO102" s="852"/>
      <c r="DP102" s="891"/>
      <c r="DQ102" s="890" t="s">
        <v>601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1981401</v>
      </c>
      <c r="AB110" s="900"/>
      <c r="AC110" s="900"/>
      <c r="AD110" s="900"/>
      <c r="AE110" s="901"/>
      <c r="AF110" s="902">
        <v>2219480</v>
      </c>
      <c r="AG110" s="900"/>
      <c r="AH110" s="900"/>
      <c r="AI110" s="900"/>
      <c r="AJ110" s="901"/>
      <c r="AK110" s="902">
        <v>1977223</v>
      </c>
      <c r="AL110" s="900"/>
      <c r="AM110" s="900"/>
      <c r="AN110" s="900"/>
      <c r="AO110" s="901"/>
      <c r="AP110" s="903">
        <v>30.2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22290643</v>
      </c>
      <c r="BR110" s="931"/>
      <c r="BS110" s="931"/>
      <c r="BT110" s="931"/>
      <c r="BU110" s="931"/>
      <c r="BV110" s="931">
        <v>21009399</v>
      </c>
      <c r="BW110" s="931"/>
      <c r="BX110" s="931"/>
      <c r="BY110" s="931"/>
      <c r="BZ110" s="931"/>
      <c r="CA110" s="931">
        <v>20014018</v>
      </c>
      <c r="CB110" s="931"/>
      <c r="CC110" s="931"/>
      <c r="CD110" s="931"/>
      <c r="CE110" s="931"/>
      <c r="CF110" s="944">
        <v>305.5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447</v>
      </c>
      <c r="AG111" s="938"/>
      <c r="AH111" s="938"/>
      <c r="AI111" s="938"/>
      <c r="AJ111" s="939"/>
      <c r="AK111" s="940" t="s">
        <v>447</v>
      </c>
      <c r="AL111" s="938"/>
      <c r="AM111" s="938"/>
      <c r="AN111" s="938"/>
      <c r="AO111" s="939"/>
      <c r="AP111" s="941" t="s">
        <v>444</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447</v>
      </c>
      <c r="BR111" s="926"/>
      <c r="BS111" s="926"/>
      <c r="BT111" s="926"/>
      <c r="BU111" s="926"/>
      <c r="BV111" s="926" t="s">
        <v>446</v>
      </c>
      <c r="BW111" s="926"/>
      <c r="BX111" s="926"/>
      <c r="BY111" s="926"/>
      <c r="BZ111" s="926"/>
      <c r="CA111" s="926" t="s">
        <v>446</v>
      </c>
      <c r="CB111" s="926"/>
      <c r="CC111" s="926"/>
      <c r="CD111" s="926"/>
      <c r="CE111" s="926"/>
      <c r="CF111" s="920" t="s">
        <v>446</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446</v>
      </c>
      <c r="DM111" s="926"/>
      <c r="DN111" s="926"/>
      <c r="DO111" s="926"/>
      <c r="DP111" s="926"/>
      <c r="DQ111" s="926" t="s">
        <v>446</v>
      </c>
      <c r="DR111" s="926"/>
      <c r="DS111" s="926"/>
      <c r="DT111" s="926"/>
      <c r="DU111" s="926"/>
      <c r="DV111" s="927" t="s">
        <v>447</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452</v>
      </c>
      <c r="AG112" s="959"/>
      <c r="AH112" s="959"/>
      <c r="AI112" s="959"/>
      <c r="AJ112" s="960"/>
      <c r="AK112" s="961" t="s">
        <v>444</v>
      </c>
      <c r="AL112" s="959"/>
      <c r="AM112" s="959"/>
      <c r="AN112" s="959"/>
      <c r="AO112" s="960"/>
      <c r="AP112" s="962" t="s">
        <v>447</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9982349</v>
      </c>
      <c r="BR112" s="926"/>
      <c r="BS112" s="926"/>
      <c r="BT112" s="926"/>
      <c r="BU112" s="926"/>
      <c r="BV112" s="926">
        <v>9063833</v>
      </c>
      <c r="BW112" s="926"/>
      <c r="BX112" s="926"/>
      <c r="BY112" s="926"/>
      <c r="BZ112" s="926"/>
      <c r="CA112" s="926">
        <v>8279730</v>
      </c>
      <c r="CB112" s="926"/>
      <c r="CC112" s="926"/>
      <c r="CD112" s="926"/>
      <c r="CE112" s="926"/>
      <c r="CF112" s="920">
        <v>126.4</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444</v>
      </c>
      <c r="DM112" s="926"/>
      <c r="DN112" s="926"/>
      <c r="DO112" s="926"/>
      <c r="DP112" s="926"/>
      <c r="DQ112" s="926" t="s">
        <v>447</v>
      </c>
      <c r="DR112" s="926"/>
      <c r="DS112" s="926"/>
      <c r="DT112" s="926"/>
      <c r="DU112" s="926"/>
      <c r="DV112" s="927" t="s">
        <v>452</v>
      </c>
      <c r="DW112" s="927"/>
      <c r="DX112" s="927"/>
      <c r="DY112" s="927"/>
      <c r="DZ112" s="928"/>
    </row>
    <row r="113" spans="1:130" s="230"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746510</v>
      </c>
      <c r="AB113" s="938"/>
      <c r="AC113" s="938"/>
      <c r="AD113" s="938"/>
      <c r="AE113" s="939"/>
      <c r="AF113" s="940">
        <v>698075</v>
      </c>
      <c r="AG113" s="938"/>
      <c r="AH113" s="938"/>
      <c r="AI113" s="938"/>
      <c r="AJ113" s="939"/>
      <c r="AK113" s="940">
        <v>726532</v>
      </c>
      <c r="AL113" s="938"/>
      <c r="AM113" s="938"/>
      <c r="AN113" s="938"/>
      <c r="AO113" s="939"/>
      <c r="AP113" s="941">
        <v>11.1</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218559</v>
      </c>
      <c r="BR113" s="926"/>
      <c r="BS113" s="926"/>
      <c r="BT113" s="926"/>
      <c r="BU113" s="926"/>
      <c r="BV113" s="926">
        <v>165538</v>
      </c>
      <c r="BW113" s="926"/>
      <c r="BX113" s="926"/>
      <c r="BY113" s="926"/>
      <c r="BZ113" s="926"/>
      <c r="CA113" s="926">
        <v>113146</v>
      </c>
      <c r="CB113" s="926"/>
      <c r="CC113" s="926"/>
      <c r="CD113" s="926"/>
      <c r="CE113" s="926"/>
      <c r="CF113" s="920">
        <v>1.7</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452</v>
      </c>
      <c r="DH113" s="959"/>
      <c r="DI113" s="959"/>
      <c r="DJ113" s="959"/>
      <c r="DK113" s="960"/>
      <c r="DL113" s="961" t="s">
        <v>458</v>
      </c>
      <c r="DM113" s="959"/>
      <c r="DN113" s="959"/>
      <c r="DO113" s="959"/>
      <c r="DP113" s="960"/>
      <c r="DQ113" s="961" t="s">
        <v>452</v>
      </c>
      <c r="DR113" s="959"/>
      <c r="DS113" s="959"/>
      <c r="DT113" s="959"/>
      <c r="DU113" s="960"/>
      <c r="DV113" s="962" t="s">
        <v>452</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53792</v>
      </c>
      <c r="AB114" s="959"/>
      <c r="AC114" s="959"/>
      <c r="AD114" s="959"/>
      <c r="AE114" s="960"/>
      <c r="AF114" s="961">
        <v>53767</v>
      </c>
      <c r="AG114" s="959"/>
      <c r="AH114" s="959"/>
      <c r="AI114" s="959"/>
      <c r="AJ114" s="960"/>
      <c r="AK114" s="961">
        <v>52833</v>
      </c>
      <c r="AL114" s="959"/>
      <c r="AM114" s="959"/>
      <c r="AN114" s="959"/>
      <c r="AO114" s="960"/>
      <c r="AP114" s="962">
        <v>0.8</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2115103</v>
      </c>
      <c r="BR114" s="926"/>
      <c r="BS114" s="926"/>
      <c r="BT114" s="926"/>
      <c r="BU114" s="926"/>
      <c r="BV114" s="926">
        <v>2086019</v>
      </c>
      <c r="BW114" s="926"/>
      <c r="BX114" s="926"/>
      <c r="BY114" s="926"/>
      <c r="BZ114" s="926"/>
      <c r="CA114" s="926">
        <v>2106397</v>
      </c>
      <c r="CB114" s="926"/>
      <c r="CC114" s="926"/>
      <c r="CD114" s="926"/>
      <c r="CE114" s="926"/>
      <c r="CF114" s="920">
        <v>32.200000000000003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452</v>
      </c>
      <c r="DH114" s="959"/>
      <c r="DI114" s="959"/>
      <c r="DJ114" s="959"/>
      <c r="DK114" s="960"/>
      <c r="DL114" s="961" t="s">
        <v>452</v>
      </c>
      <c r="DM114" s="959"/>
      <c r="DN114" s="959"/>
      <c r="DO114" s="959"/>
      <c r="DP114" s="960"/>
      <c r="DQ114" s="961" t="s">
        <v>443</v>
      </c>
      <c r="DR114" s="959"/>
      <c r="DS114" s="959"/>
      <c r="DT114" s="959"/>
      <c r="DU114" s="960"/>
      <c r="DV114" s="962" t="s">
        <v>444</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447</v>
      </c>
      <c r="AB115" s="938"/>
      <c r="AC115" s="938"/>
      <c r="AD115" s="938"/>
      <c r="AE115" s="939"/>
      <c r="AF115" s="940" t="s">
        <v>447</v>
      </c>
      <c r="AG115" s="938"/>
      <c r="AH115" s="938"/>
      <c r="AI115" s="938"/>
      <c r="AJ115" s="939"/>
      <c r="AK115" s="940" t="s">
        <v>444</v>
      </c>
      <c r="AL115" s="938"/>
      <c r="AM115" s="938"/>
      <c r="AN115" s="938"/>
      <c r="AO115" s="939"/>
      <c r="AP115" s="941" t="s">
        <v>447</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452</v>
      </c>
      <c r="BR115" s="926"/>
      <c r="BS115" s="926"/>
      <c r="BT115" s="926"/>
      <c r="BU115" s="926"/>
      <c r="BV115" s="926" t="s">
        <v>131</v>
      </c>
      <c r="BW115" s="926"/>
      <c r="BX115" s="926"/>
      <c r="BY115" s="926"/>
      <c r="BZ115" s="926"/>
      <c r="CA115" s="926" t="s">
        <v>452</v>
      </c>
      <c r="CB115" s="926"/>
      <c r="CC115" s="926"/>
      <c r="CD115" s="926"/>
      <c r="CE115" s="926"/>
      <c r="CF115" s="920" t="s">
        <v>447</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458</v>
      </c>
      <c r="DH115" s="959"/>
      <c r="DI115" s="959"/>
      <c r="DJ115" s="959"/>
      <c r="DK115" s="960"/>
      <c r="DL115" s="961" t="s">
        <v>447</v>
      </c>
      <c r="DM115" s="959"/>
      <c r="DN115" s="959"/>
      <c r="DO115" s="959"/>
      <c r="DP115" s="960"/>
      <c r="DQ115" s="961" t="s">
        <v>452</v>
      </c>
      <c r="DR115" s="959"/>
      <c r="DS115" s="959"/>
      <c r="DT115" s="959"/>
      <c r="DU115" s="960"/>
      <c r="DV115" s="962" t="s">
        <v>444</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250</v>
      </c>
      <c r="AB116" s="959"/>
      <c r="AC116" s="959"/>
      <c r="AD116" s="959"/>
      <c r="AE116" s="960"/>
      <c r="AF116" s="961">
        <v>582</v>
      </c>
      <c r="AG116" s="959"/>
      <c r="AH116" s="959"/>
      <c r="AI116" s="959"/>
      <c r="AJ116" s="960"/>
      <c r="AK116" s="961">
        <v>229</v>
      </c>
      <c r="AL116" s="959"/>
      <c r="AM116" s="959"/>
      <c r="AN116" s="959"/>
      <c r="AO116" s="960"/>
      <c r="AP116" s="962">
        <v>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443</v>
      </c>
      <c r="BW116" s="926"/>
      <c r="BX116" s="926"/>
      <c r="BY116" s="926"/>
      <c r="BZ116" s="926"/>
      <c r="CA116" s="926" t="s">
        <v>447</v>
      </c>
      <c r="CB116" s="926"/>
      <c r="CC116" s="926"/>
      <c r="CD116" s="926"/>
      <c r="CE116" s="926"/>
      <c r="CF116" s="920" t="s">
        <v>452</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443</v>
      </c>
      <c r="DM116" s="959"/>
      <c r="DN116" s="959"/>
      <c r="DO116" s="959"/>
      <c r="DP116" s="960"/>
      <c r="DQ116" s="961" t="s">
        <v>443</v>
      </c>
      <c r="DR116" s="959"/>
      <c r="DS116" s="959"/>
      <c r="DT116" s="959"/>
      <c r="DU116" s="960"/>
      <c r="DV116" s="962" t="s">
        <v>452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2781953</v>
      </c>
      <c r="AB117" s="979"/>
      <c r="AC117" s="979"/>
      <c r="AD117" s="979"/>
      <c r="AE117" s="980"/>
      <c r="AF117" s="981">
        <v>2971904</v>
      </c>
      <c r="AG117" s="979"/>
      <c r="AH117" s="979"/>
      <c r="AI117" s="979"/>
      <c r="AJ117" s="980"/>
      <c r="AK117" s="981">
        <v>2756817</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458</v>
      </c>
      <c r="CB117" s="926"/>
      <c r="CC117" s="926"/>
      <c r="CD117" s="926"/>
      <c r="CE117" s="926"/>
      <c r="CF117" s="920" t="s">
        <v>470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131</v>
      </c>
      <c r="DM117" s="959"/>
      <c r="DN117" s="959"/>
      <c r="DO117" s="959"/>
      <c r="DP117" s="960"/>
      <c r="DQ117" s="961" t="s">
        <v>458</v>
      </c>
      <c r="DR117" s="959"/>
      <c r="DS117" s="959"/>
      <c r="DT117" s="959"/>
      <c r="DU117" s="960"/>
      <c r="DV117" s="962" t="s">
        <v>131</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470</v>
      </c>
      <c r="BW118" s="1000"/>
      <c r="BX118" s="1000"/>
      <c r="BY118" s="1000"/>
      <c r="BZ118" s="1000"/>
      <c r="CA118" s="1000" t="s">
        <v>131</v>
      </c>
      <c r="CB118" s="1000"/>
      <c r="CC118" s="1000"/>
      <c r="CD118" s="1000"/>
      <c r="CE118" s="1000"/>
      <c r="CF118" s="920" t="s">
        <v>131</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443</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443</v>
      </c>
      <c r="AG119" s="900"/>
      <c r="AH119" s="900"/>
      <c r="AI119" s="900"/>
      <c r="AJ119" s="901"/>
      <c r="AK119" s="902" t="s">
        <v>131</v>
      </c>
      <c r="AL119" s="900"/>
      <c r="AM119" s="900"/>
      <c r="AN119" s="900"/>
      <c r="AO119" s="901"/>
      <c r="AP119" s="903" t="s">
        <v>443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34606654</v>
      </c>
      <c r="BR119" s="1000"/>
      <c r="BS119" s="1000"/>
      <c r="BT119" s="1000"/>
      <c r="BU119" s="1000"/>
      <c r="BV119" s="1000">
        <v>32324789</v>
      </c>
      <c r="BW119" s="1000"/>
      <c r="BX119" s="1000"/>
      <c r="BY119" s="1000"/>
      <c r="BZ119" s="1000"/>
      <c r="CA119" s="1000">
        <v>30513291</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443</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2969468</v>
      </c>
      <c r="BR120" s="931"/>
      <c r="BS120" s="931"/>
      <c r="BT120" s="931"/>
      <c r="BU120" s="931"/>
      <c r="BV120" s="931">
        <v>3300824</v>
      </c>
      <c r="BW120" s="931"/>
      <c r="BX120" s="931"/>
      <c r="BY120" s="931"/>
      <c r="BZ120" s="931"/>
      <c r="CA120" s="931">
        <v>3507970</v>
      </c>
      <c r="CB120" s="931"/>
      <c r="CC120" s="931"/>
      <c r="CD120" s="931"/>
      <c r="CE120" s="931"/>
      <c r="CF120" s="944">
        <v>53.5</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7241209</v>
      </c>
      <c r="DH120" s="931"/>
      <c r="DI120" s="931"/>
      <c r="DJ120" s="931"/>
      <c r="DK120" s="931"/>
      <c r="DL120" s="931">
        <v>6519695</v>
      </c>
      <c r="DM120" s="931"/>
      <c r="DN120" s="931"/>
      <c r="DO120" s="931"/>
      <c r="DP120" s="931"/>
      <c r="DQ120" s="931">
        <v>5877774</v>
      </c>
      <c r="DR120" s="931"/>
      <c r="DS120" s="931"/>
      <c r="DT120" s="931"/>
      <c r="DU120" s="931"/>
      <c r="DV120" s="932">
        <v>89.7</v>
      </c>
      <c r="DW120" s="932"/>
      <c r="DX120" s="932"/>
      <c r="DY120" s="932"/>
      <c r="DZ120" s="933"/>
    </row>
    <row r="121" spans="1:130" s="230" customFormat="1" ht="26.25" customHeight="1" x14ac:dyDescent="0.15">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1165026</v>
      </c>
      <c r="BR121" s="926"/>
      <c r="BS121" s="926"/>
      <c r="BT121" s="926"/>
      <c r="BU121" s="926"/>
      <c r="BV121" s="926">
        <v>1134039</v>
      </c>
      <c r="BW121" s="926"/>
      <c r="BX121" s="926"/>
      <c r="BY121" s="926"/>
      <c r="BZ121" s="926"/>
      <c r="CA121" s="926">
        <v>1027218</v>
      </c>
      <c r="CB121" s="926"/>
      <c r="CC121" s="926"/>
      <c r="CD121" s="926"/>
      <c r="CE121" s="926"/>
      <c r="CF121" s="920">
        <v>15.7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2275662</v>
      </c>
      <c r="DH121" s="926"/>
      <c r="DI121" s="926"/>
      <c r="DJ121" s="926"/>
      <c r="DK121" s="926"/>
      <c r="DL121" s="926">
        <v>2047313</v>
      </c>
      <c r="DM121" s="926"/>
      <c r="DN121" s="926"/>
      <c r="DO121" s="926"/>
      <c r="DP121" s="926"/>
      <c r="DQ121" s="926">
        <v>1944237</v>
      </c>
      <c r="DR121" s="926"/>
      <c r="DS121" s="926"/>
      <c r="DT121" s="926"/>
      <c r="DU121" s="926"/>
      <c r="DV121" s="927">
        <v>29.7</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443</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25491615</v>
      </c>
      <c r="BR122" s="1000"/>
      <c r="BS122" s="1000"/>
      <c r="BT122" s="1000"/>
      <c r="BU122" s="1000"/>
      <c r="BV122" s="1000">
        <v>24837704</v>
      </c>
      <c r="BW122" s="1000"/>
      <c r="BX122" s="1000"/>
      <c r="BY122" s="1000"/>
      <c r="BZ122" s="1000"/>
      <c r="CA122" s="1000">
        <v>24251089</v>
      </c>
      <c r="CB122" s="1000"/>
      <c r="CC122" s="1000"/>
      <c r="CD122" s="1000"/>
      <c r="CE122" s="1000"/>
      <c r="CF122" s="1017">
        <v>370.2</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v>465478</v>
      </c>
      <c r="DH122" s="926"/>
      <c r="DI122" s="926"/>
      <c r="DJ122" s="926"/>
      <c r="DK122" s="926"/>
      <c r="DL122" s="926">
        <v>496825</v>
      </c>
      <c r="DM122" s="926"/>
      <c r="DN122" s="926"/>
      <c r="DO122" s="926"/>
      <c r="DP122" s="926"/>
      <c r="DQ122" s="926">
        <v>457719</v>
      </c>
      <c r="DR122" s="926"/>
      <c r="DS122" s="926"/>
      <c r="DT122" s="926"/>
      <c r="DU122" s="926"/>
      <c r="DV122" s="927">
        <v>7</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443</v>
      </c>
      <c r="AG123" s="959"/>
      <c r="AH123" s="959"/>
      <c r="AI123" s="959"/>
      <c r="AJ123" s="960"/>
      <c r="AK123" s="961" t="s">
        <v>131</v>
      </c>
      <c r="AL123" s="959"/>
      <c r="AM123" s="959"/>
      <c r="AN123" s="959"/>
      <c r="AO123" s="960"/>
      <c r="AP123" s="962" t="s">
        <v>443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484</v>
      </c>
      <c r="BP123" s="1005"/>
      <c r="BQ123" s="1063">
        <v>29626109</v>
      </c>
      <c r="BR123" s="1064"/>
      <c r="BS123" s="1064"/>
      <c r="BT123" s="1064"/>
      <c r="BU123" s="1064"/>
      <c r="BV123" s="1064">
        <v>29272567</v>
      </c>
      <c r="BW123" s="1064"/>
      <c r="BX123" s="1064"/>
      <c r="BY123" s="1064"/>
      <c r="BZ123" s="1064"/>
      <c r="CA123" s="1064">
        <v>28786277</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417</v>
      </c>
      <c r="DM123" s="959"/>
      <c r="DN123" s="959"/>
      <c r="DO123" s="959"/>
      <c r="DP123" s="960"/>
      <c r="DQ123" s="961" t="s">
        <v>486</v>
      </c>
      <c r="DR123" s="959"/>
      <c r="DS123" s="959"/>
      <c r="DT123" s="959"/>
      <c r="DU123" s="960"/>
      <c r="DV123" s="962" t="s">
        <v>487</v>
      </c>
      <c r="DW123" s="963"/>
      <c r="DX123" s="963"/>
      <c r="DY123" s="963"/>
      <c r="DZ123" s="964"/>
    </row>
    <row r="124" spans="1:130" s="230" customFormat="1" ht="26.25" customHeight="1" thickBot="1" x14ac:dyDescent="0.2">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452</v>
      </c>
      <c r="AG124" s="959"/>
      <c r="AH124" s="959"/>
      <c r="AI124" s="959"/>
      <c r="AJ124" s="960"/>
      <c r="AK124" s="961" t="s">
        <v>488</v>
      </c>
      <c r="AL124" s="959"/>
      <c r="AM124" s="959"/>
      <c r="AN124" s="959"/>
      <c r="AO124" s="960"/>
      <c r="AP124" s="962" t="s">
        <v>487</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77.099999999999994</v>
      </c>
      <c r="BR124" s="1027"/>
      <c r="BS124" s="1027"/>
      <c r="BT124" s="1027"/>
      <c r="BU124" s="1027"/>
      <c r="BV124" s="1027">
        <v>44.9</v>
      </c>
      <c r="BW124" s="1027"/>
      <c r="BX124" s="1027"/>
      <c r="BY124" s="1027"/>
      <c r="BZ124" s="1027"/>
      <c r="CA124" s="1027">
        <v>26.3</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491</v>
      </c>
      <c r="DW124" s="989"/>
      <c r="DX124" s="989"/>
      <c r="DY124" s="989"/>
      <c r="DZ124" s="990"/>
    </row>
    <row r="125" spans="1:130" s="230" customFormat="1" ht="26.25" customHeight="1" x14ac:dyDescent="0.15">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417</v>
      </c>
      <c r="AB125" s="959"/>
      <c r="AC125" s="959"/>
      <c r="AD125" s="959"/>
      <c r="AE125" s="960"/>
      <c r="AF125" s="961" t="s">
        <v>487</v>
      </c>
      <c r="AG125" s="959"/>
      <c r="AH125" s="959"/>
      <c r="AI125" s="959"/>
      <c r="AJ125" s="960"/>
      <c r="AK125" s="961" t="s">
        <v>131</v>
      </c>
      <c r="AL125" s="959"/>
      <c r="AM125" s="959"/>
      <c r="AN125" s="959"/>
      <c r="AO125" s="960"/>
      <c r="AP125" s="962" t="s">
        <v>487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487</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452</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487</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452</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487</v>
      </c>
      <c r="DR127" s="926"/>
      <c r="DS127" s="926"/>
      <c r="DT127" s="926"/>
      <c r="DU127" s="926"/>
      <c r="DV127" s="927" t="s">
        <v>131</v>
      </c>
      <c r="DW127" s="927"/>
      <c r="DX127" s="927"/>
      <c r="DY127" s="927"/>
      <c r="DZ127" s="928"/>
    </row>
    <row r="128" spans="1:130" s="230" customFormat="1" ht="26.25" customHeight="1" thickBot="1" x14ac:dyDescent="0.2">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99419</v>
      </c>
      <c r="AB128" s="1046"/>
      <c r="AC128" s="1046"/>
      <c r="AD128" s="1046"/>
      <c r="AE128" s="1047"/>
      <c r="AF128" s="1048">
        <v>204127</v>
      </c>
      <c r="AG128" s="1046"/>
      <c r="AH128" s="1046"/>
      <c r="AI128" s="1046"/>
      <c r="AJ128" s="1047"/>
      <c r="AK128" s="1048">
        <v>92965</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131</v>
      </c>
      <c r="BG128" s="1053"/>
      <c r="BH128" s="1053"/>
      <c r="BI128" s="1053"/>
      <c r="BJ128" s="1053"/>
      <c r="BK128" s="1053"/>
      <c r="BL128" s="1054"/>
      <c r="BM128" s="1052">
        <v>13.53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452</v>
      </c>
      <c r="DH128" s="1038"/>
      <c r="DI128" s="1038"/>
      <c r="DJ128" s="1038"/>
      <c r="DK128" s="1038"/>
      <c r="DL128" s="1038" t="s">
        <v>417</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8906573</v>
      </c>
      <c r="AB129" s="959"/>
      <c r="AC129" s="959"/>
      <c r="AD129" s="959"/>
      <c r="AE129" s="960"/>
      <c r="AF129" s="961">
        <v>9196922</v>
      </c>
      <c r="AG129" s="959"/>
      <c r="AH129" s="959"/>
      <c r="AI129" s="959"/>
      <c r="AJ129" s="960"/>
      <c r="AK129" s="961">
        <v>8960279</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452</v>
      </c>
      <c r="BG129" s="1067"/>
      <c r="BH129" s="1067"/>
      <c r="BI129" s="1067"/>
      <c r="BJ129" s="1067"/>
      <c r="BK129" s="1067"/>
      <c r="BL129" s="1068"/>
      <c r="BM129" s="1066">
        <v>18.53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2452396</v>
      </c>
      <c r="AB130" s="959"/>
      <c r="AC130" s="959"/>
      <c r="AD130" s="959"/>
      <c r="AE130" s="960"/>
      <c r="AF130" s="961">
        <v>2399911</v>
      </c>
      <c r="AG130" s="959"/>
      <c r="AH130" s="959"/>
      <c r="AI130" s="959"/>
      <c r="AJ130" s="960"/>
      <c r="AK130" s="961">
        <v>2409414</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6454177</v>
      </c>
      <c r="AB131" s="986"/>
      <c r="AC131" s="986"/>
      <c r="AD131" s="986"/>
      <c r="AE131" s="987"/>
      <c r="AF131" s="985">
        <v>6797011</v>
      </c>
      <c r="AG131" s="986"/>
      <c r="AH131" s="986"/>
      <c r="AI131" s="986"/>
      <c r="AJ131" s="987"/>
      <c r="AK131" s="985">
        <v>6550865</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26.3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3.5657218570000002</v>
      </c>
      <c r="AB132" s="1097"/>
      <c r="AC132" s="1097"/>
      <c r="AD132" s="1097"/>
      <c r="AE132" s="1098"/>
      <c r="AF132" s="1099">
        <v>5.4121730860000001</v>
      </c>
      <c r="AG132" s="1097"/>
      <c r="AH132" s="1097"/>
      <c r="AI132" s="1097"/>
      <c r="AJ132" s="1098"/>
      <c r="AK132" s="1099">
        <v>3.8840366880000001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6.9</v>
      </c>
      <c r="AB133" s="1080"/>
      <c r="AC133" s="1080"/>
      <c r="AD133" s="1080"/>
      <c r="AE133" s="1081"/>
      <c r="AF133" s="1079">
        <v>5.5</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QTr0eWONo1jHJ8k63IIMlzJszolzpQLxDi1H3eYhoNPG7YaJNvgKyBXIO2Obvgw/BeTQNUeN0kmZnheCoef4A==" saltValue="8V3nBk+iTzlFs1o++1+l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election activeCell="BJ1" sqref="BJ1:BJ10485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mBGUNUu22FKT3BzqZajm1AWV8xIsRol3hNSvE8DoQ4Yk6mo09n9TX/YvxcCIZZKrV3EZFzmoeZEnZvOajb5g==" saltValue="mEpC9ZpgdEm9SDHOstXm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exS23z+soiLgpj3isk8HQIJmpjcBiMpzpv14zmGdXZsKXNHOtsz80PSCe8+76CsA8nUiwTfsDhbCYjon8X+iQ==" saltValue="m1JgAB0gDnAjTBva/dJK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25" sqref="A1:A104857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1949032</v>
      </c>
      <c r="AP9" s="281">
        <v>124650</v>
      </c>
      <c r="AQ9" s="282">
        <v>91991</v>
      </c>
      <c r="AR9" s="283">
        <v>35.5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405020</v>
      </c>
      <c r="AP10" s="284">
        <v>25903</v>
      </c>
      <c r="AQ10" s="285">
        <v>12405</v>
      </c>
      <c r="AR10" s="286">
        <v>108.8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395</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v>19</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71857</v>
      </c>
      <c r="AP13" s="284">
        <v>4596</v>
      </c>
      <c r="AQ13" s="285">
        <v>3751</v>
      </c>
      <c r="AR13" s="286">
        <v>22.5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25564</v>
      </c>
      <c r="AP14" s="284">
        <v>1635</v>
      </c>
      <c r="AQ14" s="285">
        <v>1672</v>
      </c>
      <c r="AR14" s="286">
        <v>-2.2000000000000002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-144633</v>
      </c>
      <c r="AP15" s="284">
        <v>-9250</v>
      </c>
      <c r="AQ15" s="285">
        <v>-6358</v>
      </c>
      <c r="AR15" s="286">
        <v>45.5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2306840</v>
      </c>
      <c r="AP16" s="284">
        <v>147534</v>
      </c>
      <c r="AQ16" s="285">
        <v>103876</v>
      </c>
      <c r="AR16" s="286">
        <v>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14.33</v>
      </c>
      <c r="AP21" s="298">
        <v>9.2899999999999991</v>
      </c>
      <c r="AQ21" s="299">
        <v>5.04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94.5</v>
      </c>
      <c r="AP22" s="303">
        <v>96.9</v>
      </c>
      <c r="AQ22" s="304">
        <v>-2.4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1977223</v>
      </c>
      <c r="AP32" s="312">
        <v>126453</v>
      </c>
      <c r="AQ32" s="313">
        <v>51927</v>
      </c>
      <c r="AR32" s="314">
        <v>143.5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726532</v>
      </c>
      <c r="AP35" s="312">
        <v>46465</v>
      </c>
      <c r="AQ35" s="313">
        <v>15337</v>
      </c>
      <c r="AR35" s="314">
        <v>203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52833</v>
      </c>
      <c r="AP36" s="312">
        <v>3379</v>
      </c>
      <c r="AQ36" s="313">
        <v>2347</v>
      </c>
      <c r="AR36" s="314">
        <v>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526</v>
      </c>
      <c r="AP37" s="312" t="s">
        <v>526</v>
      </c>
      <c r="AQ37" s="313">
        <v>463</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v>229</v>
      </c>
      <c r="AP38" s="315">
        <v>15</v>
      </c>
      <c r="AQ38" s="316">
        <v>1</v>
      </c>
      <c r="AR38" s="304">
        <v>1400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-92965</v>
      </c>
      <c r="AP39" s="312">
        <v>-5946</v>
      </c>
      <c r="AQ39" s="313">
        <v>-3326</v>
      </c>
      <c r="AR39" s="314">
        <v>78.8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-2409414</v>
      </c>
      <c r="AP40" s="312">
        <v>-154094</v>
      </c>
      <c r="AQ40" s="313">
        <v>-45680</v>
      </c>
      <c r="AR40" s="314">
        <v>237.3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254438</v>
      </c>
      <c r="AP41" s="312">
        <v>16273</v>
      </c>
      <c r="AQ41" s="313">
        <v>21069</v>
      </c>
      <c r="AR41" s="314">
        <v>-22.8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4573370</v>
      </c>
      <c r="AN51" s="334">
        <v>262883</v>
      </c>
      <c r="AO51" s="335">
        <v>31.1</v>
      </c>
      <c r="AP51" s="336">
        <v>73475</v>
      </c>
      <c r="AQ51" s="337">
        <v>9.1</v>
      </c>
      <c r="AR51" s="338">
        <v>22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3099852</v>
      </c>
      <c r="AN52" s="342">
        <v>178183</v>
      </c>
      <c r="AO52" s="343">
        <v>24.9</v>
      </c>
      <c r="AP52" s="344">
        <v>43072</v>
      </c>
      <c r="AQ52" s="345">
        <v>31.1</v>
      </c>
      <c r="AR52" s="346">
        <v>-6.2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6430336</v>
      </c>
      <c r="AN53" s="334">
        <v>378879</v>
      </c>
      <c r="AO53" s="335">
        <v>44.1</v>
      </c>
      <c r="AP53" s="336">
        <v>87464</v>
      </c>
      <c r="AQ53" s="337">
        <v>19</v>
      </c>
      <c r="AR53" s="338">
        <v>25.1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3842390</v>
      </c>
      <c r="AN54" s="342">
        <v>226396</v>
      </c>
      <c r="AO54" s="343">
        <v>27.1</v>
      </c>
      <c r="AP54" s="344">
        <v>47479</v>
      </c>
      <c r="AQ54" s="345">
        <v>10.199999999999999</v>
      </c>
      <c r="AR54" s="346">
        <v>16.899999999999999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3442364</v>
      </c>
      <c r="AN55" s="334">
        <v>208426</v>
      </c>
      <c r="AO55" s="335">
        <v>-45</v>
      </c>
      <c r="AP55" s="336">
        <v>96248</v>
      </c>
      <c r="AQ55" s="337">
        <v>10</v>
      </c>
      <c r="AR55" s="338">
        <v>-55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1766129</v>
      </c>
      <c r="AN56" s="342">
        <v>106934</v>
      </c>
      <c r="AO56" s="343">
        <v>-52.8</v>
      </c>
      <c r="AP56" s="344">
        <v>55768</v>
      </c>
      <c r="AQ56" s="345">
        <v>17.5</v>
      </c>
      <c r="AR56" s="346">
        <v>-70.3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1788346</v>
      </c>
      <c r="AN57" s="334">
        <v>111174</v>
      </c>
      <c r="AO57" s="335">
        <v>-46.7</v>
      </c>
      <c r="AP57" s="336">
        <v>76413</v>
      </c>
      <c r="AQ57" s="337">
        <v>-20.6</v>
      </c>
      <c r="AR57" s="338">
        <v>-26.1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782649</v>
      </c>
      <c r="AN58" s="342">
        <v>48654</v>
      </c>
      <c r="AO58" s="343">
        <v>-54.5</v>
      </c>
      <c r="AP58" s="344">
        <v>39658</v>
      </c>
      <c r="AQ58" s="345">
        <v>-28.9</v>
      </c>
      <c r="AR58" s="346">
        <v>-25.6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1706921</v>
      </c>
      <c r="AN59" s="334">
        <v>109166</v>
      </c>
      <c r="AO59" s="335">
        <v>-1.8</v>
      </c>
      <c r="AP59" s="336">
        <v>66481</v>
      </c>
      <c r="AQ59" s="337">
        <v>-13</v>
      </c>
      <c r="AR59" s="338">
        <v>11.2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1079430</v>
      </c>
      <c r="AN60" s="342">
        <v>69035</v>
      </c>
      <c r="AO60" s="343">
        <v>41.9</v>
      </c>
      <c r="AP60" s="344">
        <v>36120</v>
      </c>
      <c r="AQ60" s="345">
        <v>-8.9</v>
      </c>
      <c r="AR60" s="346">
        <v>50.8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3588267</v>
      </c>
      <c r="AN61" s="349">
        <v>214106</v>
      </c>
      <c r="AO61" s="350">
        <v>-3.7</v>
      </c>
      <c r="AP61" s="351">
        <v>80016</v>
      </c>
      <c r="AQ61" s="352">
        <v>0.9</v>
      </c>
      <c r="AR61" s="338">
        <v>-4.5999999999999996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2114090</v>
      </c>
      <c r="AN62" s="342">
        <v>125840</v>
      </c>
      <c r="AO62" s="343">
        <v>-2.7</v>
      </c>
      <c r="AP62" s="344">
        <v>44419</v>
      </c>
      <c r="AQ62" s="345">
        <v>4.2</v>
      </c>
      <c r="AR62" s="346">
        <v>-6.9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TPwHOtVwmXa13iIp9f+IQP3AlmDX2qifD+Q7+tGRtEaeO4arTFf/a/Eq/E71EuBCga9mSLl7xBXx6jabuaKag==" saltValue="w9Ot7FbirA6jxJ6RpE0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sqref="A1:A104857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WJLLW+Gwb5IdI2addKLJFO/6dxI9WYCxyUcbkXoYo2GMPwHPlM4uC6PGSAC2uTodJGhDEaWCg3fDMoSDs9wQTg==" saltValue="C5CP0MUJz8vHlUxihGZs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sqref="A1:A104857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1ikZ844JWhQWllOPxR5s2ksZmWZwJggiWEbZ0KOXCkuL+VfVwwhBKMFQXheElu7FuYYjHFHss/yjWearh0gzuw==" saltValue="z7jaICvYCqkWgLKvhXTI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31.39</v>
      </c>
      <c r="G47" s="12">
        <v>18.07</v>
      </c>
      <c r="H47" s="12">
        <v>17.579999999999998</v>
      </c>
      <c r="I47" s="12">
        <v>16.45</v>
      </c>
      <c r="J47" s="13">
        <v>16.55</v>
      </c>
    </row>
    <row r="48" spans="2:10" ht="57.75" customHeight="1" x14ac:dyDescent="0.15">
      <c r="B48" s="14"/>
      <c r="C48" s="1141" t="s">
        <v>4</v>
      </c>
      <c r="D48" s="1141"/>
      <c r="E48" s="1142"/>
      <c r="F48" s="15">
        <v>4.41</v>
      </c>
      <c r="G48" s="16">
        <v>4.9000000000000004</v>
      </c>
      <c r="H48" s="16">
        <v>4.95</v>
      </c>
      <c r="I48" s="16">
        <v>3.05</v>
      </c>
      <c r="J48" s="17">
        <v>3.34</v>
      </c>
    </row>
    <row r="49" spans="2:10" ht="57.75" customHeight="1" thickBot="1" x14ac:dyDescent="0.2">
      <c r="B49" s="18"/>
      <c r="C49" s="1143" t="s">
        <v>5</v>
      </c>
      <c r="D49" s="1143"/>
      <c r="E49" s="1144"/>
      <c r="F49" s="19">
        <v>12.17</v>
      </c>
      <c r="G49" s="20">
        <v>10.15</v>
      </c>
      <c r="H49" s="20">
        <v>13.63</v>
      </c>
      <c r="I49" s="20">
        <v>14.38</v>
      </c>
      <c r="J49" s="21">
        <v>14.65</v>
      </c>
    </row>
    <row r="50" spans="2:10" x14ac:dyDescent="0.15"/>
  </sheetData>
  <sheetProtection algorithmName="SHA-512" hashValue="t+PLWP/yUpdUfpY9TxUlEAvmSJUVyuEwIV3QRpsIXQ9gLNYwhfAWJ7f04WP+F/wAWKPuHUyfmMrkvb0QRwpb6A==" saltValue="+jIoWTXxvQV6yKLjjCTy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財政比較分析表_</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2024-03-14T02:24:06Z</cp:lastPrinted>
  <dcterms:created xsi:type="dcterms:W3CDTF">2024-02-05T01:13:57Z</dcterms:created>
  <dcterms:modified xsi:type="dcterms:W3CDTF">2024-03-25T00:15:50Z</dcterms:modified>
  <cp:category/>
</cp:coreProperties>
</file>