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3 市町回答\19 能登町○\"/>
    </mc:Choice>
  </mc:AlternateContent>
  <bookViews>
    <workbookView xWindow="0" yWindow="0" windowWidth="20490" windowHeight="6810" tabRatio="1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U34" i="10" s="1"/>
  <c r="U35" i="10" s="1"/>
  <c r="U36" i="10" s="1"/>
  <c r="BW34" i="10"/>
  <c r="BW35" i="10" s="1"/>
  <c r="BW36" i="10" s="1"/>
  <c r="BW37" i="10" s="1"/>
  <c r="BW38" i="10" s="1"/>
  <c r="BW39" i="10" s="1"/>
  <c r="BW40" i="10" s="1"/>
  <c r="BW41" i="10" s="1"/>
  <c r="BW42" i="10" s="1"/>
  <c r="BE34" i="10"/>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<sst xmlns="http://schemas.openxmlformats.org/spreadsheetml/2006/main" count="1139" uniqueCount="618">
  <si>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</si>
  <si>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</si>
  <si>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</si>
  <si>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</si>
  <si>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</si>
  <si>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</si>
  <si>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</si>
  <si>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</si>
  <si>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</si>
  <si>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</si>
  <si>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</si>
  <si>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</si>
  <si>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</si>
  <si>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</si>
  <si>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</si>
  <si>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</si>
  <si>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</si>
  <si>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</si>
  <si>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</si>
  <si>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</si>
  <si>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</si>
  <si>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</si>
  <si>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</si>
  <si>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</si>
  <si>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</si>
  <si>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</si>
  <si>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</si>
  <si>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</si>
  <si>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</si>
  <si>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</si>
  <si>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</si>
  <si>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</si>
  <si>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</si>
  <si>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</si>
  <si>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</si>
  <si>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</si>
  <si>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</si>
  <si>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</si>
  <si>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</si>
  <si>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</si>
  <si>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</si>
  <si>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</si>
  <si>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</si>
  <si>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</si>
  <si>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</si>
  <si>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</si>
  <si>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</si>
  <si>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</si>
  <si>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</si>
  <si>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</si>
  <si>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</si>
  <si>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</si>
  <si>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</si>
  <si>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</si>
  <si>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</si>
  <si>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</si>
  <si>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</si>
  <si>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</si>
  <si>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</si>
  <si>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</si>
  <si>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</si>
  <si>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</si>
  <si>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</si>
  <si>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</si>
  <si>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</si>
  <si>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</si>
  <si>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</si>
  <si>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</si>
  <si>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</si>
  <si>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</si>
  <si>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</si>
  <si>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</si>
  <si>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</si>
  <si>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</si>
  <si>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</si>
  <si>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</si>
  <si>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</si>
  <si>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</si>
  <si>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</si>
  <si>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</si>
  <si>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</si>
  <si>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</si>
  <si>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</si>
  <si>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</si>
  <si>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</si>
  <si>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</si>
  <si>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</si>
  <si>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</si>
  <si>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</si>
  <si>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</si>
  <si>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</si>
  <si>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</si>
  <si>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</si>
  <si>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</si>
  <si>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</si>
  <si>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</si>
  <si>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</si>
  <si>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</si>
  <si>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</si>
  <si>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</si>
  <si>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</si>
  <si>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</si>
  <si>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</si>
  <si>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</si>
  <si>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</si>
  <si>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</si>
  <si>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</si>
  <si>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</si>
  <si>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</si>
  <si>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</si>
  <si>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</si>
  <si>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</si>
  <si>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</si>
  <si>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</si>
  <si>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</si>
  <si>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</si>
  <si>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</si>
  <si>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</si>
  <si>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</si>
  <si>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</si>
  <si>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</si>
  <si>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</si>
  <si>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</si>
  <si>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</si>
  <si>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</si>
  <si>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</si>
  <si>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</si>
  <si>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</si>
  <si>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</si>
  <si>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</si>
  <si>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</si>
  <si>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</si>
  <si>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</si>
  <si>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</si>
  <si>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</si>
  <si>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</si>
  <si>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</si>
  <si>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</si>
  <si>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</si>
  <si>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</si>
  <si>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</si>
  <si>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</si>
  <si>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</si>
  <si>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</si>
  <si>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</si>
  <si>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</si>
  <si>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</si>
  <si>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</si>
  <si>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</si>
  <si>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</si>
  <si>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</si>
  <si>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</si>
  <si>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</si>
  <si>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</si>
  <si>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</si>
  <si>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</si>
  <si>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</si>
  <si>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</si>
  <si>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</si>
  <si>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</si>
  <si>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</si>
  <si>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</si>
  <si>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</si>
  <si>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</si>
  <si>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</si>
  <si>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</si>
  <si>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</si>
  <si>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</si>
  <si>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</si>
  <si>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</si>
  <si>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</si>
  <si>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</si>
  <si>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</si>
  <si>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</si>
  <si>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</si>
  <si>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</si>
  <si>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</si>
  <si>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</si>
  <si>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</si>
  <si>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</si>
  <si>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</si>
  <si>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</si>
  <si>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</si>
  <si>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</si>
  <si>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</si>
  <si>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</si>
  <si>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</si>
  <si>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</si>
  <si>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</si>
  <si>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</si>
  <si>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</si>
  <si>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</si>
  <si>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</si>
  <si>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</si>
  <si>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</si>
  <si>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</si>
  <si>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</si>
  <si>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</si>
  <si>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</si>
  <si>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</si>
  <si>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</si>
  <si>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</si>
  <si>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</si>
  <si>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</si>
  <si>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</si>
  <si>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</si>
  <si>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</si>
  <si>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</si>
  <si>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</si>
  <si>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</si>
  <si>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</si>
  <si>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</si>
  <si>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</si>
  <si>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</si>
  <si>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</si>
  <si>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</si>
  <si>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</si>
  <si>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石川県能登町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</si>
  <si>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</si>
  <si>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</si>
  <si>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</si>
  <si>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</si>
  <si>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</si>
  <si>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</si>
  <si>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</si>
  <si>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</si>
  <si>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</si>
  <si>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</si>
  <si>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</si>
  <si>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</si>
  <si>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</si>
  <si>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</si>
  <si>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</si>
  <si>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</si>
  <si>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</si>
  <si>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</si>
  <si>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</si>
  <si>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</si>
  <si>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</si>
  <si>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</si>
  <si>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</si>
  <si>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</si>
  <si>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</si>
  <si>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</si>
  <si>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</si>
  <si>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</si>
  <si>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</si>
  <si>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</si>
  <si>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</si>
  <si>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</si>
  <si>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</si>
  <si>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</si>
  <si>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</si>
  <si>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</si>
  <si>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</si>
  <si>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</si>
  <si>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</si>
  <si>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</si>
  <si>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</si>
  <si>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</si>
  <si>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</si>
  <si>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</si>
  <si>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</si>
  <si>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</si>
  <si>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</si>
  <si>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</si>
  <si>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</si>
  <si>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</si>
  <si>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</si>
  <si>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</si>
  <si>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</si>
  <si>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</si>
  <si>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</si>
  <si>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</si>
  <si>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</si>
  <si>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</si>
  <si>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</si>
  <si>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</si>
  <si>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</si>
  <si>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</si>
  <si>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</si>
  <si>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</si>
  <si>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</si>
  <si>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</si>
  <si>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</si>
  <si>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</si>
  <si>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</si>
  <si>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</si>
  <si>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</si>
  <si>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</si>
  <si>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</si>
  <si>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</si>
  <si>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</si>
  <si>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</si>
  <si>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</si>
  <si>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</si>
  <si>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</si>
  <si>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</si>
  <si>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</si>
  <si>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</si>
  <si>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</si>
  <si>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</si>
  <si>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</si>
  <si>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</si>
  <si>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</si>
  <si>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</si>
  <si>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</si>
  <si>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</si>
  <si>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</si>
  <si>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</si>
  <si>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</si>
  <si>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</si>
  <si>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</si>
  <si>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</si>
  <si>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</si>
  <si>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</si>
  <si>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</si>
  <si>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</si>
  <si>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</si>
  <si>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</si>
  <si>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</si>
  <si>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</si>
  <si>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</si>
  <si>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</si>
  <si>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</si>
  <si>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</si>
  <si>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</si>
  <si>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</si>
  <si>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</si>
  <si>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</si>
  <si>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</si>
  <si>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</si>
  <si>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</si>
  <si>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</si>
  <si>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</si>
  <si>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</si>
  <si>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</si>
  <si>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</si>
  <si>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</si>
  <si>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</si>
  <si>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</si>
  <si>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</si>
  <si>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</si>
  <si>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</si>
  <si>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</si>
  <si>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</si>
  <si>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</si>
  <si>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</si>
  <si>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</si>
  <si>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</si>
  <si>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</si>
  <si>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</si>
  <si>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</si>
  <si>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</si>
  <si>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</si>
  <si>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</si>
  <si>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</si>
  <si>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</si>
  <si>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</si>
  <si>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</si>
  <si>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</si>
  <si>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</si>
  <si>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</si>
  <si>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</si>
  <si>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</si>
  <si>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</si>
  <si>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</si>
  <si>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</si>
  <si>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</si>
  <si>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</si>
  <si>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</si>
  <si>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</si>
  <si>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</si>
  <si>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石川県能登町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</si>
  <si>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</si>
  <si>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</si>
  <si>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</si>
  <si>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</si>
  <si>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</si>
  <si>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</si>
  <si>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</si>
  <si>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</si>
  <si>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</si>
  <si>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</si>
  <si>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</si>
  <si>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</si>
  <si>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</si>
  <si>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</si>
  <si>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</si>
  <si>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</si>
  <si>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</si>
  <si>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</si>
  <si>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</si>
  <si>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</si>
  <si>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</si>
  <si>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</si>
  <si>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</si>
  <si>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</si>
  <si>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</si>
  <si>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</si>
  <si>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</si>
  <si>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</si>
  <si>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</si>
  <si>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</si>
  <si>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</si>
  <si>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</si>
  <si>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</si>
  <si>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</si>
  <si>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能登町国民健康保険特別会計</t>
    <phoneticPr fontId="5"/>
  </si>
  <si>
    <t>能登町介護保険特別会計</t>
    <phoneticPr fontId="5"/>
  </si>
  <si>
    <t>能登町後期高齢者医療特別会計</t>
    <phoneticPr fontId="5"/>
  </si>
  <si>
    <t>-</t>
    <phoneticPr fontId="5"/>
  </si>
  <si>
    <t>能登町水道事業会計</t>
    <phoneticPr fontId="5"/>
  </si>
  <si>
    <t>法適用企業</t>
    <phoneticPr fontId="5"/>
  </si>
  <si>
    <t>能登町下水道事業会計</t>
    <phoneticPr fontId="5"/>
  </si>
  <si>
    <t>能登町病院事業会計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</si>
  <si>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</si>
  <si>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</si>
  <si>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</si>
  <si>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</si>
  <si>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</si>
  <si>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</si>
  <si>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</si>
  <si>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</si>
  <si>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</si>
  <si>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</si>
  <si>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</si>
  <si>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</si>
  <si>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</si>
  <si>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</si>
  <si>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</si>
  <si>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</si>
  <si>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</si>
  <si>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</si>
  <si>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</si>
  <si>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</si>
  <si>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</si>
  <si>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</si>
  <si>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</si>
  <si>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</si>
  <si>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</si>
  <si>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</si>
  <si>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</si>
  <si>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</si>
  <si>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</si>
  <si>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</si>
  <si>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</si>
  <si>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</si>
  <si>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</si>
  <si>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</si>
  <si>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</si>
  <si>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</si>
  <si>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</si>
  <si>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</si>
  <si>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</si>
  <si>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</si>
  <si>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</si>
  <si>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</si>
  <si>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</si>
  <si>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</si>
  <si>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</si>
  <si>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</si>
  <si>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</si>
  <si>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</si>
  <si>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</si>
  <si>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</si>
  <si>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</si>
  <si>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</si>
  <si>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</si>
  <si>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</si>
  <si>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</si>
  <si>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</si>
  <si>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</si>
  <si>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</si>
  <si>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</si>
  <si>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</si>
  <si>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</si>
  <si>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</si>
  <si>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</si>
  <si>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能登町下水道事業会計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</si>
  <si>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</si>
  <si>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</si>
  <si>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能登町水道事業会計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</si>
  <si>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</si>
  <si>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能登町病院事業会計</t>
    <phoneticPr fontId="5"/>
  </si>
  <si>
    <t>(Ｆ)</t>
    <phoneticPr fontId="5"/>
  </si>
  <si>
    <t>能登町介護保険特別会計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</si>
  <si>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</si>
  <si>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</si>
  <si>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</si>
  <si>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</si>
  <si>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</si>
  <si>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</si>
  <si>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</si>
  <si>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</si>
  <si>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</si>
  <si>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</si>
  <si>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</si>
  <si>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</si>
  <si>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</si>
  <si>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</si>
  <si>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</si>
  <si>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</si>
  <si>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</si>
  <si>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</si>
  <si>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</si>
  <si>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</si>
  <si>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</si>
  <si>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</si>
  <si>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</si>
  <si>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</si>
  <si>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</si>
  <si>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</si>
  <si>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</si>
  <si>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</si>
  <si>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</si>
  <si>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</si>
  <si>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</si>
  <si>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</si>
  <si>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</si>
  <si>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</si>
  <si>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</si>
  <si>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</si>
  <si>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</si>
  <si>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</si>
  <si>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</si>
  <si>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</si>
  <si>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</si>
  <si>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</si>
  <si>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</si>
  <si>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</si>
  <si>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</si>
  <si>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</si>
  <si>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</si>
  <si>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</si>
  <si>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</si>
  <si>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</si>
  <si>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</si>
  <si>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</si>
  <si>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</si>
  <si>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</si>
  <si>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</si>
  <si>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</si>
  <si>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</si>
  <si>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</si>
  <si>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</si>
  <si>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</si>
  <si>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</si>
  <si>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</si>
  <si>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</si>
  <si>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</si>
  <si>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</si>
  <si>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</si>
  <si>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</si>
  <si>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</si>
  <si>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</si>
  <si>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</si>
  <si>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</si>
  <si>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</si>
  <si>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</si>
  <si>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</si>
  <si>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</si>
  <si>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</si>
  <si>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</si>
  <si>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</si>
  <si>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</si>
  <si>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</si>
  <si>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</si>
  <si>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</si>
  <si>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</si>
  <si>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</si>
  <si>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能登町水道事業会計</t>
  </si>
  <si>
    <t>能登町病院事業会計</t>
  </si>
  <si>
    <t>一般会計</t>
  </si>
  <si>
    <t>能登町下水道事業会計</t>
  </si>
  <si>
    <t>能登町介護保険特別会計</t>
  </si>
  <si>
    <t>能登町国民健康保険特別会計</t>
  </si>
  <si>
    <t>能登町後期高齢者医療特別会計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</si>
  <si>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</si>
  <si>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</si>
  <si>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</si>
  <si>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</si>
  <si>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</si>
  <si>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</si>
  <si>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</si>
  <si>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</si>
  <si>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</si>
  <si>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石川県市町村消防団員等公務災害補償等組合</t>
    <rPh sb="0" eb="3">
      <t>イシカワケン</t>
    </rPh>
    <rPh sb="3" eb="6">
      <t>シチョウソン</t>
    </rPh>
    <rPh sb="6" eb="9">
      <t>ショウボウダン</t>
    </rPh>
    <rPh sb="9" eb="11">
      <t>イントウ</t>
    </rPh>
    <rPh sb="11" eb="13">
      <t>コウム</t>
    </rPh>
    <rPh sb="13" eb="15">
      <t>サイガイ</t>
    </rPh>
    <rPh sb="15" eb="17">
      <t>ホショウ</t>
    </rPh>
    <rPh sb="17" eb="18">
      <t>トウ</t>
    </rPh>
    <rPh sb="18" eb="2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</si>
  <si>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</si>
  <si>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</si>
  <si>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トウ</t>
    </rPh>
    <rPh sb="16" eb="18">
      <t>クミアイ</t>
    </rPh>
    <phoneticPr fontId="2"/>
  </si>
  <si>
    <t>奥能登広域圏事務組合</t>
    <rPh sb="0" eb="3">
      <t>オクノト</t>
    </rPh>
    <rPh sb="3" eb="5">
      <t>コウイキ</t>
    </rPh>
    <rPh sb="5" eb="6">
      <t>ケン</t>
    </rPh>
    <rPh sb="6" eb="8">
      <t>ジム</t>
    </rPh>
    <rPh sb="8" eb="10">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</si>
  <si>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</si>
  <si>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奥能登クリーン組合</t>
    <rPh sb="0" eb="3">
      <t>オクノト</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</si>
  <si>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</si>
  <si>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</si>
  <si>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のとクリーンサービス</t>
  </si>
  <si>
    <t>能登町ふれあい公社</t>
  </si>
  <si>
    <t>能登自動車学校</t>
    <rPh sb="0" eb="2">
      <t>ノト</t>
    </rPh>
    <rPh sb="2" eb="5">
      <t>ジドウシャ</t>
    </rPh>
    <rPh sb="5" eb="7">
      <t>ガッコウ</t>
    </rPh>
    <phoneticPr fontId="2"/>
  </si>
  <si>
    <t>合併振興基金</t>
    <rPh sb="0" eb="2">
      <t>ガッペイ</t>
    </rPh>
    <rPh sb="2" eb="6">
      <t>シンコウキキン</t>
    </rPh>
    <phoneticPr fontId="5"/>
  </si>
  <si>
    <t>公共施設等総合管理基金</t>
    <rPh sb="0" eb="2">
      <t>コウキョウ</t>
    </rPh>
    <rPh sb="2" eb="4">
      <t>シセツ</t>
    </rPh>
    <rPh sb="4" eb="5">
      <t>トウ</t>
    </rPh>
    <rPh sb="5" eb="11">
      <t>ソウゴウカンリキキン</t>
    </rPh>
    <phoneticPr fontId="5"/>
  </si>
  <si>
    <t>ふるさと振興基金</t>
    <rPh sb="4" eb="6">
      <t>シンコウ</t>
    </rPh>
    <rPh sb="6" eb="8">
      <t>キキン</t>
    </rPh>
    <phoneticPr fontId="5"/>
  </si>
  <si>
    <t>地域医療対策基金</t>
    <rPh sb="0" eb="2">
      <t>チイキ</t>
    </rPh>
    <rPh sb="2" eb="4">
      <t>イリョウ</t>
    </rPh>
    <rPh sb="4" eb="6">
      <t>タイサク</t>
    </rPh>
    <rPh sb="6" eb="8">
      <t>キキン</t>
    </rPh>
    <phoneticPr fontId="5"/>
  </si>
  <si>
    <t>過疎地域自立促進特別事業基金</t>
    <rPh sb="0" eb="4">
      <t>カソチイキ</t>
    </rPh>
    <rPh sb="4" eb="8">
      <t>ジリツソクシン</t>
    </rPh>
    <rPh sb="8" eb="10">
      <t>トクベツ</t>
    </rPh>
    <rPh sb="10" eb="12">
      <t>ジギョウ</t>
    </rPh>
    <rPh sb="12" eb="1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</si>
  <si>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</si>
  <si>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</si>
  <si>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</si>
  <si>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</si>
  <si>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</si>
  <si>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平均を上回る状況である。個別施設計画の策定等により、将来的な財政負担を横断的に把握しつつ老朽化施設の集約化・複合化・除却を積極的に進めていく必要がある。将来負担比率については、今後も積極的な繰上償還の実施や事業の平準化等に努める必要があ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2" eb="24">
      <t>ルイジ</t>
    </rPh>
    <rPh sb="24" eb="26">
      <t>ダンタイ</t>
    </rPh>
    <rPh sb="26" eb="28">
      <t>ヘイキン</t>
    </rPh>
    <rPh sb="29" eb="31">
      <t>ウワマワ</t>
    </rPh>
    <rPh sb="32" eb="34">
      <t>ジョウキョウ</t>
    </rPh>
    <rPh sb="38" eb="40">
      <t>コベツ</t>
    </rPh>
    <rPh sb="40" eb="42">
      <t>シセツ</t>
    </rPh>
    <rPh sb="42" eb="44">
      <t>ケイカク</t>
    </rPh>
    <rPh sb="45" eb="47">
      <t>サクテイ</t>
    </rPh>
    <rPh sb="47" eb="48">
      <t>トウ</t>
    </rPh>
    <rPh sb="52" eb="55">
      <t>ショウライテキ</t>
    </rPh>
    <rPh sb="56" eb="58">
      <t>ザイセイ</t>
    </rPh>
    <rPh sb="58" eb="60">
      <t>フタン</t>
    </rPh>
    <rPh sb="61" eb="64">
      <t>オウダンテキ</t>
    </rPh>
    <rPh sb="65" eb="67">
      <t>ハアク</t>
    </rPh>
    <rPh sb="70" eb="73">
      <t>ロウキュウカ</t>
    </rPh>
    <rPh sb="73" eb="75">
      <t>シセツ</t>
    </rPh>
    <rPh sb="76" eb="79">
      <t>シュウヤクカ</t>
    </rPh>
    <rPh sb="80" eb="83">
      <t>フクゴウカ</t>
    </rPh>
    <rPh sb="84" eb="86">
      <t>ジョキャク</t>
    </rPh>
    <rPh sb="87" eb="90">
      <t>セッキョクテキ</t>
    </rPh>
    <rPh sb="91" eb="92">
      <t>スス</t>
    </rPh>
    <rPh sb="96" eb="98">
      <t>ヒツヨウ</t>
    </rPh>
    <rPh sb="102" eb="104">
      <t>ショウライ</t>
    </rPh>
    <rPh sb="104" eb="106">
      <t>フタン</t>
    </rPh>
    <rPh sb="106" eb="108">
      <t>ヒリツ</t>
    </rPh>
    <rPh sb="114" eb="116">
      <t>コンゴ</t>
    </rPh>
    <rPh sb="117" eb="120">
      <t>セッキョクテキ</t>
    </rPh>
    <rPh sb="121" eb="123">
      <t>クリアゲ</t>
    </rPh>
    <rPh sb="123" eb="125">
      <t>ショウカン</t>
    </rPh>
    <rPh sb="126" eb="128">
      <t>ジッシ</t>
    </rPh>
    <rPh sb="129" eb="131">
      <t>ジギョウ</t>
    </rPh>
    <rPh sb="132" eb="135">
      <t>ヘイジュンカ</t>
    </rPh>
    <rPh sb="135" eb="136">
      <t>トウ</t>
    </rPh>
    <rPh sb="137" eb="138">
      <t>ツト</t>
    </rPh>
    <rPh sb="140" eb="14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</si>
  <si>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</si>
  <si>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</si>
  <si>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</si>
  <si>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</si>
  <si>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</si>
  <si>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</si>
  <si>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平均を上回るものの、実質公債費比率は令和2年度に類似団体平均以下となった。こは大型の繰上償還を継続する中で、定時償還額が減少したことによるものである。今後も繰上償還を継続し実質公債費比率及び将来負担比率の低減を図る。</t>
    <rPh sb="1" eb="3">
      <t>ショウライ</t>
    </rPh>
    <rPh sb="3" eb="5">
      <t>フタン</t>
    </rPh>
    <rPh sb="5" eb="7">
      <t>ヒリツ</t>
    </rPh>
    <rPh sb="8" eb="10">
      <t>ルイジ</t>
    </rPh>
    <rPh sb="10" eb="12">
      <t>ダンタイ</t>
    </rPh>
    <rPh sb="12" eb="14">
      <t>ヘイキン</t>
    </rPh>
    <rPh sb="15" eb="17">
      <t>ウワマワ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</si>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</sst>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1540-4BEB-A77D-ADECEEDD05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212457</c:v>
                </c:pt>
                <c:pt idx="1">
                  <c:v>200481</c:v>
                </c:pt>
                <c:pt idx="2">
                  <c:v>262883</c:v>
                </c:pt>
                <c:pt idx="3">
                  <c:v>378879</c:v>
                </c:pt>
                <c:pt idx="4">
                  <c:v>208426</c:v>
                </c:pt>
              </c:numCache>
            </c:numRef>
          </c:val>
          <c:smooth val="0"/>
          <c:extLst>
            <c:ext xmlns:c16="http://schemas.microsoft.com/office/drawing/2014/chart" uri="{C3380CC4-5D6E-409C-BE32-E72D297353CC}">
              <c16:uniqueId val="{00000001-1540-4BEB-A77D-ADECEEDD05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4.07</c:v>
                </c:pt>
                <c:pt idx="1">
                  <c:v>4.6100000000000003</c:v>
                </c:pt>
                <c:pt idx="2">
                  <c:v>4.41</c:v>
                </c:pt>
                <c:pt idx="3">
                  <c:v>4.9000000000000004</c:v>
                </c:pt>
                <c:pt idx="4">
                  <c:v>4.95</c:v>
                </c:pt>
              </c:numCache>
            </c:numRef>
          </c:val>
          <c:extLst>
            <c:ext xmlns:c16="http://schemas.microsoft.com/office/drawing/2014/chart" uri="{C3380CC4-5D6E-409C-BE32-E72D297353CC}">
              <c16:uniqueId val="{00000000-B46A-41AE-ABFB-EEE3D87EDF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33.71</c:v>
                </c:pt>
                <c:pt idx="1">
                  <c:v>35.299999999999997</c:v>
                </c:pt>
                <c:pt idx="2">
                  <c:v>31.39</c:v>
                </c:pt>
                <c:pt idx="3">
                  <c:v>18.07</c:v>
                </c:pt>
                <c:pt idx="4">
                  <c:v>17.579999999999998</c:v>
                </c:pt>
              </c:numCache>
            </c:numRef>
          </c:val>
          <c:extLst>
            <c:ext xmlns:c16="http://schemas.microsoft.com/office/drawing/2014/chart" uri="{C3380CC4-5D6E-409C-BE32-E72D297353CC}">
              <c16:uniqueId val="{00000001-B46A-41AE-ABFB-EEE3D87EDF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3.55</c:v>
                </c:pt>
                <c:pt idx="1">
                  <c:v>4.92</c:v>
                </c:pt>
                <c:pt idx="2">
                  <c:v>12.17</c:v>
                </c:pt>
                <c:pt idx="3">
                  <c:v>10.15</c:v>
                </c:pt>
                <c:pt idx="4">
                  <c:v>13.63</c:v>
                </c:pt>
              </c:numCache>
            </c:numRef>
          </c:val>
          <c:smooth val="0"/>
          <c:extLst>
            <c:ext xmlns:c16="http://schemas.microsoft.com/office/drawing/2014/chart" uri="{C3380CC4-5D6E-409C-BE32-E72D297353CC}">
              <c16:uniqueId val="{00000002-B46A-41AE-ABFB-EEE3D87EDF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c:v>
                </c:pt>
                <c:pt idx="4">
                  <c:v>#N/A</c:v>
                </c:pt>
                <c:pt idx="5">
                  <c:v>0</c:v>
                </c:pt>
                <c:pt idx="6">
                  <c:v>#N/A</c:v>
                </c:pt>
                <c:pt idx="7">
                  <c:v>0.51</c:v>
                </c:pt>
                <c:pt idx="8">
                  <c:v>0</c:v>
                </c:pt>
                <c:pt idx="9">
                  <c:v>0</c:v>
                </c:pt>
              </c:numCache>
            </c:numRef>
          </c:val>
          <c:extLst>
            <c:ext xmlns:c16="http://schemas.microsoft.com/office/drawing/2014/chart" uri="{C3380CC4-5D6E-409C-BE32-E72D297353CC}">
              <c16:uniqueId val="{00000000-0807-4683-9368-3CD095FCCA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07-4683-9368-3CD095FCCA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07-4683-9368-3CD095FCCA98}"/>
            </c:ext>
          </c:extLst>
        </c:ser>
        <c:ser>
          <c:idx val="3"/>
          <c:order val="3"/>
          <c:tx>
            <c:strRef>
              <c:f>データシート!$A$30</c:f>
              <c:strCache>
                <c:ptCount val="1"/>
                <c:pt idx="0">
                  <c:v>能登町後期高齢者医療特別会計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807-4683-9368-3CD095FCCA98}"/>
            </c:ext>
          </c:extLst>
        </c:ser>
        <c:ser>
          <c:idx val="4"/>
          <c:order val="4"/>
          <c:tx>
            <c:strRef>
              <c:f>データシート!$A$31</c:f>
              <c:strCache>
                <c:ptCount val="1"/>
                <c:pt idx="0">
                  <c:v>能登町国民健康保険特別会計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1.23</c:v>
                </c:pt>
                <c:pt idx="4">
                  <c:v>#N/A</c:v>
                </c:pt>
                <c:pt idx="5">
                  <c:v>0.55000000000000004</c:v>
                </c:pt>
                <c:pt idx="6">
                  <c:v>#N/A</c:v>
                </c:pt>
                <c:pt idx="7">
                  <c:v>0.25</c:v>
                </c:pt>
                <c:pt idx="8">
                  <c:v>#N/A</c:v>
                </c:pt>
                <c:pt idx="9">
                  <c:v>0.4</c:v>
                </c:pt>
              </c:numCache>
            </c:numRef>
          </c:val>
          <c:extLst>
            <c:ext xmlns:c16="http://schemas.microsoft.com/office/drawing/2014/chart" uri="{C3380CC4-5D6E-409C-BE32-E72D297353CC}">
              <c16:uniqueId val="{00000004-0807-4683-9368-3CD095FCCA98}"/>
            </c:ext>
          </c:extLst>
        </c:ser>
        <c:ser>
          <c:idx val="5"/>
          <c:order val="5"/>
          <c:tx>
            <c:strRef>
              <c:f>データシート!$A$32</c:f>
              <c:strCache>
                <c:ptCount val="1"/>
                <c:pt idx="0">
                  <c:v>能登町介護保険特別会計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0.59</c:v>
                </c:pt>
                <c:pt idx="2">
                  <c:v>#N/A</c:v>
                </c:pt>
                <c:pt idx="3">
                  <c:v>0.72</c:v>
                </c:pt>
                <c:pt idx="4">
                  <c:v>#N/A</c:v>
                </c:pt>
                <c:pt idx="5">
                  <c:v>0.83</c:v>
                </c:pt>
                <c:pt idx="6">
                  <c:v>#N/A</c:v>
                </c:pt>
                <c:pt idx="7">
                  <c:v>0.39</c:v>
                </c:pt>
                <c:pt idx="8">
                  <c:v>#N/A</c:v>
                </c:pt>
                <c:pt idx="9">
                  <c:v>0.51</c:v>
                </c:pt>
              </c:numCache>
            </c:numRef>
          </c:val>
          <c:extLst>
            <c:ext xmlns:c16="http://schemas.microsoft.com/office/drawing/2014/chart" uri="{C3380CC4-5D6E-409C-BE32-E72D297353CC}">
              <c16:uniqueId val="{00000005-0807-4683-9368-3CD095FCCA98}"/>
            </c:ext>
          </c:extLst>
        </c:ser>
        <c:ser>
          <c:idx val="6"/>
          <c:order val="6"/>
          <c:tx>
            <c:strRef>
              <c:f>データシート!$A$33</c:f>
              <c:strCache>
                <c:ptCount val="1"/>
                <c:pt idx="0">
                  <c:v>能登町下水道事業会計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c:v>
                </c:pt>
              </c:numCache>
            </c:numRef>
          </c:val>
          <c:extLst>
            <c:ext xmlns:c16="http://schemas.microsoft.com/office/drawing/2014/chart" uri="{C3380CC4-5D6E-409C-BE32-E72D297353CC}">
              <c16:uniqueId val="{00000006-0807-4683-9368-3CD095FCCA9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4.0599999999999996</c:v>
                </c:pt>
                <c:pt idx="2">
                  <c:v>#N/A</c:v>
                </c:pt>
                <c:pt idx="3">
                  <c:v>4.6100000000000003</c:v>
                </c:pt>
                <c:pt idx="4">
                  <c:v>#N/A</c:v>
                </c:pt>
                <c:pt idx="5">
                  <c:v>4.4000000000000004</c:v>
                </c:pt>
                <c:pt idx="6">
                  <c:v>#N/A</c:v>
                </c:pt>
                <c:pt idx="7">
                  <c:v>4.9000000000000004</c:v>
                </c:pt>
                <c:pt idx="8">
                  <c:v>#N/A</c:v>
                </c:pt>
                <c:pt idx="9">
                  <c:v>4.9400000000000004</c:v>
                </c:pt>
              </c:numCache>
            </c:numRef>
          </c:val>
          <c:extLst>
            <c:ext xmlns:c16="http://schemas.microsoft.com/office/drawing/2014/chart" uri="{C3380CC4-5D6E-409C-BE32-E72D297353CC}">
              <c16:uniqueId val="{00000007-0807-4683-9368-3CD095FCCA98}"/>
            </c:ext>
          </c:extLst>
        </c:ser>
        <c:ser>
          <c:idx val="8"/>
          <c:order val="8"/>
          <c:tx>
            <c:strRef>
              <c:f>データシート!$A$35</c:f>
              <c:strCache>
                <c:ptCount val="1"/>
                <c:pt idx="0">
                  <c:v>能登町病院事業会計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c:v>
                </c:pt>
                <c:pt idx="2">
                  <c:v>#N/A</c:v>
                </c:pt>
                <c:pt idx="3">
                  <c:v>4.78</c:v>
                </c:pt>
                <c:pt idx="4">
                  <c:v>#N/A</c:v>
                </c:pt>
                <c:pt idx="5">
                  <c:v>5.03</c:v>
                </c:pt>
                <c:pt idx="6">
                  <c:v>#N/A</c:v>
                </c:pt>
                <c:pt idx="7">
                  <c:v>5.56</c:v>
                </c:pt>
                <c:pt idx="8">
                  <c:v>#N/A</c:v>
                </c:pt>
                <c:pt idx="9">
                  <c:v>5.63</c:v>
                </c:pt>
              </c:numCache>
            </c:numRef>
          </c:val>
          <c:extLst>
            <c:ext xmlns:c16="http://schemas.microsoft.com/office/drawing/2014/chart" uri="{C3380CC4-5D6E-409C-BE32-E72D297353CC}">
              <c16:uniqueId val="{00000008-0807-4683-9368-3CD095FCCA98}"/>
            </c:ext>
          </c:extLst>
        </c:ser>
        <c:ser>
          <c:idx val="9"/>
          <c:order val="9"/>
          <c:tx>
            <c:strRef>
              <c:f>データシート!$A$36</c:f>
              <c:strCache>
                <c:ptCount val="1"/>
                <c:pt idx="0">
                  <c:v>能登町水道事業会計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7.63</c:v>
                </c:pt>
                <c:pt idx="2">
                  <c:v>#N/A</c:v>
                </c:pt>
                <c:pt idx="3">
                  <c:v>9.2200000000000006</c:v>
                </c:pt>
                <c:pt idx="4">
                  <c:v>#N/A</c:v>
                </c:pt>
                <c:pt idx="5">
                  <c:v>10.24</c:v>
                </c:pt>
                <c:pt idx="6">
                  <c:v>#N/A</c:v>
                </c:pt>
                <c:pt idx="7">
                  <c:v>10.11</c:v>
                </c:pt>
                <c:pt idx="8">
                  <c:v>#N/A</c:v>
                </c:pt>
                <c:pt idx="9">
                  <c:v>9.4600000000000009</c:v>
                </c:pt>
              </c:numCache>
            </c:numRef>
          </c:val>
          <c:extLst>
            <c:ext xmlns:c16="http://schemas.microsoft.com/office/drawing/2014/chart" uri="{C3380CC4-5D6E-409C-BE32-E72D297353CC}">
              <c16:uniqueId val="{00000009-0807-4683-9368-3CD095FCCA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2693</c:v>
                </c:pt>
                <c:pt idx="5">
                  <c:v>2531</c:v>
                </c:pt>
                <c:pt idx="8">
                  <c:v>2527</c:v>
                </c:pt>
                <c:pt idx="11">
                  <c:v>2443</c:v>
                </c:pt>
                <c:pt idx="14">
                  <c:v>2551</c:v>
                </c:pt>
              </c:numCache>
            </c:numRef>
          </c:val>
          <c:extLst>
            <c:ext xmlns:c16="http://schemas.microsoft.com/office/drawing/2014/chart" uri="{C3380CC4-5D6E-409C-BE32-E72D297353CC}">
              <c16:uniqueId val="{00000000-33F8-414A-A039-D50FC760DF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F8-414A-A039-D50FC760DF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3F8-414A-A039-D50FC760DF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247</c:v>
                </c:pt>
                <c:pt idx="3">
                  <c:v>199</c:v>
                </c:pt>
                <c:pt idx="6">
                  <c:v>57</c:v>
                </c:pt>
                <c:pt idx="9">
                  <c:v>54</c:v>
                </c:pt>
                <c:pt idx="12">
                  <c:v>54</c:v>
                </c:pt>
              </c:numCache>
            </c:numRef>
          </c:val>
          <c:extLst>
            <c:ext xmlns:c16="http://schemas.microsoft.com/office/drawing/2014/chart" uri="{C3380CC4-5D6E-409C-BE32-E72D297353CC}">
              <c16:uniqueId val="{00000003-33F8-414A-A039-D50FC760DF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855</c:v>
                </c:pt>
                <c:pt idx="3">
                  <c:v>881</c:v>
                </c:pt>
                <c:pt idx="6">
                  <c:v>900</c:v>
                </c:pt>
                <c:pt idx="9">
                  <c:v>886</c:v>
                </c:pt>
                <c:pt idx="12">
                  <c:v>747</c:v>
                </c:pt>
              </c:numCache>
            </c:numRef>
          </c:val>
          <c:extLst>
            <c:ext xmlns:c16="http://schemas.microsoft.com/office/drawing/2014/chart" uri="{C3380CC4-5D6E-409C-BE32-E72D297353CC}">
              <c16:uniqueId val="{00000004-33F8-414A-A039-D50FC760DF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c:v>
                </c:pt>
                <c:pt idx="3">
                  <c:v>4</c:v>
                </c:pt>
                <c:pt idx="6">
                  <c:v>4</c:v>
                </c:pt>
                <c:pt idx="9">
                  <c:v>0</c:v>
                </c:pt>
                <c:pt idx="12">
                  <c:v>0</c:v>
                </c:pt>
              </c:numCache>
            </c:numRef>
          </c:val>
          <c:extLst>
            <c:ext xmlns:c16="http://schemas.microsoft.com/office/drawing/2014/chart" uri="{C3380CC4-5D6E-409C-BE32-E72D297353CC}">
              <c16:uniqueId val="{00000005-33F8-414A-A039-D50FC760DF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F8-414A-A039-D50FC760DF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2336</c:v>
                </c:pt>
                <c:pt idx="3">
                  <c:v>2158</c:v>
                </c:pt>
                <c:pt idx="6">
                  <c:v>2169</c:v>
                </c:pt>
                <c:pt idx="9">
                  <c:v>1979</c:v>
                </c:pt>
                <c:pt idx="12">
                  <c:v>1981</c:v>
                </c:pt>
              </c:numCache>
            </c:numRef>
          </c:val>
          <c:extLst>
            <c:ext xmlns:c16="http://schemas.microsoft.com/office/drawing/2014/chart" uri="{C3380CC4-5D6E-409C-BE32-E72D297353CC}">
              <c16:uniqueId val="{00000007-33F8-414A-A039-D50FC760DF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746</c:v>
                </c:pt>
                <c:pt idx="2">
                  <c:v>#N/A</c:v>
                </c:pt>
                <c:pt idx="3">
                  <c:v>#N/A</c:v>
                </c:pt>
                <c:pt idx="4">
                  <c:v>711</c:v>
                </c:pt>
                <c:pt idx="5">
                  <c:v>#N/A</c:v>
                </c:pt>
                <c:pt idx="6">
                  <c:v>#N/A</c:v>
                </c:pt>
                <c:pt idx="7">
                  <c:v>603</c:v>
                </c:pt>
                <c:pt idx="8">
                  <c:v>#N/A</c:v>
                </c:pt>
                <c:pt idx="9">
                  <c:v>#N/A</c:v>
                </c:pt>
                <c:pt idx="10">
                  <c:v>476</c:v>
                </c:pt>
                <c:pt idx="11">
                  <c:v>#N/A</c:v>
                </c:pt>
                <c:pt idx="12">
                  <c:v>#N/A</c:v>
                </c:pt>
                <c:pt idx="13">
                  <c:v>231</c:v>
                </c:pt>
                <c:pt idx="14">
                  <c:v>#N/A</c:v>
                </c:pt>
              </c:numCache>
            </c:numRef>
          </c:val>
          <c:smooth val="0"/>
          <c:extLst>
            <c:ext xmlns:c16="http://schemas.microsoft.com/office/drawing/2014/chart" uri="{C3380CC4-5D6E-409C-BE32-E72D297353CC}">
              <c16:uniqueId val="{00000008-33F8-414A-A039-D50FC760DF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22597</c:v>
                </c:pt>
                <c:pt idx="5">
                  <c:v>23342</c:v>
                </c:pt>
                <c:pt idx="8">
                  <c:v>24034</c:v>
                </c:pt>
                <c:pt idx="11">
                  <c:v>25683</c:v>
                </c:pt>
                <c:pt idx="14">
                  <c:v>25492</c:v>
                </c:pt>
              </c:numCache>
            </c:numRef>
          </c:val>
          <c:extLst>
            <c:ext xmlns:c16="http://schemas.microsoft.com/office/drawing/2014/chart" uri="{C3380CC4-5D6E-409C-BE32-E72D297353CC}">
              <c16:uniqueId val="{00000000-8A11-42DB-AA5E-537F968EDD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1464</c:v>
                </c:pt>
                <c:pt idx="5">
                  <c:v>1403</c:v>
                </c:pt>
                <c:pt idx="8">
                  <c:v>1231</c:v>
                </c:pt>
                <c:pt idx="11">
                  <c:v>1199</c:v>
                </c:pt>
                <c:pt idx="14">
                  <c:v>1165</c:v>
                </c:pt>
              </c:numCache>
            </c:numRef>
          </c:val>
          <c:extLst>
            <c:ext xmlns:c16="http://schemas.microsoft.com/office/drawing/2014/chart" uri="{C3380CC4-5D6E-409C-BE32-E72D297353CC}">
              <c16:uniqueId val="{00000001-8A11-42DB-AA5E-537F968EDD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5552</c:v>
                </c:pt>
                <c:pt idx="5">
                  <c:v>5598</c:v>
                </c:pt>
                <c:pt idx="8">
                  <c:v>4592</c:v>
                </c:pt>
                <c:pt idx="11">
                  <c:v>3240</c:v>
                </c:pt>
                <c:pt idx="14">
                  <c:v>2969</c:v>
                </c:pt>
              </c:numCache>
            </c:numRef>
          </c:val>
          <c:extLst>
            <c:ext xmlns:c16="http://schemas.microsoft.com/office/drawing/2014/chart" uri="{C3380CC4-5D6E-409C-BE32-E72D297353CC}">
              <c16:uniqueId val="{00000002-8A11-42DB-AA5E-537F968EDD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11-42DB-AA5E-537F968EDD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11-42DB-AA5E-537F968EDD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11-42DB-AA5E-537F968EDD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2489</c:v>
                </c:pt>
                <c:pt idx="3">
                  <c:v>2410</c:v>
                </c:pt>
                <c:pt idx="6">
                  <c:v>2401</c:v>
                </c:pt>
                <c:pt idx="9">
                  <c:v>2424</c:v>
                </c:pt>
                <c:pt idx="12">
                  <c:v>2115</c:v>
                </c:pt>
              </c:numCache>
            </c:numRef>
          </c:val>
          <c:extLst>
            <c:ext xmlns:c16="http://schemas.microsoft.com/office/drawing/2014/chart" uri="{C3380CC4-5D6E-409C-BE32-E72D297353CC}">
              <c16:uniqueId val="{00000006-8A11-42DB-AA5E-537F968EDD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597</c:v>
                </c:pt>
                <c:pt idx="3">
                  <c:v>405</c:v>
                </c:pt>
                <c:pt idx="6">
                  <c:v>324</c:v>
                </c:pt>
                <c:pt idx="9">
                  <c:v>271</c:v>
                </c:pt>
                <c:pt idx="12">
                  <c:v>219</c:v>
                </c:pt>
              </c:numCache>
            </c:numRef>
          </c:val>
          <c:extLst>
            <c:ext xmlns:c16="http://schemas.microsoft.com/office/drawing/2014/chart" uri="{C3380CC4-5D6E-409C-BE32-E72D297353CC}">
              <c16:uniqueId val="{00000007-8A11-42DB-AA5E-537F968EDD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11046</c:v>
                </c:pt>
                <c:pt idx="3">
                  <c:v>10804</c:v>
                </c:pt>
                <c:pt idx="6">
                  <c:v>10611</c:v>
                </c:pt>
                <c:pt idx="9">
                  <c:v>10436</c:v>
                </c:pt>
                <c:pt idx="12">
                  <c:v>9982</c:v>
                </c:pt>
              </c:numCache>
            </c:numRef>
          </c:val>
          <c:extLst>
            <c:ext xmlns:c16="http://schemas.microsoft.com/office/drawing/2014/chart" uri="{C3380CC4-5D6E-409C-BE32-E72D297353CC}">
              <c16:uniqueId val="{00000008-8A11-42DB-AA5E-537F968EDD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11-42DB-AA5E-537F968EDD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20173</c:v>
                </c:pt>
                <c:pt idx="3">
                  <c:v>21125</c:v>
                </c:pt>
                <c:pt idx="6">
                  <c:v>21589</c:v>
                </c:pt>
                <c:pt idx="9">
                  <c:v>22879</c:v>
                </c:pt>
                <c:pt idx="12">
                  <c:v>22291</c:v>
                </c:pt>
              </c:numCache>
            </c:numRef>
          </c:val>
          <c:extLst>
            <c:ext xmlns:c16="http://schemas.microsoft.com/office/drawing/2014/chart" uri="{C3380CC4-5D6E-409C-BE32-E72D297353CC}">
              <c16:uniqueId val="{0000000A-8A11-42DB-AA5E-537F968EDD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4692</c:v>
                </c:pt>
                <c:pt idx="2">
                  <c:v>#N/A</c:v>
                </c:pt>
                <c:pt idx="3">
                  <c:v>#N/A</c:v>
                </c:pt>
                <c:pt idx="4">
                  <c:v>4402</c:v>
                </c:pt>
                <c:pt idx="5">
                  <c:v>#N/A</c:v>
                </c:pt>
                <c:pt idx="6">
                  <c:v>#N/A</c:v>
                </c:pt>
                <c:pt idx="7">
                  <c:v>5068</c:v>
                </c:pt>
                <c:pt idx="8">
                  <c:v>#N/A</c:v>
                </c:pt>
                <c:pt idx="9">
                  <c:v>#N/A</c:v>
                </c:pt>
                <c:pt idx="10">
                  <c:v>5888</c:v>
                </c:pt>
                <c:pt idx="11">
                  <c:v>#N/A</c:v>
                </c:pt>
                <c:pt idx="12">
                  <c:v>#N/A</c:v>
                </c:pt>
                <c:pt idx="13">
                  <c:v>4981</c:v>
                </c:pt>
                <c:pt idx="14">
                  <c:v>#N/A</c:v>
                </c:pt>
              </c:numCache>
            </c:numRef>
          </c:val>
          <c:smooth val="0"/>
          <c:extLst>
            <c:ext xmlns:c16="http://schemas.microsoft.com/office/drawing/2014/chart" uri="{C3380CC4-5D6E-409C-BE32-E72D297353CC}">
              <c16:uniqueId val="{0000000B-8A11-42DB-AA5E-537F968EDD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2754</c:v>
                </c:pt>
                <c:pt idx="1">
                  <c:v>1546</c:v>
                </c:pt>
                <c:pt idx="2">
                  <c:v>1566</c:v>
                </c:pt>
              </c:numCache>
            </c:numRef>
          </c:val>
          <c:extLst>
            <c:ext xmlns:c16="http://schemas.microsoft.com/office/drawing/2014/chart" uri="{C3380CC4-5D6E-409C-BE32-E72D297353CC}">
              <c16:uniqueId val="{00000000-351B-4102-AE49-AC635E5A13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351B-4102-AE49-AC635E5A13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3061</c:v>
                </c:pt>
                <c:pt idx="1">
                  <c:v>2423</c:v>
                </c:pt>
                <c:pt idx="2">
                  <c:v>1832</c:v>
                </c:pt>
              </c:numCache>
            </c:numRef>
          </c:val>
          <c:extLst>
            <c:ext xmlns:c16="http://schemas.microsoft.com/office/drawing/2014/chart" uri="{C3380CC4-5D6E-409C-BE32-E72D297353CC}">
              <c16:uniqueId val="{00000002-351B-4102-AE49-AC635E5A133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{6F93A669-75E9-439C-8BD6-35D5F6B42DFF}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6BD-4FAF-ACD0-8CD547B98B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{6228E932-9985-4F7E-9136-6C7B8474E0C9}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BD-4FAF-ACD0-8CD547B98B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{107F3F36-7807-4BEA-AFA2-7CDDEB7552E6}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BD-4FAF-ACD0-8CD547B98B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{448D4915-4A2C-4CC9-A5CC-8DBBE5E7219D}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BD-4FAF-ACD0-8CD547B98B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{629E1891-A08A-4D52-902F-7DC84A1F9340}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BD-4FAF-ACD0-8CD547B98B1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{C36FD2B2-424E-4FD7-8072-8C2BDA370F81}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6BD-4FAF-ACD0-8CD547B98B1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{118D40DE-BAA2-47D3-82DC-53ABFE4EFA4B}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6BD-4FAF-ACD0-8CD547B98B1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{BAA6E576-D3EC-4CC8-8961-EAD6C82F8F58}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6BD-4FAF-ACD0-8CD547B98B1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{3A8E632F-D322-40FE-93AF-8053AF61778A}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6BD-4FAF-ACD0-8CD547B98B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c:v>
                </c:pt>
                <c:pt idx="8">
                  <c:v>65.900000000000006</c:v>
                </c:pt>
              </c:numCache>
            </c:numRef>
          </c:xVal>
          <c:yVal>
            <c:numRef>
              <c:f>公会計指標分析・財政指標組合せ分析表!$BP$51:$DC$51</c:f>
              <c:numCache>
                <c:formatCode>#,##0.0;"▲ "#,##0.0</c:formatCode>
                <c:ptCount val="40"/>
                <c:pt idx="0">
                  <c:v>69.900000000000006</c:v>
                </c:pt>
                <c:pt idx="8">
                  <c:v>68.3</c:v>
                </c:pt>
              </c:numCache>
            </c:numRef>
          </c:yVal>
          <c:smooth val="0"/>
          <c:extLst>
            <c:ext xmlns:c16="http://schemas.microsoft.com/office/drawing/2014/chart" uri="{C3380CC4-5D6E-409C-BE32-E72D297353CC}">
              <c16:uniqueId val="{00000009-16BD-4FAF-ACD0-8CD547B98B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{797CEBA9-1FA2-41D7-BD5F-CBDFB41695EB}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6BD-4FAF-ACD0-8CD547B98B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{2C76F019-4182-4195-87E3-6FBC57192C3C}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BD-4FAF-ACD0-8CD547B98B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{911A7244-6496-4445-84C1-F62E96763214}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BD-4FAF-ACD0-8CD547B98B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{1D614665-72A6-4648-8F52-43CFF06D1F45}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BD-4FAF-ACD0-8CD547B98B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{6194B0F6-DD45-4CF2-B1C5-8EBBF76EEF2F}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BD-4FAF-ACD0-8CD547B98B1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{97662A22-348A-4EAC-B3CD-443E5B7CF833}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6BD-4FAF-ACD0-8CD547B98B1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{A9B772F4-AE6E-44DF-B799-231BACBC6248}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6BD-4FAF-ACD0-8CD547B98B1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{54C26915-AE8F-4430-AC05-872C90C87AF0}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6BD-4FAF-ACD0-8CD547B98B1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{9CA4BF33-B44B-4307-9199-129154805581}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6BD-4FAF-ACD0-8CD547B98B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numCache>
            </c:numRef>
          </c:xVal>
          <c:yVal>
            <c:numRef>
              <c:f>公会計指標分析・財政指標組合せ分析表!$BP$55:$DC$55</c:f>
              <c:numCache>
                <c:formatCode>#,##0.0;"▲ "#,##0.0</c:formatCode>
                <c:ptCount val="40"/>
                <c:pt idx="0">
                  <c:v>32.9</c:v>
                </c:pt>
                <c:pt idx="8">
                  <c:v>28.5</c:v>
                </c:pt>
              </c:numCache>
            </c:numRef>
          </c:yVal>
          <c:smooth val="0"/>
          <c:extLst>
            <c:ext xmlns:c16="http://schemas.microsoft.com/office/drawing/2014/chart" uri="{C3380CC4-5D6E-409C-BE32-E72D297353CC}">
              <c16:uniqueId val="{00000013-16BD-4FAF-ACD0-8CD547B98B18}"/>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{D0D07B21-B766-4292-B904-3E968276A6C7}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2D1-4133-9964-C04EEE548B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{F35EBDA9-77F2-42ED-A714-4500133DEEAB}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D1-4133-9964-C04EEE548B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{7DDB10A3-A915-4EF6-AB86-37F890D3062E}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D1-4133-9964-C04EEE548B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{0F17A64A-0D3F-47FC-877A-91CD489075BD}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D1-4133-9964-C04EEE548B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{AFE1FE16-F1FD-40D5-84A4-5A0BDFE7EEEB}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D1-4133-9964-C04EEE548B6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{C8BFB202-73EF-490F-B4B9-37BCB48C5248}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2D1-4133-9964-C04EEE548B6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{484C6E17-8F92-4E18-91CF-99CF2B58A4D5}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2D1-4133-9964-C04EEE548B6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{9A283788-0B8D-4866-AC32-707631CF1060}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2D1-4133-9964-C04EEE548B6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{01E371D5-AC44-4331-A92E-F8A6A614B8A6}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2D1-4133-9964-C04EEE548B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10.199999999999999</c:v>
                </c:pt>
                <c:pt idx="16">
                  <c:v>10.5</c:v>
                </c:pt>
                <c:pt idx="24">
                  <c:v>9.3000000000000007</c:v>
                </c:pt>
                <c:pt idx="32">
                  <c:v>6.9</c:v>
                </c:pt>
              </c:numCache>
            </c:numRef>
          </c:xVal>
          <c:yVal>
            <c:numRef>
              <c:f>公会計指標分析・財政指標組合せ分析表!$BP$73:$DC$73</c:f>
              <c:numCache>
                <c:formatCode>#,##0.0;"▲ "#,##0.0</c:formatCode>
                <c:ptCount val="40"/>
                <c:pt idx="0">
                  <c:v>69.900000000000006</c:v>
                </c:pt>
                <c:pt idx="8">
                  <c:v>68.3</c:v>
                </c:pt>
                <c:pt idx="16">
                  <c:v>79.8</c:v>
                </c:pt>
                <c:pt idx="24">
                  <c:v>94.7</c:v>
                </c:pt>
                <c:pt idx="32">
                  <c:v>77.099999999999994</c:v>
                </c:pt>
              </c:numCache>
            </c:numRef>
          </c:yVal>
          <c:smooth val="0"/>
          <c:extLst>
            <c:ext xmlns:c16="http://schemas.microsoft.com/office/drawing/2014/chart" uri="{C3380CC4-5D6E-409C-BE32-E72D297353CC}">
              <c16:uniqueId val="{00000009-A2D1-4133-9964-C04EEE548B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{B5B75B13-B3BD-4C83-8F7D-872C3FA7E357}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2D1-4133-9964-C04EEE548B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{A1A51CCE-F655-4873-960E-EAE6E6FAA366}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D1-4133-9964-C04EEE548B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{6A114861-4BC0-4D2E-BBE7-587B6FDC7E70}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D1-4133-9964-C04EEE548B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{90D6AFDD-AA4B-4382-AAC0-9D4F627D4CD4}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D1-4133-9964-C04EEE548B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{48196659-6720-49DE-A369-21BC03B656F7}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D1-4133-9964-C04EEE548B6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{F7245114-F441-4BCA-B88B-CB70C31C443C}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2D1-4133-9964-C04EEE548B6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{0E635669-8BBD-4FF5-8B39-7489880540DB}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2D1-4133-9964-C04EEE548B6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{E375C018-32BB-4DAC-836F-5F10FE8A4212}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2D1-4133-9964-C04EEE548B6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{B4115A3C-EE9C-46D6-947A-C53FDCCB475B}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2D1-4133-9964-C04EEE548B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A2D1-4133-9964-C04EEE548B6A}"/>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元利償還金については、普通会計では合併直前に発行した新発債の元金償還のピークを</a:t>
          </a:r>
          <a:r>
            <a:rPr kumimoji="1" lang="en-US" altLang="ja-JP" sz="1150">
              <a:latin typeface="ＭＳ ゴシック" pitchFamily="49" charset="-128"/>
              <a:ea typeface="ＭＳ ゴシック" pitchFamily="49" charset="-128"/>
            </a:rPr>
            <a:t>H21</a:t>
          </a:r>
          <a:r>
            <a:rPr kumimoji="1" lang="ja-JP" altLang="en-US" sz="1150">
              <a:latin typeface="ＭＳ ゴシック" pitchFamily="49" charset="-128"/>
              <a:ea typeface="ＭＳ ゴシック" pitchFamily="49" charset="-128"/>
            </a:rPr>
            <a:t>年度に迎え、その後緩やかに減少している。しかしながら、公共施設等の老朽化対策を講じる時期を迎えており、近年は新統合庁舎及び総合支所の建設、有線放送再整備事業等の大型事業が相次いでいるなど、元利償還金が増加する要因を抱えているため、今後も引き続き、積極的な繰上償還を実施していく必要がある。</a:t>
          </a:r>
        </a:p>
        <a:p>
          <a:r>
            <a:rPr kumimoji="1" lang="ja-JP" altLang="en-US" sz="1150">
              <a:latin typeface="ＭＳ ゴシック" pitchFamily="49" charset="-128"/>
              <a:ea typeface="ＭＳ ゴシック" pitchFamily="49" charset="-128"/>
            </a:rPr>
            <a:t>　病院事業については、</a:t>
          </a:r>
          <a:r>
            <a:rPr kumimoji="1" lang="en-US" altLang="ja-JP" sz="1150">
              <a:latin typeface="ＭＳ ゴシック" pitchFamily="49" charset="-128"/>
              <a:ea typeface="ＭＳ ゴシック" pitchFamily="49" charset="-128"/>
            </a:rPr>
            <a:t>S62</a:t>
          </a:r>
          <a:r>
            <a:rPr kumimoji="1" lang="ja-JP" altLang="en-US" sz="1150">
              <a:latin typeface="ＭＳ ゴシック" pitchFamily="49" charset="-128"/>
              <a:ea typeface="ＭＳ ゴシック" pitchFamily="49" charset="-128"/>
            </a:rPr>
            <a:t>年度から</a:t>
          </a:r>
          <a:r>
            <a:rPr kumimoji="1" lang="en-US" altLang="ja-JP" sz="1150">
              <a:latin typeface="ＭＳ ゴシック" pitchFamily="49" charset="-128"/>
              <a:ea typeface="ＭＳ ゴシック" pitchFamily="49" charset="-128"/>
            </a:rPr>
            <a:t>H2</a:t>
          </a:r>
          <a:r>
            <a:rPr kumimoji="1" lang="ja-JP" altLang="en-US" sz="1150">
              <a:latin typeface="ＭＳ ゴシック" pitchFamily="49" charset="-128"/>
              <a:ea typeface="ＭＳ ゴシック" pitchFamily="49" charset="-128"/>
            </a:rPr>
            <a:t>年度にかけて病院建設のために発行された交付税算入のない償還金が</a:t>
          </a:r>
          <a:r>
            <a:rPr kumimoji="1" lang="en-US" altLang="ja-JP" sz="1150">
              <a:latin typeface="ＭＳ ゴシック" pitchFamily="49" charset="-128"/>
              <a:ea typeface="ＭＳ ゴシック" pitchFamily="49" charset="-128"/>
            </a:rPr>
            <a:t>R2</a:t>
          </a:r>
          <a:r>
            <a:rPr kumimoji="1" lang="ja-JP" altLang="en-US" sz="1150">
              <a:latin typeface="ＭＳ ゴシック" pitchFamily="49" charset="-128"/>
              <a:ea typeface="ＭＳ ゴシック" pitchFamily="49" charset="-128"/>
            </a:rPr>
            <a:t>年度で終了したが、</a:t>
          </a:r>
          <a:r>
            <a:rPr kumimoji="1" lang="en-US" altLang="ja-JP" sz="1150">
              <a:latin typeface="ＭＳ ゴシック" pitchFamily="49" charset="-128"/>
              <a:ea typeface="ＭＳ ゴシック" pitchFamily="49" charset="-128"/>
            </a:rPr>
            <a:t>R2</a:t>
          </a:r>
          <a:r>
            <a:rPr kumimoji="1" lang="ja-JP" altLang="en-US" sz="1150">
              <a:latin typeface="ＭＳ ゴシック" pitchFamily="49" charset="-128"/>
              <a:ea typeface="ＭＳ ゴシック" pitchFamily="49" charset="-128"/>
            </a:rPr>
            <a:t>より実施している大規模改修に係る元金償還が今後発生するため留意が必要である。下水道事業については供用開始が新しい施設（</a:t>
          </a:r>
          <a:r>
            <a:rPr kumimoji="1" lang="en-US" altLang="ja-JP" sz="1150">
              <a:latin typeface="ＭＳ ゴシック" pitchFamily="49" charset="-128"/>
              <a:ea typeface="ＭＳ ゴシック" pitchFamily="49" charset="-128"/>
            </a:rPr>
            <a:t>H20</a:t>
          </a:r>
          <a:r>
            <a:rPr kumimoji="1" lang="ja-JP" altLang="en-US" sz="1150">
              <a:latin typeface="ＭＳ ゴシック" pitchFamily="49" charset="-128"/>
              <a:ea typeface="ＭＳ ゴシック" pitchFamily="49" charset="-128"/>
            </a:rPr>
            <a:t>小木、</a:t>
          </a:r>
          <a:r>
            <a:rPr kumimoji="1" lang="en-US" altLang="ja-JP" sz="1150">
              <a:latin typeface="ＭＳ ゴシック" pitchFamily="49" charset="-128"/>
              <a:ea typeface="ＭＳ ゴシック" pitchFamily="49" charset="-128"/>
            </a:rPr>
            <a:t>H21</a:t>
          </a:r>
          <a:r>
            <a:rPr kumimoji="1" lang="ja-JP" altLang="en-US" sz="1150">
              <a:latin typeface="ＭＳ ゴシック" pitchFamily="49" charset="-128"/>
              <a:ea typeface="ＭＳ ゴシック" pitchFamily="49" charset="-128"/>
            </a:rPr>
            <a:t>松波地区）が多く、また農業集落排水事業で機能強化事業も実施されているため、償還のﾋﾟｰｸは</a:t>
          </a:r>
          <a:r>
            <a:rPr kumimoji="1" lang="en-US" altLang="ja-JP" sz="1150">
              <a:latin typeface="ＭＳ ゴシック" pitchFamily="49" charset="-128"/>
              <a:ea typeface="ＭＳ ゴシック" pitchFamily="49" charset="-128"/>
            </a:rPr>
            <a:t>R7</a:t>
          </a:r>
          <a:r>
            <a:rPr kumimoji="1" lang="ja-JP" altLang="en-US" sz="1150">
              <a:latin typeface="ＭＳ ゴシック" pitchFamily="49" charset="-128"/>
              <a:ea typeface="ＭＳ ゴシック" pitchFamily="49" charset="-128"/>
            </a:rPr>
            <a:t>年度を予定している。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H29</a:t>
          </a:r>
          <a:r>
            <a:rPr kumimoji="1" lang="ja-JP" altLang="en-US" sz="1000">
              <a:latin typeface="ＭＳ ゴシック" pitchFamily="49" charset="-128"/>
              <a:ea typeface="ＭＳ ゴシック" pitchFamily="49" charset="-128"/>
            </a:rPr>
            <a:t>年度末については、</a:t>
          </a:r>
          <a:r>
            <a:rPr kumimoji="1" lang="en-US" altLang="ja-JP" sz="1000">
              <a:latin typeface="ＭＳ ゴシック" pitchFamily="49" charset="-128"/>
              <a:ea typeface="ＭＳ ゴシック" pitchFamily="49" charset="-128"/>
            </a:rPr>
            <a:t>H28</a:t>
          </a:r>
          <a:r>
            <a:rPr kumimoji="1" lang="ja-JP" altLang="en-US" sz="1000">
              <a:latin typeface="ＭＳ ゴシック" pitchFamily="49" charset="-128"/>
              <a:ea typeface="ＭＳ ゴシック" pitchFamily="49" charset="-128"/>
            </a:rPr>
            <a:t>年度に発行された満期一括償還地方債（自治振興資金）に係る減債基金積立相当額を計上したもの。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将来負担の分子構造は、将来負担額では地方債現在高の占める割合が高い状況となっている。充当可能財源は同程度に推移している状況である。</a:t>
          </a:r>
        </a:p>
        <a:p>
          <a:r>
            <a:rPr kumimoji="1" lang="ja-JP" altLang="en-US" sz="1300">
              <a:latin typeface="ＭＳ ゴシック" pitchFamily="49" charset="-128"/>
              <a:ea typeface="ＭＳ ゴシック" pitchFamily="49" charset="-128"/>
            </a:rPr>
            <a:t>　将来負担額については、一般会計等に係る地方債の現在高が対前年度比で</a:t>
          </a:r>
          <a:r>
            <a:rPr kumimoji="1" lang="en-US" altLang="ja-JP" sz="1300">
              <a:latin typeface="ＭＳ ゴシック" pitchFamily="49" charset="-128"/>
              <a:ea typeface="ＭＳ ゴシック" pitchFamily="49" charset="-128"/>
            </a:rPr>
            <a:t>588</a:t>
          </a:r>
          <a:r>
            <a:rPr kumimoji="1" lang="ja-JP" altLang="en-US" sz="1300">
              <a:latin typeface="ＭＳ ゴシック" pitchFamily="49" charset="-128"/>
              <a:ea typeface="ＭＳ ゴシック" pitchFamily="49" charset="-128"/>
            </a:rPr>
            <a:t>百万円の減額となっている。これは行政庁舎等の大型事業が若干落ち着いた点に加え</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年度も引き続き実施した大型繰上償還が要因である。今後も新焼却施設建設等の大型事業に係る起債により、一般会計地方債残高の増が見込まれるため、積極的な繰上償還と単独事業の見直し等で新発債の抑制を図っていく必要がある。公営企業債全体では、定時償還並びに繰入割合の低下に伴い実質残高は減少している。ただし、水道事業においては、浄水場設備更新に伴い企業債残高が増となっていることから繰入見込額も増加した。</a:t>
          </a:r>
          <a:endParaRPr kumimoji="1" lang="en-US" altLang="ja-JP" sz="13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将来の公債費負担の軽減を図るための繰上償還の財源に主に充てるものとして、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百万円取り崩したことで、基金残高は大きく減少し、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年度はさらに、合併振興基金（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百万）、過疎地域自立促進特別事業基金（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百万円）等を事業実施に基づき取り崩しており、基金全体としては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庁舎建設基金は、事業完了に伴い基金を廃止。この廃止に合わせ、施設整備に係るその他の特定目的基金を整理統合し、新たに公共施設等総合管理基金設置し、積み立てた。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策定した「公共施設個別施設計画」並びに「公共施設等総合管理計画」にもとづき、施設の統廃合や公共施設の老朽化対策等の大型事業が見込まれることから、歳計剰余金は財政調整基金や減債基金、公共施設等総合管理基金に積み立て、繰上償還の実施や、公共施設マネジメントの実施に必要な財源とする。また、財政調整基金は対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％程度を目安として残高を管理していく。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・合併振興基金：合併に伴う地域の振興及び住民の一体感の醸成のための事業資金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・公共施設等総合管理基金：公共施設等の総合的かつ計画的な管理及び処分並びに社旗情勢や人口動態に応じた適正配置の推進を図る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・ふるさと振興金：地域の魅力向上を図り、人口減少対策の総合的な推進を図る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・公共施設等総合管理基金：施設整備に係る基金を整理統合し、新たに設置し積立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・合併振興基金：予防接種事業や遊休施設解体、中学校のグラウンド改修等の財源として取崩を実施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・過疎地域自立促進特別事業基金：歴史文化遺産継承事業やテニスのまちづくり推進事業等の財源として取崩を実施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に策定した「公共施設個別施設計画」並びに「公共施設等総合管理計画」にもとづき、公共施設等総合管理基金を活用することで施設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の適正管理を推進し、町有施設の縮減と健全化を図ることで効率的な財政運営に努める。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元年度は事業実施に係る費用及び繰上償還の財源として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百万円を取り崩したことから大きく減少したが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年度においては大きな増減はない。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財政調整基金残高は、従来は標準財政規模の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程度を目安として管理してきたが、今後も繰上償還を実施していく必要もあり、当面は標準財政規模の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程度を目安としながらも中長期的な視点で残高の確保に努める。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年度は、歳計剰余金及び基金利子により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百万円を積み立てたが、同額を大型の繰上償還のための原資として取り崩したため、残高の増減はなかった。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今後も繰上償還を予定していることから、短期的には残高の大幅な増加は見込んでいない。中長期的には、事業計画・財政計画に基づき一定額を確保しつつ計画的な運用を図る。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16,516
16,365
273.27
19,230,313
18,771,655
440,512
8,906,573
22,290,643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有形固定資産減価償却率は類似団体より高い水準にあるが、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年度に公共施設</a:t>
          </a:r>
          <a:r>
            <a:rPr kumimoji="1" lang="ja-JP" altLang="en-US" sz="1100">
              <a:solidFill>
                <a:schemeClr val="dk1"/>
              </a:solidFill>
              <a:effectLst/>
              <a:latin typeface="+mn-lt"/>
              <a:ea typeface="+mn-ea"/>
              <a:cs typeface="+mn-cs"/>
            </a:rPr>
            <a:t>個別施設</a:t>
          </a:r>
          <a:r>
            <a:rPr kumimoji="1" lang="ja-JP" altLang="ja-JP" sz="1100">
              <a:solidFill>
                <a:schemeClr val="dk1"/>
              </a:solidFill>
              <a:effectLst/>
              <a:latin typeface="+mn-lt"/>
              <a:ea typeface="+mn-ea"/>
              <a:cs typeface="+mn-cs"/>
            </a:rPr>
            <a:t>計画を策定し、令和</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年度までに</a:t>
          </a:r>
          <a:r>
            <a:rPr kumimoji="1" lang="ja-JP" altLang="en-US" sz="1100">
              <a:solidFill>
                <a:schemeClr val="dk1"/>
              </a:solidFill>
              <a:effectLst/>
              <a:latin typeface="+mn-lt"/>
              <a:ea typeface="+mn-ea"/>
              <a:cs typeface="+mn-cs"/>
            </a:rPr>
            <a:t>現在利用している</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（普通会計分・公営住宅除く）</a:t>
          </a:r>
          <a:r>
            <a:rPr kumimoji="1" lang="ja-JP" altLang="ja-JP" sz="1100">
              <a:solidFill>
                <a:schemeClr val="dk1"/>
              </a:solidFill>
              <a:effectLst/>
              <a:latin typeface="+mn-lt"/>
              <a:ea typeface="+mn-ea"/>
              <a:cs typeface="+mn-cs"/>
            </a:rPr>
            <a:t>の延床面積を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％削減する目標を設定した。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具体的かつ中長期視点での資産管理及び集約・複合化等により、資産の効率的更新及び縮減を図っていく。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31</xdr:row>
      <xdr:rowOff>107527</xdr:rowOff>
    </xdr:from>
    <xdr:to>
      <xdr:col>11</xdr:col>
      <xdr:colOff>187325</xdr:colOff>
      <xdr:row>32</xdr:row>
      <xdr:rowOff>37677</xdr:rowOff>
    </xdr:to>
    <xdr:sp macro="" textlink="">
      <xdr:nvSpPr>
        <xdr:cNvPr id="81" name="楕円 80"/>
        <xdr:cNvSpPr/>
      </xdr:nvSpPr>
      <xdr:spPr>
        <a:xfrm>
          <a:off x="2476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75142</xdr:rowOff>
    </xdr:from>
    <xdr:to>
      <xdr:col>7</xdr:col>
      <xdr:colOff>187325</xdr:colOff>
      <xdr:row>32</xdr:row>
      <xdr:rowOff>5292</xdr:rowOff>
    </xdr:to>
    <xdr:sp macro="" textlink="">
      <xdr:nvSpPr>
        <xdr:cNvPr id="82" name="楕円 81"/>
        <xdr:cNvSpPr/>
      </xdr:nvSpPr>
      <xdr:spPr>
        <a:xfrm>
          <a:off x="1714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125942</xdr:rowOff>
    </xdr:from>
    <xdr:to>
      <xdr:col>11</xdr:col>
      <xdr:colOff>136525</xdr:colOff>
      <xdr:row>31</xdr:row>
      <xdr:rowOff>158327</xdr:rowOff>
    </xdr:to>
    <xdr:cxnSp macro="">
      <xdr:nvCxnSpPr>
        <xdr:cNvPr id="83" name="直線コネクタ 82"/>
        <xdr:cNvCxnSpPr/>
      </xdr:nvCxnSpPr>
      <xdr:spPr>
        <a:xfrm>
          <a:off x="1765300" y="621241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84"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85"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86" name="n_3ave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87" name="n_4aveValue有形固定資産減価償却率"/>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28804</xdr:rowOff>
    </xdr:from>
    <xdr:ext cx="405111" cy="259045"/>
    <xdr:sp macro="" textlink="">
      <xdr:nvSpPr>
        <xdr:cNvPr id="88" name="n_3mainValue有形固定資産減価償却率"/>
        <xdr:cNvSpPr txBox="1"/>
      </xdr:nvSpPr>
      <xdr:spPr>
        <a:xfrm>
          <a:off x="2324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167869</xdr:rowOff>
    </xdr:from>
    <xdr:ext cx="405111" cy="259045"/>
    <xdr:sp macro="" textlink="">
      <xdr:nvSpPr>
        <xdr:cNvPr id="89" name="n_4mainValue有形固定資産減価償却率"/>
        <xdr:cNvSpPr txBox="1"/>
      </xdr:nvSpPr>
      <xdr:spPr>
        <a:xfrm>
          <a:off x="1562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元年度にかけて実施された水産物鮮度保持施設や消防庁舎、行政庁舎整備、都市計画事業に係る既発債の発行が終了し、将来負担額は減少傾向にあるものの、債務償還比率は類似団体平均を上回っている。　</a:t>
          </a:r>
          <a:endParaRPr lang="ja-JP" altLang="ja-JP">
            <a:effectLst/>
          </a:endParaRPr>
        </a:p>
        <a:p>
          <a:r>
            <a:rPr kumimoji="1" lang="ja-JP" altLang="ja-JP" sz="1100">
              <a:solidFill>
                <a:schemeClr val="dk1"/>
              </a:solidFill>
              <a:effectLst/>
              <a:latin typeface="+mn-lt"/>
              <a:ea typeface="+mn-ea"/>
              <a:cs typeface="+mn-cs"/>
            </a:rPr>
            <a:t>　今後はごみ焼却施設建設が続くことから、残高の高止まりが見込まれる。</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年度から積極的な繰上償還を実施しており、今後も起債残高の抑制や業務効率化による物件費の削減などに努める必要がある。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7" name="テキスト ボックス 10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5" name="テキスト ボックス 11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18" name="直線コネクタ 117"/>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19"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0" name="直線コネクタ 119"/>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2" name="直線コネクタ 12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23" name="債務償還比率平均値テキスト"/>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24" name="フローチャート: 判断 123"/>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25" name="フローチャート: 判断 124"/>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26" name="フローチャート: 判断 125"/>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27" name="フローチャート: 判断 126"/>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28" name="フローチャート: 判断 127"/>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161622</xdr:rowOff>
    </xdr:from>
    <xdr:to>
      <xdr:col>76</xdr:col>
      <xdr:colOff>73025</xdr:colOff>
      <xdr:row>32</xdr:row>
      <xdr:rowOff>91772</xdr:rowOff>
    </xdr:to>
    <xdr:sp macro="" textlink="">
      <xdr:nvSpPr>
        <xdr:cNvPr id="134" name="楕円 133"/>
        <xdr:cNvSpPr/>
      </xdr:nvSpPr>
      <xdr:spPr>
        <a:xfrm>
          <a:off x="14744700" y="624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140049</xdr:rowOff>
    </xdr:from>
    <xdr:ext cx="469744" cy="259045"/>
    <xdr:sp macro="" textlink="">
      <xdr:nvSpPr>
        <xdr:cNvPr id="135" name="債務償還比率該当値テキスト"/>
        <xdr:cNvSpPr txBox="1"/>
      </xdr:nvSpPr>
      <xdr:spPr>
        <a:xfrm>
          <a:off x="14846300" y="622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90085</xdr:rowOff>
    </xdr:from>
    <xdr:to>
      <xdr:col>72</xdr:col>
      <xdr:colOff>123825</xdr:colOff>
      <xdr:row>33</xdr:row>
      <xdr:rowOff>20235</xdr:rowOff>
    </xdr:to>
    <xdr:sp macro="" textlink="">
      <xdr:nvSpPr>
        <xdr:cNvPr id="136" name="楕円 135"/>
        <xdr:cNvSpPr/>
      </xdr:nvSpPr>
      <xdr:spPr>
        <a:xfrm>
          <a:off x="14033500" y="63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40972</xdr:rowOff>
    </xdr:from>
    <xdr:to>
      <xdr:col>76</xdr:col>
      <xdr:colOff>22225</xdr:colOff>
      <xdr:row>32</xdr:row>
      <xdr:rowOff>140885</xdr:rowOff>
    </xdr:to>
    <xdr:cxnSp macro="">
      <xdr:nvCxnSpPr>
        <xdr:cNvPr id="137" name="直線コネクタ 136"/>
        <xdr:cNvCxnSpPr/>
      </xdr:nvCxnSpPr>
      <xdr:spPr>
        <a:xfrm flipV="1">
          <a:off x="14084300" y="6298897"/>
          <a:ext cx="711200" cy="9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154905</xdr:rowOff>
    </xdr:from>
    <xdr:to>
      <xdr:col>68</xdr:col>
      <xdr:colOff>123825</xdr:colOff>
      <xdr:row>32</xdr:row>
      <xdr:rowOff>85055</xdr:rowOff>
    </xdr:to>
    <xdr:sp macro="" textlink="">
      <xdr:nvSpPr>
        <xdr:cNvPr id="138" name="楕円 137"/>
        <xdr:cNvSpPr/>
      </xdr:nvSpPr>
      <xdr:spPr>
        <a:xfrm>
          <a:off x="13271500" y="62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34255</xdr:rowOff>
    </xdr:from>
    <xdr:to>
      <xdr:col>72</xdr:col>
      <xdr:colOff>73025</xdr:colOff>
      <xdr:row>32</xdr:row>
      <xdr:rowOff>140885</xdr:rowOff>
    </xdr:to>
    <xdr:cxnSp macro="">
      <xdr:nvCxnSpPr>
        <xdr:cNvPr id="139" name="直線コネクタ 138"/>
        <xdr:cNvCxnSpPr/>
      </xdr:nvCxnSpPr>
      <xdr:spPr>
        <a:xfrm>
          <a:off x="13322300" y="6292180"/>
          <a:ext cx="762000" cy="10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99850</xdr:rowOff>
    </xdr:from>
    <xdr:to>
      <xdr:col>64</xdr:col>
      <xdr:colOff>123825</xdr:colOff>
      <xdr:row>32</xdr:row>
      <xdr:rowOff>30000</xdr:rowOff>
    </xdr:to>
    <xdr:sp macro="" textlink="">
      <xdr:nvSpPr>
        <xdr:cNvPr id="140" name="楕円 139"/>
        <xdr:cNvSpPr/>
      </xdr:nvSpPr>
      <xdr:spPr>
        <a:xfrm>
          <a:off x="12509500" y="61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150650</xdr:rowOff>
    </xdr:from>
    <xdr:to>
      <xdr:col>68</xdr:col>
      <xdr:colOff>73025</xdr:colOff>
      <xdr:row>32</xdr:row>
      <xdr:rowOff>34255</xdr:rowOff>
    </xdr:to>
    <xdr:cxnSp macro="">
      <xdr:nvCxnSpPr>
        <xdr:cNvPr id="141" name="直線コネクタ 140"/>
        <xdr:cNvCxnSpPr/>
      </xdr:nvCxnSpPr>
      <xdr:spPr>
        <a:xfrm>
          <a:off x="12560300" y="6237125"/>
          <a:ext cx="762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162511</xdr:rowOff>
    </xdr:from>
    <xdr:to>
      <xdr:col>60</xdr:col>
      <xdr:colOff>123825</xdr:colOff>
      <xdr:row>31</xdr:row>
      <xdr:rowOff>92661</xdr:rowOff>
    </xdr:to>
    <xdr:sp macro="" textlink="">
      <xdr:nvSpPr>
        <xdr:cNvPr id="142" name="楕円 141"/>
        <xdr:cNvSpPr/>
      </xdr:nvSpPr>
      <xdr:spPr>
        <a:xfrm>
          <a:off x="11747500" y="60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41861</xdr:rowOff>
    </xdr:from>
    <xdr:to>
      <xdr:col>64</xdr:col>
      <xdr:colOff>73025</xdr:colOff>
      <xdr:row>31</xdr:row>
      <xdr:rowOff>150650</xdr:rowOff>
    </xdr:to>
    <xdr:cxnSp macro="">
      <xdr:nvCxnSpPr>
        <xdr:cNvPr id="143" name="直線コネクタ 142"/>
        <xdr:cNvCxnSpPr/>
      </xdr:nvCxnSpPr>
      <xdr:spPr>
        <a:xfrm>
          <a:off x="11798300" y="6128336"/>
          <a:ext cx="762000" cy="10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44" name="n_1aveValue債務償還比率"/>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45" name="n_2aveValue債務償還比率"/>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46" name="n_3aveValue債務償還比率"/>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47" name="n_4aveValue債務償還比率"/>
        <xdr:cNvSpPr txBox="1"/>
      </xdr:nvSpPr>
      <xdr:spPr>
        <a:xfrm>
          <a:off x="11563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11362</xdr:rowOff>
    </xdr:from>
    <xdr:ext cx="469744" cy="259045"/>
    <xdr:sp macro="" textlink="">
      <xdr:nvSpPr>
        <xdr:cNvPr id="148" name="n_1mainValue債務償還比率"/>
        <xdr:cNvSpPr txBox="1"/>
      </xdr:nvSpPr>
      <xdr:spPr>
        <a:xfrm>
          <a:off x="13836727" y="64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76182</xdr:rowOff>
    </xdr:from>
    <xdr:ext cx="469744" cy="259045"/>
    <xdr:sp macro="" textlink="">
      <xdr:nvSpPr>
        <xdr:cNvPr id="149" name="n_2mainValue債務償還比率"/>
        <xdr:cNvSpPr txBox="1"/>
      </xdr:nvSpPr>
      <xdr:spPr>
        <a:xfrm>
          <a:off x="13087427" y="633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21127</xdr:rowOff>
    </xdr:from>
    <xdr:ext cx="469744" cy="259045"/>
    <xdr:sp macro="" textlink="">
      <xdr:nvSpPr>
        <xdr:cNvPr id="150" name="n_3mainValue債務償還比率"/>
        <xdr:cNvSpPr txBox="1"/>
      </xdr:nvSpPr>
      <xdr:spPr>
        <a:xfrm>
          <a:off x="12325427" y="62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83788</xdr:rowOff>
    </xdr:from>
    <xdr:ext cx="469744" cy="259045"/>
    <xdr:sp macro="" textlink="">
      <xdr:nvSpPr>
        <xdr:cNvPr id="151" name="n_4mainValue債務償還比率"/>
        <xdr:cNvSpPr txBox="1"/>
      </xdr:nvSpPr>
      <xdr:spPr>
        <a:xfrm>
          <a:off x="11563427" y="617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16,516
16,365
273.27
19,230,313
18,771,655
440,512
8,906,573
22,290,643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88265</xdr:rowOff>
    </xdr:from>
    <xdr:to>
      <xdr:col>10</xdr:col>
      <xdr:colOff>165100</xdr:colOff>
      <xdr:row>38</xdr:row>
      <xdr:rowOff>18415</xdr:rowOff>
    </xdr:to>
    <xdr:sp macro="" textlink="">
      <xdr:nvSpPr>
        <xdr:cNvPr id="73" name="楕円 72"/>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52070</xdr:rowOff>
    </xdr:from>
    <xdr:to>
      <xdr:col>6</xdr:col>
      <xdr:colOff>38100</xdr:colOff>
      <xdr:row>37</xdr:row>
      <xdr:rowOff>153670</xdr:rowOff>
    </xdr:to>
    <xdr:sp macro="" textlink="">
      <xdr:nvSpPr>
        <xdr:cNvPr id="74" name="楕円 73"/>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37</xdr:row>
      <xdr:rowOff>139065</xdr:rowOff>
    </xdr:to>
    <xdr:cxnSp macro="">
      <xdr:nvCxnSpPr>
        <xdr:cNvPr id="75" name="直線コネクタ 74"/>
        <xdr:cNvCxnSpPr/>
      </xdr:nvCxnSpPr>
      <xdr:spPr>
        <a:xfrm>
          <a:off x="1130300" y="6446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6"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7"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78" name="n_3aveValue【道路】&#10;有形固定資産減価償却率"/>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79"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34942</xdr:rowOff>
    </xdr:from>
    <xdr:ext cx="405111" cy="259045"/>
    <xdr:sp macro="" textlink="">
      <xdr:nvSpPr>
        <xdr:cNvPr id="80" name="n_3mainValue【道路】&#10;有形固定資産減価償却率"/>
        <xdr:cNvSpPr txBox="1"/>
      </xdr:nvSpPr>
      <xdr:spPr>
        <a:xfrm>
          <a:off x="1816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170197</xdr:rowOff>
    </xdr:from>
    <xdr:ext cx="405111" cy="259045"/>
    <xdr:sp macro="" textlink="">
      <xdr:nvSpPr>
        <xdr:cNvPr id="81" name="n_4mainValue【道路】&#10;有形固定資産減価償却率"/>
        <xdr:cNvSpPr txBox="1"/>
      </xdr:nvSpPr>
      <xdr:spPr>
        <a:xfrm>
          <a:off x="927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5" name="テキスト ボックス 9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97" name="テキスト ボックス 96"/>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99" name="テキスト ボックス 98"/>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03" name="直線コネクタ 102"/>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04"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05" name="直線コネクタ 104"/>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06"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07" name="直線コネクタ 106"/>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13981</xdr:rowOff>
    </xdr:from>
    <xdr:ext cx="534377" cy="259045"/>
    <xdr:sp macro="" textlink="">
      <xdr:nvSpPr>
        <xdr:cNvPr id="108" name="【道路】&#10;一人当たり延長平均値テキスト"/>
        <xdr:cNvSpPr txBox="1"/>
      </xdr:nvSpPr>
      <xdr:spPr>
        <a:xfrm>
          <a:off x="10515600" y="7043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09" name="フローチャート: 判断 108"/>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0" name="フローチャート: 判断 109"/>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11" name="フローチャート: 判断 110"/>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12" name="フローチャート: 判断 111"/>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13" name="フローチャート: 判断 112"/>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22602</xdr:rowOff>
    </xdr:from>
    <xdr:to>
      <xdr:col>41</xdr:col>
      <xdr:colOff>101600</xdr:colOff>
      <xdr:row>41</xdr:row>
      <xdr:rowOff>124202</xdr:rowOff>
    </xdr:to>
    <xdr:sp macro="" textlink="">
      <xdr:nvSpPr>
        <xdr:cNvPr id="119" name="楕円 118"/>
        <xdr:cNvSpPr/>
      </xdr:nvSpPr>
      <xdr:spPr>
        <a:xfrm>
          <a:off x="7810500" y="70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54091</xdr:rowOff>
    </xdr:from>
    <xdr:to>
      <xdr:col>36</xdr:col>
      <xdr:colOff>165100</xdr:colOff>
      <xdr:row>41</xdr:row>
      <xdr:rowOff>155691</xdr:rowOff>
    </xdr:to>
    <xdr:sp macro="" textlink="">
      <xdr:nvSpPr>
        <xdr:cNvPr id="120" name="楕円 119"/>
        <xdr:cNvSpPr/>
      </xdr:nvSpPr>
      <xdr:spPr>
        <a:xfrm>
          <a:off x="6921500" y="70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73402</xdr:rowOff>
    </xdr:from>
    <xdr:to>
      <xdr:col>41</xdr:col>
      <xdr:colOff>50800</xdr:colOff>
      <xdr:row>41</xdr:row>
      <xdr:rowOff>104891</xdr:rowOff>
    </xdr:to>
    <xdr:cxnSp macro="">
      <xdr:nvCxnSpPr>
        <xdr:cNvPr id="121" name="直線コネクタ 120"/>
        <xdr:cNvCxnSpPr/>
      </xdr:nvCxnSpPr>
      <xdr:spPr>
        <a:xfrm flipV="1">
          <a:off x="6972300" y="7102852"/>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22"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23"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134946</xdr:rowOff>
    </xdr:from>
    <xdr:ext cx="534377" cy="259045"/>
    <xdr:sp macro="" textlink="">
      <xdr:nvSpPr>
        <xdr:cNvPr id="124" name="n_3aveValue【道路】&#10;一人当たり延長"/>
        <xdr:cNvSpPr txBox="1"/>
      </xdr:nvSpPr>
      <xdr:spPr>
        <a:xfrm>
          <a:off x="7594111" y="7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25" name="n_4aveValue【道路】&#10;一人当たり延長"/>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140729</xdr:rowOff>
    </xdr:from>
    <xdr:ext cx="534377" cy="259045"/>
    <xdr:sp macro="" textlink="">
      <xdr:nvSpPr>
        <xdr:cNvPr id="126" name="n_3mainValue【道路】&#10;一人当たり延長"/>
        <xdr:cNvSpPr txBox="1"/>
      </xdr:nvSpPr>
      <xdr:spPr>
        <a:xfrm>
          <a:off x="7594111" y="682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768</xdr:rowOff>
    </xdr:from>
    <xdr:ext cx="534377" cy="259045"/>
    <xdr:sp macro="" textlink="">
      <xdr:nvSpPr>
        <xdr:cNvPr id="127" name="n_4mainValue【道路】&#10;一人当たり延長"/>
        <xdr:cNvSpPr txBox="1"/>
      </xdr:nvSpPr>
      <xdr:spPr>
        <a:xfrm>
          <a:off x="6705111" y="68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0" name="テキスト ボックス 13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0" name="テキスト ボックス 14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52" name="直線コネクタ 151"/>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53"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54" name="直線コネクタ 153"/>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55"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57" name="【橋りょう・トンネル】&#10;有形固定資産減価償却率平均値テキスト"/>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58" name="フローチャート: 判断 157"/>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59" name="フローチャート: 判断 158"/>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60" name="フローチャート: 判断 159"/>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61" name="フローチャート: 判断 160"/>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62" name="フローチャート: 判断 161"/>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120650</xdr:rowOff>
    </xdr:from>
    <xdr:to>
      <xdr:col>10</xdr:col>
      <xdr:colOff>165100</xdr:colOff>
      <xdr:row>61</xdr:row>
      <xdr:rowOff>50800</xdr:rowOff>
    </xdr:to>
    <xdr:sp macro="" textlink="">
      <xdr:nvSpPr>
        <xdr:cNvPr id="168" name="楕円 167"/>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105410</xdr:rowOff>
    </xdr:from>
    <xdr:to>
      <xdr:col>6</xdr:col>
      <xdr:colOff>38100</xdr:colOff>
      <xdr:row>61</xdr:row>
      <xdr:rowOff>35560</xdr:rowOff>
    </xdr:to>
    <xdr:sp macro="" textlink="">
      <xdr:nvSpPr>
        <xdr:cNvPr id="169" name="楕円 168"/>
        <xdr:cNvSpPr/>
      </xdr:nvSpPr>
      <xdr:spPr>
        <a:xfrm>
          <a:off x="1079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156210</xdr:rowOff>
    </xdr:from>
    <xdr:to>
      <xdr:col>10</xdr:col>
      <xdr:colOff>114300</xdr:colOff>
      <xdr:row>61</xdr:row>
      <xdr:rowOff>0</xdr:rowOff>
    </xdr:to>
    <xdr:cxnSp macro="">
      <xdr:nvCxnSpPr>
        <xdr:cNvPr id="170" name="直線コネクタ 169"/>
        <xdr:cNvCxnSpPr/>
      </xdr:nvCxnSpPr>
      <xdr:spPr>
        <a:xfrm>
          <a:off x="1130300" y="10443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71" name="n_1aveValue【橋りょう・トンネ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72"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73" name="n_3aveValue【橋りょう・トンネ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74" name="n_4aveValue【橋りょう・トンネ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75" name="n_3mainValue【橋りょう・トンネ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26687</xdr:rowOff>
    </xdr:from>
    <xdr:ext cx="405111" cy="259045"/>
    <xdr:sp macro="" textlink="">
      <xdr:nvSpPr>
        <xdr:cNvPr id="176" name="n_4mainValue【橋りょう・トンネル】&#10;有形固定資産減価償却率"/>
        <xdr:cNvSpPr txBox="1"/>
      </xdr:nvSpPr>
      <xdr:spPr>
        <a:xfrm>
          <a:off x="927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8" name="テキスト ボックス 18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0" name="テキスト ボックス 18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2" name="テキスト ボックス 19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4" name="テキスト ボックス 19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6" name="テキスト ボックス 19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8" name="テキスト ボックス 19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02" name="直線コネクタ 201"/>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03"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04" name="直線コネクタ 203"/>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05"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06" name="直線コネクタ 205"/>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207" name="【橋りょう・トンネル】&#10;一人当たり有形固定資産（償却資産）額平均値テキスト"/>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08" name="フローチャート: 判断 207"/>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09" name="フローチャート: 判断 208"/>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10" name="フローチャート: 判断 209"/>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11" name="フローチャート: 判断 210"/>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12" name="フローチャート: 判断 211"/>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73351</xdr:rowOff>
    </xdr:from>
    <xdr:to>
      <xdr:col>41</xdr:col>
      <xdr:colOff>101600</xdr:colOff>
      <xdr:row>64</xdr:row>
      <xdr:rowOff>3501</xdr:rowOff>
    </xdr:to>
    <xdr:sp macro="" textlink="">
      <xdr:nvSpPr>
        <xdr:cNvPr id="218" name="楕円 217"/>
        <xdr:cNvSpPr/>
      </xdr:nvSpPr>
      <xdr:spPr>
        <a:xfrm>
          <a:off x="7810500" y="108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78831</xdr:rowOff>
    </xdr:from>
    <xdr:to>
      <xdr:col>36</xdr:col>
      <xdr:colOff>165100</xdr:colOff>
      <xdr:row>64</xdr:row>
      <xdr:rowOff>8981</xdr:rowOff>
    </xdr:to>
    <xdr:sp macro="" textlink="">
      <xdr:nvSpPr>
        <xdr:cNvPr id="219" name="楕円 218"/>
        <xdr:cNvSpPr/>
      </xdr:nvSpPr>
      <xdr:spPr>
        <a:xfrm>
          <a:off x="6921500" y="10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124151</xdr:rowOff>
    </xdr:from>
    <xdr:to>
      <xdr:col>41</xdr:col>
      <xdr:colOff>50800</xdr:colOff>
      <xdr:row>63</xdr:row>
      <xdr:rowOff>129631</xdr:rowOff>
    </xdr:to>
    <xdr:cxnSp macro="">
      <xdr:nvCxnSpPr>
        <xdr:cNvPr id="220" name="直線コネクタ 219"/>
        <xdr:cNvCxnSpPr/>
      </xdr:nvCxnSpPr>
      <xdr:spPr>
        <a:xfrm flipV="1">
          <a:off x="6972300" y="10925501"/>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21" name="n_1aveValue【橋りょう・トンネル】&#10;一人当たり有形固定資産（償却資産）額"/>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22" name="n_2aveValue【橋りょう・トンネル】&#10;一人当たり有形固定資産（償却資産）額"/>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35714</xdr:rowOff>
    </xdr:from>
    <xdr:ext cx="599010" cy="259045"/>
    <xdr:sp macro="" textlink="">
      <xdr:nvSpPr>
        <xdr:cNvPr id="223" name="n_3aveValue【橋りょう・トンネル】&#10;一人当たり有形固定資産（償却資産）額"/>
        <xdr:cNvSpPr txBox="1"/>
      </xdr:nvSpPr>
      <xdr:spPr>
        <a:xfrm>
          <a:off x="7561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46397</xdr:rowOff>
    </xdr:from>
    <xdr:ext cx="599010" cy="259045"/>
    <xdr:sp macro="" textlink="">
      <xdr:nvSpPr>
        <xdr:cNvPr id="224" name="n_4aveValue【橋りょう・トンネル】&#10;一人当たり有形固定資産（償却資産）額"/>
        <xdr:cNvSpPr txBox="1"/>
      </xdr:nvSpPr>
      <xdr:spPr>
        <a:xfrm>
          <a:off x="6672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20028</xdr:rowOff>
    </xdr:from>
    <xdr:ext cx="599010" cy="259045"/>
    <xdr:sp macro="" textlink="">
      <xdr:nvSpPr>
        <xdr:cNvPr id="225" name="n_3mainValue【橋りょう・トンネル】&#10;一人当たり有形固定資産（償却資産）額"/>
        <xdr:cNvSpPr txBox="1"/>
      </xdr:nvSpPr>
      <xdr:spPr>
        <a:xfrm>
          <a:off x="7561795" y="1064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25508</xdr:rowOff>
    </xdr:from>
    <xdr:ext cx="599010" cy="259045"/>
    <xdr:sp macro="" textlink="">
      <xdr:nvSpPr>
        <xdr:cNvPr id="226" name="n_4mainValue【橋りょう・トンネル】&#10;一人当たり有形固定資産（償却資産）額"/>
        <xdr:cNvSpPr txBox="1"/>
      </xdr:nvSpPr>
      <xdr:spPr>
        <a:xfrm>
          <a:off x="6672795" y="1065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7" name="テキスト ボックス 23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9" name="テキスト ボックス 23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9" name="テキスト ボックス 24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52" name="直線コネクタ 251"/>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3"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4" name="直線コネクタ 25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55"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56" name="直線コネクタ 255"/>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57" name="【公営住宅】&#10;有形固定資産減価償却率平均値テキスト"/>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58" name="フローチャート: 判断 257"/>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59" name="フローチャート: 判断 258"/>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60" name="フローチャート: 判断 259"/>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61" name="フローチャート: 判断 260"/>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62" name="フローチャート: 判断 261"/>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144055</xdr:rowOff>
    </xdr:from>
    <xdr:to>
      <xdr:col>10</xdr:col>
      <xdr:colOff>165100</xdr:colOff>
      <xdr:row>83</xdr:row>
      <xdr:rowOff>74205</xdr:rowOff>
    </xdr:to>
    <xdr:sp macro="" textlink="">
      <xdr:nvSpPr>
        <xdr:cNvPr id="268" name="楕円 267"/>
        <xdr:cNvSpPr/>
      </xdr:nvSpPr>
      <xdr:spPr>
        <a:xfrm>
          <a:off x="1968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114663</xdr:rowOff>
    </xdr:from>
    <xdr:to>
      <xdr:col>6</xdr:col>
      <xdr:colOff>38100</xdr:colOff>
      <xdr:row>83</xdr:row>
      <xdr:rowOff>44813</xdr:rowOff>
    </xdr:to>
    <xdr:sp macro="" textlink="">
      <xdr:nvSpPr>
        <xdr:cNvPr id="269" name="楕円 268"/>
        <xdr:cNvSpPr/>
      </xdr:nvSpPr>
      <xdr:spPr>
        <a:xfrm>
          <a:off x="1079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165463</xdr:rowOff>
    </xdr:from>
    <xdr:to>
      <xdr:col>10</xdr:col>
      <xdr:colOff>114300</xdr:colOff>
      <xdr:row>83</xdr:row>
      <xdr:rowOff>23405</xdr:rowOff>
    </xdr:to>
    <xdr:cxnSp macro="">
      <xdr:nvCxnSpPr>
        <xdr:cNvPr id="270" name="直線コネクタ 269"/>
        <xdr:cNvCxnSpPr/>
      </xdr:nvCxnSpPr>
      <xdr:spPr>
        <a:xfrm>
          <a:off x="1130300" y="142243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271" name="n_1aveValue【公営住宅】&#10;有形固定資産減価償却率"/>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272" name="n_2aveValue【公営住宅】&#10;有形固定資産減価償却率"/>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273" name="n_3aveValue【公営住宅】&#10;有形固定資産減価償却率"/>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274" name="n_4aveValue【公営住宅】&#10;有形固定資産減価償却率"/>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90732</xdr:rowOff>
    </xdr:from>
    <xdr:ext cx="405111" cy="259045"/>
    <xdr:sp macro="" textlink="">
      <xdr:nvSpPr>
        <xdr:cNvPr id="275" name="n_3mainValue【公営住宅】&#10;有形固定資産減価償却率"/>
        <xdr:cNvSpPr txBox="1"/>
      </xdr:nvSpPr>
      <xdr:spPr>
        <a:xfrm>
          <a:off x="1816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61340</xdr:rowOff>
    </xdr:from>
    <xdr:ext cx="405111" cy="259045"/>
    <xdr:sp macro="" textlink="">
      <xdr:nvSpPr>
        <xdr:cNvPr id="276" name="n_4mainValue【公営住宅】&#10;有形固定資産減価償却率"/>
        <xdr:cNvSpPr txBox="1"/>
      </xdr:nvSpPr>
      <xdr:spPr>
        <a:xfrm>
          <a:off x="927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00" name="直線コネクタ 299"/>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01"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02" name="直線コネクタ 301"/>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03"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04" name="直線コネクタ 303"/>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05" name="【公営住宅】&#10;一人当たり面積平均値テキスト"/>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06" name="フローチャート: 判断 305"/>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07" name="フローチャート: 判断 306"/>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08" name="フローチャート: 判断 307"/>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09" name="フローチャート: 判断 308"/>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10" name="フローチャート: 判断 309"/>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113792</xdr:rowOff>
    </xdr:from>
    <xdr:to>
      <xdr:col>41</xdr:col>
      <xdr:colOff>101600</xdr:colOff>
      <xdr:row>84</xdr:row>
      <xdr:rowOff>43942</xdr:rowOff>
    </xdr:to>
    <xdr:sp macro="" textlink="">
      <xdr:nvSpPr>
        <xdr:cNvPr id="316" name="楕円 315"/>
        <xdr:cNvSpPr/>
      </xdr:nvSpPr>
      <xdr:spPr>
        <a:xfrm>
          <a:off x="7810500" y="143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102743</xdr:rowOff>
    </xdr:from>
    <xdr:to>
      <xdr:col>36</xdr:col>
      <xdr:colOff>165100</xdr:colOff>
      <xdr:row>84</xdr:row>
      <xdr:rowOff>32893</xdr:rowOff>
    </xdr:to>
    <xdr:sp macro="" textlink="">
      <xdr:nvSpPr>
        <xdr:cNvPr id="317" name="楕円 316"/>
        <xdr:cNvSpPr/>
      </xdr:nvSpPr>
      <xdr:spPr>
        <a:xfrm>
          <a:off x="6921500" y="143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153543</xdr:rowOff>
    </xdr:from>
    <xdr:to>
      <xdr:col>41</xdr:col>
      <xdr:colOff>50800</xdr:colOff>
      <xdr:row>83</xdr:row>
      <xdr:rowOff>164592</xdr:rowOff>
    </xdr:to>
    <xdr:cxnSp macro="">
      <xdr:nvCxnSpPr>
        <xdr:cNvPr id="318" name="直線コネクタ 317"/>
        <xdr:cNvCxnSpPr/>
      </xdr:nvCxnSpPr>
      <xdr:spPr>
        <a:xfrm>
          <a:off x="6972300" y="1438389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19" name="n_1aveValue【公営住宅】&#10;一人当たり面積"/>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20" name="n_2aveValue【公営住宅】&#10;一人当たり面積"/>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21" name="n_3aveValue【公営住宅】&#10;一人当たり面積"/>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22" name="n_4aveValue【公営住宅】&#10;一人当たり面積"/>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35069</xdr:rowOff>
    </xdr:from>
    <xdr:ext cx="469744" cy="259045"/>
    <xdr:sp macro="" textlink="">
      <xdr:nvSpPr>
        <xdr:cNvPr id="323" name="n_3mainValue【公営住宅】&#10;一人当たり面積"/>
        <xdr:cNvSpPr txBox="1"/>
      </xdr:nvSpPr>
      <xdr:spPr>
        <a:xfrm>
          <a:off x="7626427" y="144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24020</xdr:rowOff>
    </xdr:from>
    <xdr:ext cx="469744" cy="259045"/>
    <xdr:sp macro="" textlink="">
      <xdr:nvSpPr>
        <xdr:cNvPr id="324" name="n_4mainValue【公営住宅】&#10;一人当たり面積"/>
        <xdr:cNvSpPr txBox="1"/>
      </xdr:nvSpPr>
      <xdr:spPr>
        <a:xfrm>
          <a:off x="6737427" y="1442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5" name="テキスト ボックス 33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6" name="直線コネクタ 33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37" name="テキスト ボックス 336"/>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8" name="直線コネクタ 33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9" name="テキスト ボックス 33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0" name="直線コネクタ 33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1" name="テキスト ボックス 34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2" name="直線コネクタ 34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3" name="テキスト ボックス 34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5" name="テキスト ボックス 34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104</xdr:row>
      <xdr:rowOff>121920</xdr:rowOff>
    </xdr:to>
    <xdr:cxnSp macro="">
      <xdr:nvCxnSpPr>
        <xdr:cNvPr id="347" name="直線コネクタ 346"/>
        <xdr:cNvCxnSpPr/>
      </xdr:nvCxnSpPr>
      <xdr:spPr>
        <a:xfrm flipV="1">
          <a:off x="4634865" y="17186911"/>
          <a:ext cx="0" cy="765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125747</xdr:rowOff>
    </xdr:from>
    <xdr:ext cx="405111" cy="259045"/>
    <xdr:sp macro="" textlink="">
      <xdr:nvSpPr>
        <xdr:cNvPr id="348" name="【港湾・漁港】&#10;有形固定資産減価償却率最小値テキスト"/>
        <xdr:cNvSpPr txBox="1"/>
      </xdr:nvSpPr>
      <xdr:spPr>
        <a:xfrm>
          <a:off x="4673600"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104</xdr:row>
      <xdr:rowOff>121920</xdr:rowOff>
    </xdr:from>
    <xdr:to>
      <xdr:col>24</xdr:col>
      <xdr:colOff>152400</xdr:colOff>
      <xdr:row>104</xdr:row>
      <xdr:rowOff>121920</xdr:rowOff>
    </xdr:to>
    <xdr:cxnSp macro="">
      <xdr:nvCxnSpPr>
        <xdr:cNvPr id="349" name="直線コネクタ 348"/>
        <xdr:cNvCxnSpPr/>
      </xdr:nvCxnSpPr>
      <xdr:spPr>
        <a:xfrm>
          <a:off x="4546600" y="179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50" name="【港湾・漁港】&#10;有形固定資産減価償却率最大値テキスト"/>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51" name="直線コネクタ 350"/>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140988</xdr:rowOff>
    </xdr:from>
    <xdr:ext cx="405111" cy="259045"/>
    <xdr:sp macro="" textlink="">
      <xdr:nvSpPr>
        <xdr:cNvPr id="352" name="【港湾・漁港】&#10;有形固定資産減価償却率平均値テキスト"/>
        <xdr:cNvSpPr txBox="1"/>
      </xdr:nvSpPr>
      <xdr:spPr>
        <a:xfrm>
          <a:off x="4673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53" name="フローチャート: 判断 352"/>
        <xdr:cNvSpPr/>
      </xdr:nvSpPr>
      <xdr:spPr>
        <a:xfrm>
          <a:off x="4584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93980</xdr:rowOff>
    </xdr:from>
    <xdr:to>
      <xdr:col>20</xdr:col>
      <xdr:colOff>38100</xdr:colOff>
      <xdr:row>102</xdr:row>
      <xdr:rowOff>24130</xdr:rowOff>
    </xdr:to>
    <xdr:sp macro="" textlink="">
      <xdr:nvSpPr>
        <xdr:cNvPr id="354" name="フローチャート: 判断 353"/>
        <xdr:cNvSpPr/>
      </xdr:nvSpPr>
      <xdr:spPr>
        <a:xfrm>
          <a:off x="3746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7113</xdr:rowOff>
    </xdr:from>
    <xdr:to>
      <xdr:col>15</xdr:col>
      <xdr:colOff>101600</xdr:colOff>
      <xdr:row>103</xdr:row>
      <xdr:rowOff>108713</xdr:rowOff>
    </xdr:to>
    <xdr:sp macro="" textlink="">
      <xdr:nvSpPr>
        <xdr:cNvPr id="355" name="フローチャート: 判断 354"/>
        <xdr:cNvSpPr/>
      </xdr:nvSpPr>
      <xdr:spPr>
        <a:xfrm>
          <a:off x="2857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56" name="フローチャート: 判断 355"/>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87122</xdr:rowOff>
    </xdr:from>
    <xdr:to>
      <xdr:col>6</xdr:col>
      <xdr:colOff>38100</xdr:colOff>
      <xdr:row>104</xdr:row>
      <xdr:rowOff>17272</xdr:rowOff>
    </xdr:to>
    <xdr:sp macro="" textlink="">
      <xdr:nvSpPr>
        <xdr:cNvPr id="357" name="フローチャート: 判断 356"/>
        <xdr:cNvSpPr/>
      </xdr:nvSpPr>
      <xdr:spPr>
        <a:xfrm>
          <a:off x="1079500" y="1774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108</xdr:row>
      <xdr:rowOff>20828</xdr:rowOff>
    </xdr:from>
    <xdr:to>
      <xdr:col>10</xdr:col>
      <xdr:colOff>165100</xdr:colOff>
      <xdr:row>108</xdr:row>
      <xdr:rowOff>122428</xdr:rowOff>
    </xdr:to>
    <xdr:sp macro="" textlink="">
      <xdr:nvSpPr>
        <xdr:cNvPr id="363" name="楕円 362"/>
        <xdr:cNvSpPr/>
      </xdr:nvSpPr>
      <xdr:spPr>
        <a:xfrm>
          <a:off x="1968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108</xdr:row>
      <xdr:rowOff>23113</xdr:rowOff>
    </xdr:from>
    <xdr:to>
      <xdr:col>6</xdr:col>
      <xdr:colOff>38100</xdr:colOff>
      <xdr:row>108</xdr:row>
      <xdr:rowOff>124713</xdr:rowOff>
    </xdr:to>
    <xdr:sp macro="" textlink="">
      <xdr:nvSpPr>
        <xdr:cNvPr id="364" name="楕円 363"/>
        <xdr:cNvSpPr/>
      </xdr:nvSpPr>
      <xdr:spPr>
        <a:xfrm>
          <a:off x="1079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71628</xdr:rowOff>
    </xdr:from>
    <xdr:to>
      <xdr:col>10</xdr:col>
      <xdr:colOff>114300</xdr:colOff>
      <xdr:row>108</xdr:row>
      <xdr:rowOff>73913</xdr:rowOff>
    </xdr:to>
    <xdr:cxnSp macro="">
      <xdr:nvCxnSpPr>
        <xdr:cNvPr id="365" name="直線コネクタ 364"/>
        <xdr:cNvCxnSpPr/>
      </xdr:nvCxnSpPr>
      <xdr:spPr>
        <a:xfrm flipV="1">
          <a:off x="1130300" y="185882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40657</xdr:rowOff>
    </xdr:from>
    <xdr:ext cx="405111" cy="259045"/>
    <xdr:sp macro="" textlink="">
      <xdr:nvSpPr>
        <xdr:cNvPr id="366" name="n_1aveValue【港湾・漁港】&#10;有形固定資産減価償却率"/>
        <xdr:cNvSpPr txBox="1"/>
      </xdr:nvSpPr>
      <xdr:spPr>
        <a:xfrm>
          <a:off x="3582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125240</xdr:rowOff>
    </xdr:from>
    <xdr:ext cx="405111" cy="259045"/>
    <xdr:sp macro="" textlink="">
      <xdr:nvSpPr>
        <xdr:cNvPr id="367" name="n_2aveValue【港湾・漁港】&#10;有形固定資産減価償却率"/>
        <xdr:cNvSpPr txBox="1"/>
      </xdr:nvSpPr>
      <xdr:spPr>
        <a:xfrm>
          <a:off x="2705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68" name="n_3aveValue【港湾・漁港】&#10;有形固定資産減価償却率"/>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33799</xdr:rowOff>
    </xdr:from>
    <xdr:ext cx="405111" cy="259045"/>
    <xdr:sp macro="" textlink="">
      <xdr:nvSpPr>
        <xdr:cNvPr id="369" name="n_4aveValue【港湾・漁港】&#10;有形固定資産減価償却率"/>
        <xdr:cNvSpPr txBox="1"/>
      </xdr:nvSpPr>
      <xdr:spPr>
        <a:xfrm>
          <a:off x="927744" y="175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113555</xdr:rowOff>
    </xdr:from>
    <xdr:ext cx="405111" cy="259045"/>
    <xdr:sp macro="" textlink="">
      <xdr:nvSpPr>
        <xdr:cNvPr id="370" name="n_3mainValue【港湾・漁港】&#10;有形固定資産減価償却率"/>
        <xdr:cNvSpPr txBox="1"/>
      </xdr:nvSpPr>
      <xdr:spPr>
        <a:xfrm>
          <a:off x="1816744"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115840</xdr:rowOff>
    </xdr:from>
    <xdr:ext cx="405111" cy="259045"/>
    <xdr:sp macro="" textlink="">
      <xdr:nvSpPr>
        <xdr:cNvPr id="371" name="n_4mainValue【港湾・漁港】&#10;有形固定資産減価償却率"/>
        <xdr:cNvSpPr txBox="1"/>
      </xdr:nvSpPr>
      <xdr:spPr>
        <a:xfrm>
          <a:off x="927744" y="1863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2" name="直線コネクタ 38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3" name="テキスト ボックス 38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4" name="直線コネクタ 38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85" name="テキスト ボックス 38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6" name="直線コネクタ 38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87" name="テキスト ボックス 38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8" name="直線コネクタ 38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89" name="テキスト ボックス 38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1" name="テキスト ボックス 39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132099</xdr:rowOff>
    </xdr:from>
    <xdr:to>
      <xdr:col>54</xdr:col>
      <xdr:colOff>189865</xdr:colOff>
      <xdr:row>108</xdr:row>
      <xdr:rowOff>71281</xdr:rowOff>
    </xdr:to>
    <xdr:cxnSp macro="">
      <xdr:nvCxnSpPr>
        <xdr:cNvPr id="393" name="直線コネクタ 392"/>
        <xdr:cNvCxnSpPr/>
      </xdr:nvCxnSpPr>
      <xdr:spPr>
        <a:xfrm flipV="1">
          <a:off x="10476865" y="17448549"/>
          <a:ext cx="0" cy="1139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75108</xdr:rowOff>
    </xdr:from>
    <xdr:ext cx="534377" cy="259045"/>
    <xdr:sp macro="" textlink="">
      <xdr:nvSpPr>
        <xdr:cNvPr id="394" name="【港湾・漁港】&#10;一人当たり有形固定資産（償却資産）額最小値テキスト"/>
        <xdr:cNvSpPr txBox="1"/>
      </xdr:nvSpPr>
      <xdr:spPr>
        <a:xfrm>
          <a:off x="10515600" y="1859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71281</xdr:rowOff>
    </xdr:from>
    <xdr:to>
      <xdr:col>55</xdr:col>
      <xdr:colOff>88900</xdr:colOff>
      <xdr:row>108</xdr:row>
      <xdr:rowOff>71281</xdr:rowOff>
    </xdr:to>
    <xdr:cxnSp macro="">
      <xdr:nvCxnSpPr>
        <xdr:cNvPr id="395" name="直線コネクタ 394"/>
        <xdr:cNvCxnSpPr/>
      </xdr:nvCxnSpPr>
      <xdr:spPr>
        <a:xfrm>
          <a:off x="10388600" y="1858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78776</xdr:rowOff>
    </xdr:from>
    <xdr:ext cx="690189" cy="259045"/>
    <xdr:sp macro="" textlink="">
      <xdr:nvSpPr>
        <xdr:cNvPr id="396" name="【港湾・漁港】&#10;一人当たり有形固定資産（償却資産）額最大値テキスト"/>
        <xdr:cNvSpPr txBox="1"/>
      </xdr:nvSpPr>
      <xdr:spPr>
        <a:xfrm>
          <a:off x="10515600" y="17223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132099</xdr:rowOff>
    </xdr:from>
    <xdr:to>
      <xdr:col>55</xdr:col>
      <xdr:colOff>88900</xdr:colOff>
      <xdr:row>101</xdr:row>
      <xdr:rowOff>132099</xdr:rowOff>
    </xdr:to>
    <xdr:cxnSp macro="">
      <xdr:nvCxnSpPr>
        <xdr:cNvPr id="397" name="直線コネクタ 396"/>
        <xdr:cNvCxnSpPr/>
      </xdr:nvCxnSpPr>
      <xdr:spPr>
        <a:xfrm>
          <a:off x="10388600" y="17448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107680</xdr:rowOff>
    </xdr:from>
    <xdr:ext cx="599010" cy="259045"/>
    <xdr:sp macro="" textlink="">
      <xdr:nvSpPr>
        <xdr:cNvPr id="398" name="【港湾・漁港】&#10;一人当たり有形固定資産（償却資産）額平均値テキスト"/>
        <xdr:cNvSpPr txBox="1"/>
      </xdr:nvSpPr>
      <xdr:spPr>
        <a:xfrm>
          <a:off x="10515600" y="18281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129253</xdr:rowOff>
    </xdr:from>
    <xdr:to>
      <xdr:col>55</xdr:col>
      <xdr:colOff>50800</xdr:colOff>
      <xdr:row>107</xdr:row>
      <xdr:rowOff>59403</xdr:rowOff>
    </xdr:to>
    <xdr:sp macro="" textlink="">
      <xdr:nvSpPr>
        <xdr:cNvPr id="399" name="フローチャート: 判断 398"/>
        <xdr:cNvSpPr/>
      </xdr:nvSpPr>
      <xdr:spPr>
        <a:xfrm>
          <a:off x="10426700" y="183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400" name="フローチャート: 判断 399"/>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401" name="フローチャート: 判断 400"/>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402" name="フローチャート: 判断 401"/>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403" name="フローチャート: 判断 402"/>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8091</xdr:rowOff>
    </xdr:from>
    <xdr:to>
      <xdr:col>41</xdr:col>
      <xdr:colOff>101600</xdr:colOff>
      <xdr:row>106</xdr:row>
      <xdr:rowOff>109691</xdr:rowOff>
    </xdr:to>
    <xdr:sp macro="" textlink="">
      <xdr:nvSpPr>
        <xdr:cNvPr id="409" name="楕円 408"/>
        <xdr:cNvSpPr/>
      </xdr:nvSpPr>
      <xdr:spPr>
        <a:xfrm>
          <a:off x="7810500" y="18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16383</xdr:rowOff>
    </xdr:from>
    <xdr:to>
      <xdr:col>36</xdr:col>
      <xdr:colOff>165100</xdr:colOff>
      <xdr:row>106</xdr:row>
      <xdr:rowOff>117983</xdr:rowOff>
    </xdr:to>
    <xdr:sp macro="" textlink="">
      <xdr:nvSpPr>
        <xdr:cNvPr id="410" name="楕円 409"/>
        <xdr:cNvSpPr/>
      </xdr:nvSpPr>
      <xdr:spPr>
        <a:xfrm>
          <a:off x="6921500" y="181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58891</xdr:rowOff>
    </xdr:from>
    <xdr:to>
      <xdr:col>41</xdr:col>
      <xdr:colOff>50800</xdr:colOff>
      <xdr:row>106</xdr:row>
      <xdr:rowOff>67183</xdr:rowOff>
    </xdr:to>
    <xdr:cxnSp macro="">
      <xdr:nvCxnSpPr>
        <xdr:cNvPr id="411" name="直線コネクタ 410"/>
        <xdr:cNvCxnSpPr/>
      </xdr:nvCxnSpPr>
      <xdr:spPr>
        <a:xfrm flipV="1">
          <a:off x="6972300" y="18232591"/>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134408</xdr:rowOff>
    </xdr:from>
    <xdr:ext cx="599010" cy="259045"/>
    <xdr:sp macro="" textlink="">
      <xdr:nvSpPr>
        <xdr:cNvPr id="412" name="n_1aveValue【港湾・漁港】&#10;一人当たり有形固定資産（償却資産）額"/>
        <xdr:cNvSpPr txBox="1"/>
      </xdr:nvSpPr>
      <xdr:spPr>
        <a:xfrm>
          <a:off x="9327095" y="18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11067</xdr:rowOff>
    </xdr:from>
    <xdr:ext cx="599010" cy="259045"/>
    <xdr:sp macro="" textlink="">
      <xdr:nvSpPr>
        <xdr:cNvPr id="413" name="n_2aveValue【港湾・漁港】&#10;一人当たり有形固定資産（償却資産）額"/>
        <xdr:cNvSpPr txBox="1"/>
      </xdr:nvSpPr>
      <xdr:spPr>
        <a:xfrm>
          <a:off x="84507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146266</xdr:rowOff>
    </xdr:from>
    <xdr:ext cx="599010" cy="259045"/>
    <xdr:sp macro="" textlink="">
      <xdr:nvSpPr>
        <xdr:cNvPr id="414" name="n_3aveValue【港湾・漁港】&#10;一人当たり有形固定資産（償却資産）額"/>
        <xdr:cNvSpPr txBox="1"/>
      </xdr:nvSpPr>
      <xdr:spPr>
        <a:xfrm>
          <a:off x="7561795" y="1849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141949</xdr:rowOff>
    </xdr:from>
    <xdr:ext cx="599010" cy="259045"/>
    <xdr:sp macro="" textlink="">
      <xdr:nvSpPr>
        <xdr:cNvPr id="415" name="n_4aveValue【港湾・漁港】&#10;一人当たり有形固定資産（償却資産）額"/>
        <xdr:cNvSpPr txBox="1"/>
      </xdr:nvSpPr>
      <xdr:spPr>
        <a:xfrm>
          <a:off x="6672795" y="184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126218</xdr:rowOff>
    </xdr:from>
    <xdr:ext cx="599010" cy="259045"/>
    <xdr:sp macro="" textlink="">
      <xdr:nvSpPr>
        <xdr:cNvPr id="416" name="n_3mainValue【港湾・漁港】&#10;一人当たり有形固定資産（償却資産）額"/>
        <xdr:cNvSpPr txBox="1"/>
      </xdr:nvSpPr>
      <xdr:spPr>
        <a:xfrm>
          <a:off x="7561795" y="1795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134510</xdr:rowOff>
    </xdr:from>
    <xdr:ext cx="599010" cy="259045"/>
    <xdr:sp macro="" textlink="">
      <xdr:nvSpPr>
        <xdr:cNvPr id="417" name="n_4mainValue【港湾・漁港】&#10;一人当たり有形固定資産（償却資産）額"/>
        <xdr:cNvSpPr txBox="1"/>
      </xdr:nvSpPr>
      <xdr:spPr>
        <a:xfrm>
          <a:off x="6672795" y="179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8" name="テキスト ボックス 42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9" name="直線コネクタ 4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0" name="テキスト ボックス 42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1" name="直線コネクタ 4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2" name="テキスト ボックス 4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3" name="直線コネクタ 4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4" name="テキスト ボックス 4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5" name="直線コネクタ 4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6" name="テキスト ボックス 4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7" name="直線コネクタ 4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8" name="テキスト ボックス 43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0" name="テキスト ボックス 43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42" name="直線コネクタ 441"/>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43"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44" name="直線コネクタ 443"/>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45"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46" name="直線コネクタ 445"/>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47"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48" name="フローチャート: 判断 44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49" name="フローチャート: 判断 448"/>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50" name="フローチャート: 判断 449"/>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51" name="フローチャート: 判断 450"/>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52" name="フローチャート: 判断 451"/>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3" name="テキスト ボックス 4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4" name="テキスト ボックス 4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5" name="テキスト ボックス 4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6" name="テキスト ボックス 4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7" name="テキスト ボックス 4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34925</xdr:rowOff>
    </xdr:from>
    <xdr:to>
      <xdr:col>72</xdr:col>
      <xdr:colOff>38100</xdr:colOff>
      <xdr:row>38</xdr:row>
      <xdr:rowOff>136525</xdr:rowOff>
    </xdr:to>
    <xdr:sp macro="" textlink="">
      <xdr:nvSpPr>
        <xdr:cNvPr id="458" name="楕円 457"/>
        <xdr:cNvSpPr/>
      </xdr:nvSpPr>
      <xdr:spPr>
        <a:xfrm>
          <a:off x="1365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31115</xdr:rowOff>
    </xdr:from>
    <xdr:to>
      <xdr:col>67</xdr:col>
      <xdr:colOff>101600</xdr:colOff>
      <xdr:row>38</xdr:row>
      <xdr:rowOff>132715</xdr:rowOff>
    </xdr:to>
    <xdr:sp macro="" textlink="">
      <xdr:nvSpPr>
        <xdr:cNvPr id="459" name="楕円 458"/>
        <xdr:cNvSpPr/>
      </xdr:nvSpPr>
      <xdr:spPr>
        <a:xfrm>
          <a:off x="1276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81915</xdr:rowOff>
    </xdr:from>
    <xdr:to>
      <xdr:col>71</xdr:col>
      <xdr:colOff>177800</xdr:colOff>
      <xdr:row>38</xdr:row>
      <xdr:rowOff>85725</xdr:rowOff>
    </xdr:to>
    <xdr:cxnSp macro="">
      <xdr:nvCxnSpPr>
        <xdr:cNvPr id="460" name="直線コネクタ 459"/>
        <xdr:cNvCxnSpPr/>
      </xdr:nvCxnSpPr>
      <xdr:spPr>
        <a:xfrm>
          <a:off x="12814300" y="65970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61" name="n_1ave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62" name="n_2aveValue【認定こども園・幼稚園・保育所】&#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63" name="n_3aveValue【認定こども園・幼稚園・保育所】&#10;有形固定資産減価償却率"/>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64"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465" name="n_3mainValue【認定こども園・幼稚園・保育所】&#10;有形固定資産減価償却率"/>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123842</xdr:rowOff>
    </xdr:from>
    <xdr:ext cx="405111" cy="259045"/>
    <xdr:sp macro="" textlink="">
      <xdr:nvSpPr>
        <xdr:cNvPr id="466" name="n_4mainValue【認定こども園・幼稚園・保育所】&#10;有形固定資産減価償却率"/>
        <xdr:cNvSpPr txBox="1"/>
      </xdr:nvSpPr>
      <xdr:spPr>
        <a:xfrm>
          <a:off x="12611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7" name="直線コネクタ 47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8" name="テキスト ボックス 47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9" name="直線コネクタ 47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0" name="テキスト ボックス 47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1" name="直線コネクタ 48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2" name="テキスト ボックス 48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3" name="直線コネクタ 48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4" name="テキスト ボックス 48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5" name="直線コネクタ 48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6" name="テキスト ボックス 48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8" name="テキスト ボックス 4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90" name="直線コネクタ 489"/>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91"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92" name="直線コネクタ 491"/>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93"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94" name="直線コネクタ 493"/>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95" name="【認定こども園・幼稚園・保育所】&#10;一人当たり面積平均値テキスト"/>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96" name="フローチャート: 判断 495"/>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97" name="フローチャート: 判断 496"/>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98" name="フローチャート: 判断 497"/>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99" name="フローチャート: 判断 498"/>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500" name="フローチャート: 判断 499"/>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63500</xdr:rowOff>
    </xdr:from>
    <xdr:to>
      <xdr:col>102</xdr:col>
      <xdr:colOff>165100</xdr:colOff>
      <xdr:row>36</xdr:row>
      <xdr:rowOff>165100</xdr:rowOff>
    </xdr:to>
    <xdr:sp macro="" textlink="">
      <xdr:nvSpPr>
        <xdr:cNvPr id="506" name="楕円 505"/>
        <xdr:cNvSpPr/>
      </xdr:nvSpPr>
      <xdr:spPr>
        <a:xfrm>
          <a:off x="19494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86360</xdr:rowOff>
    </xdr:from>
    <xdr:to>
      <xdr:col>98</xdr:col>
      <xdr:colOff>38100</xdr:colOff>
      <xdr:row>37</xdr:row>
      <xdr:rowOff>16510</xdr:rowOff>
    </xdr:to>
    <xdr:sp macro="" textlink="">
      <xdr:nvSpPr>
        <xdr:cNvPr id="507" name="楕円 506"/>
        <xdr:cNvSpPr/>
      </xdr:nvSpPr>
      <xdr:spPr>
        <a:xfrm>
          <a:off x="18605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114300</xdr:rowOff>
    </xdr:from>
    <xdr:to>
      <xdr:col>102</xdr:col>
      <xdr:colOff>114300</xdr:colOff>
      <xdr:row>36</xdr:row>
      <xdr:rowOff>137160</xdr:rowOff>
    </xdr:to>
    <xdr:cxnSp macro="">
      <xdr:nvCxnSpPr>
        <xdr:cNvPr id="508" name="直線コネクタ 507"/>
        <xdr:cNvCxnSpPr/>
      </xdr:nvCxnSpPr>
      <xdr:spPr>
        <a:xfrm flipV="1">
          <a:off x="18656300" y="6286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09" name="n_1ave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10"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511" name="n_3aveValue【認定こども園・幼稚園・保育所】&#10;一人当たり面積"/>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167657</xdr:rowOff>
    </xdr:from>
    <xdr:ext cx="469744" cy="259045"/>
    <xdr:sp macro="" textlink="">
      <xdr:nvSpPr>
        <xdr:cNvPr id="512" name="n_4aveValue【認定こども園・幼稚園・保育所】&#10;一人当たり面積"/>
        <xdr:cNvSpPr txBox="1"/>
      </xdr:nvSpPr>
      <xdr:spPr>
        <a:xfrm>
          <a:off x="184214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10177</xdr:rowOff>
    </xdr:from>
    <xdr:ext cx="469744" cy="259045"/>
    <xdr:sp macro="" textlink="">
      <xdr:nvSpPr>
        <xdr:cNvPr id="513" name="n_3mainValue【認定こども園・幼稚園・保育所】&#10;一人当たり面積"/>
        <xdr:cNvSpPr txBox="1"/>
      </xdr:nvSpPr>
      <xdr:spPr>
        <a:xfrm>
          <a:off x="19310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33037</xdr:rowOff>
    </xdr:from>
    <xdr:ext cx="469744" cy="259045"/>
    <xdr:sp macro="" textlink="">
      <xdr:nvSpPr>
        <xdr:cNvPr id="514" name="n_4mainValue【認定こども園・幼稚園・保育所】&#10;一人当たり面積"/>
        <xdr:cNvSpPr txBox="1"/>
      </xdr:nvSpPr>
      <xdr:spPr>
        <a:xfrm>
          <a:off x="18421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9" name="直線コネクタ 538"/>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40"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41" name="直線コネクタ 540"/>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42"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43" name="直線コネクタ 542"/>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544" name="【学校施設】&#10;有形固定資産減価償却率平均値テキスト"/>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5" name="フローチャート: 判断 544"/>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6" name="フローチャート: 判断 545"/>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7" name="フローチャート: 判断 546"/>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8" name="フローチャート: 判断 547"/>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9" name="フローチャート: 判断 548"/>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120650</xdr:rowOff>
    </xdr:from>
    <xdr:to>
      <xdr:col>72</xdr:col>
      <xdr:colOff>38100</xdr:colOff>
      <xdr:row>60</xdr:row>
      <xdr:rowOff>50800</xdr:rowOff>
    </xdr:to>
    <xdr:sp macro="" textlink="">
      <xdr:nvSpPr>
        <xdr:cNvPr id="555" name="楕円 554"/>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107315</xdr:rowOff>
    </xdr:from>
    <xdr:to>
      <xdr:col>67</xdr:col>
      <xdr:colOff>101600</xdr:colOff>
      <xdr:row>61</xdr:row>
      <xdr:rowOff>37465</xdr:rowOff>
    </xdr:to>
    <xdr:sp macro="" textlink="">
      <xdr:nvSpPr>
        <xdr:cNvPr id="556" name="楕円 555"/>
        <xdr:cNvSpPr/>
      </xdr:nvSpPr>
      <xdr:spPr>
        <a:xfrm>
          <a:off x="12763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158115</xdr:rowOff>
    </xdr:to>
    <xdr:cxnSp macro="">
      <xdr:nvCxnSpPr>
        <xdr:cNvPr id="557" name="直線コネクタ 556"/>
        <xdr:cNvCxnSpPr/>
      </xdr:nvCxnSpPr>
      <xdr:spPr>
        <a:xfrm flipV="1">
          <a:off x="12814300" y="1028700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58" name="n_1aveValue【学校施設】&#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9"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0" name="n_3ave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1"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62" name="n_3mainValue【学校施設】&#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28592</xdr:rowOff>
    </xdr:from>
    <xdr:ext cx="405111" cy="259045"/>
    <xdr:sp macro="" textlink="">
      <xdr:nvSpPr>
        <xdr:cNvPr id="563" name="n_4mainValue【学校施設】&#10;有形固定資産減価償却率"/>
        <xdr:cNvSpPr txBox="1"/>
      </xdr:nvSpPr>
      <xdr:spPr>
        <a:xfrm>
          <a:off x="12611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86" name="直線コネクタ 585"/>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87"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88" name="直線コネクタ 587"/>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89"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0" name="直線コネクタ 589"/>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591" name="【学校施設】&#10;一人当たり面積平均値テキスト"/>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2" name="フローチャート: 判断 591"/>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3" name="フローチャート: 判断 592"/>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4" name="フローチャート: 判断 593"/>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5" name="フローチャート: 判断 594"/>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596" name="フローチャート: 判断 595"/>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120650</xdr:rowOff>
    </xdr:from>
    <xdr:to>
      <xdr:col>102</xdr:col>
      <xdr:colOff>165100</xdr:colOff>
      <xdr:row>60</xdr:row>
      <xdr:rowOff>50800</xdr:rowOff>
    </xdr:to>
    <xdr:sp macro="" textlink="">
      <xdr:nvSpPr>
        <xdr:cNvPr id="602" name="楕円 601"/>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52527</xdr:rowOff>
    </xdr:from>
    <xdr:to>
      <xdr:col>98</xdr:col>
      <xdr:colOff>38100</xdr:colOff>
      <xdr:row>58</xdr:row>
      <xdr:rowOff>154127</xdr:rowOff>
    </xdr:to>
    <xdr:sp macro="" textlink="">
      <xdr:nvSpPr>
        <xdr:cNvPr id="603" name="楕円 602"/>
        <xdr:cNvSpPr/>
      </xdr:nvSpPr>
      <xdr:spPr>
        <a:xfrm>
          <a:off x="18605500" y="99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103327</xdr:rowOff>
    </xdr:from>
    <xdr:to>
      <xdr:col>102</xdr:col>
      <xdr:colOff>114300</xdr:colOff>
      <xdr:row>60</xdr:row>
      <xdr:rowOff>0</xdr:rowOff>
    </xdr:to>
    <xdr:cxnSp macro="">
      <xdr:nvCxnSpPr>
        <xdr:cNvPr id="604" name="直線コネクタ 603"/>
        <xdr:cNvCxnSpPr/>
      </xdr:nvCxnSpPr>
      <xdr:spPr>
        <a:xfrm>
          <a:off x="18656300" y="10047427"/>
          <a:ext cx="889000" cy="2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05" name="n_1aveValue【学校施設】&#10;一人当たり面積"/>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06" name="n_2aveValue【学校施設】&#10;一人当たり面積"/>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607" name="n_3aveValue【学校施設】&#10;一人当たり面積"/>
        <xdr:cNvSpPr txBox="1"/>
      </xdr:nvSpPr>
      <xdr:spPr>
        <a:xfrm>
          <a:off x="19310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608" name="n_4aveValue【学校施設】&#10;一人当たり面積"/>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609" name="n_3mainValue【学校施設】&#10;一人当たり面積"/>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170654</xdr:rowOff>
    </xdr:from>
    <xdr:ext cx="469744" cy="259045"/>
    <xdr:sp macro="" textlink="">
      <xdr:nvSpPr>
        <xdr:cNvPr id="610" name="n_4mainValue【学校施設】&#10;一人当たり面積"/>
        <xdr:cNvSpPr txBox="1"/>
      </xdr:nvSpPr>
      <xdr:spPr>
        <a:xfrm>
          <a:off x="18421427" y="977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635" name="直線コネクタ 634"/>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38"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39" name="直線コネクタ 638"/>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40" name="【児童館】&#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41" name="フローチャート: 判断 640"/>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642" name="フローチャート: 判断 641"/>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43" name="フローチャート: 判断 642"/>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44" name="フローチャート: 判断 643"/>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645" name="フローチャート: 判断 644"/>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48261</xdr:rowOff>
    </xdr:from>
    <xdr:to>
      <xdr:col>72</xdr:col>
      <xdr:colOff>38100</xdr:colOff>
      <xdr:row>82</xdr:row>
      <xdr:rowOff>149861</xdr:rowOff>
    </xdr:to>
    <xdr:sp macro="" textlink="">
      <xdr:nvSpPr>
        <xdr:cNvPr id="651" name="楕円 650"/>
        <xdr:cNvSpPr/>
      </xdr:nvSpPr>
      <xdr:spPr>
        <a:xfrm>
          <a:off x="13652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15875</xdr:rowOff>
    </xdr:from>
    <xdr:to>
      <xdr:col>67</xdr:col>
      <xdr:colOff>101600</xdr:colOff>
      <xdr:row>82</xdr:row>
      <xdr:rowOff>117475</xdr:rowOff>
    </xdr:to>
    <xdr:sp macro="" textlink="">
      <xdr:nvSpPr>
        <xdr:cNvPr id="652" name="楕円 651"/>
        <xdr:cNvSpPr/>
      </xdr:nvSpPr>
      <xdr:spPr>
        <a:xfrm>
          <a:off x="12763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66675</xdr:rowOff>
    </xdr:from>
    <xdr:to>
      <xdr:col>71</xdr:col>
      <xdr:colOff>177800</xdr:colOff>
      <xdr:row>82</xdr:row>
      <xdr:rowOff>99061</xdr:rowOff>
    </xdr:to>
    <xdr:cxnSp macro="">
      <xdr:nvCxnSpPr>
        <xdr:cNvPr id="653" name="直線コネクタ 652"/>
        <xdr:cNvCxnSpPr/>
      </xdr:nvCxnSpPr>
      <xdr:spPr>
        <a:xfrm>
          <a:off x="12814300" y="141255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654" name="n_1aveValue【児童館】&#10;有形固定資産減価償却率"/>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655" name="n_2aveValue【児童館】&#10;有形固定資産減価償却率"/>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656" name="n_3aveValue【児童館】&#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657" name="n_4aveValue【児童館】&#10;有形固定資産減価償却率"/>
        <xdr:cNvSpPr txBox="1"/>
      </xdr:nvSpPr>
      <xdr:spPr>
        <a:xfrm>
          <a:off x="12611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166388</xdr:rowOff>
    </xdr:from>
    <xdr:ext cx="405111" cy="259045"/>
    <xdr:sp macro="" textlink="">
      <xdr:nvSpPr>
        <xdr:cNvPr id="658" name="n_3mainValue【児童館】&#10;有形固定資産減価償却率"/>
        <xdr:cNvSpPr txBox="1"/>
      </xdr:nvSpPr>
      <xdr:spPr>
        <a:xfrm>
          <a:off x="13500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108602</xdr:rowOff>
    </xdr:from>
    <xdr:ext cx="405111" cy="259045"/>
    <xdr:sp macro="" textlink="">
      <xdr:nvSpPr>
        <xdr:cNvPr id="659" name="n_4mainValue【児童館】&#10;有形固定資産減価償却率"/>
        <xdr:cNvSpPr txBox="1"/>
      </xdr:nvSpPr>
      <xdr:spPr>
        <a:xfrm>
          <a:off x="12611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8" name="テキスト ボックス 6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0" name="直線コネクタ 6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1" name="テキスト ボックス 6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2" name="直線コネクタ 6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3" name="テキスト ボックス 6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4" name="直線コネクタ 6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5" name="テキスト ボックス 6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6" name="直線コネクタ 6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7" name="テキスト ボックス 6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81" name="直線コネクタ 680"/>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82"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83" name="直線コネクタ 68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84"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85" name="直線コネクタ 684"/>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86"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7" name="フローチャート: 判断 68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88" name="フローチャート: 判断 687"/>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689" name="フローチャート: 判断 688"/>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690" name="フローチャート: 判断 689"/>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91" name="フローチャート: 判断 690"/>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117602</xdr:rowOff>
    </xdr:from>
    <xdr:to>
      <xdr:col>102</xdr:col>
      <xdr:colOff>165100</xdr:colOff>
      <xdr:row>84</xdr:row>
      <xdr:rowOff>47752</xdr:rowOff>
    </xdr:to>
    <xdr:sp macro="" textlink="">
      <xdr:nvSpPr>
        <xdr:cNvPr id="697" name="楕円 696"/>
        <xdr:cNvSpPr/>
      </xdr:nvSpPr>
      <xdr:spPr>
        <a:xfrm>
          <a:off x="19494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131318</xdr:rowOff>
    </xdr:from>
    <xdr:to>
      <xdr:col>98</xdr:col>
      <xdr:colOff>38100</xdr:colOff>
      <xdr:row>84</xdr:row>
      <xdr:rowOff>61468</xdr:rowOff>
    </xdr:to>
    <xdr:sp macro="" textlink="">
      <xdr:nvSpPr>
        <xdr:cNvPr id="698" name="楕円 697"/>
        <xdr:cNvSpPr/>
      </xdr:nvSpPr>
      <xdr:spPr>
        <a:xfrm>
          <a:off x="18605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168402</xdr:rowOff>
    </xdr:from>
    <xdr:to>
      <xdr:col>102</xdr:col>
      <xdr:colOff>114300</xdr:colOff>
      <xdr:row>84</xdr:row>
      <xdr:rowOff>10668</xdr:rowOff>
    </xdr:to>
    <xdr:cxnSp macro="">
      <xdr:nvCxnSpPr>
        <xdr:cNvPr id="699" name="直線コネクタ 698"/>
        <xdr:cNvCxnSpPr/>
      </xdr:nvCxnSpPr>
      <xdr:spPr>
        <a:xfrm flipV="1">
          <a:off x="18656300" y="14398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700"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701" name="n_2aveValue【児童館】&#10;一人当たり面積"/>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702" name="n_3aveValue【児童館】&#10;一人当たり面積"/>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03" name="n_4aveValue【児童館】&#10;一人当たり面積"/>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04" name="n_3mainValue【児童館】&#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705" name="n_4mainValue【児童館】&#10;一人当たり面積"/>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7" name="直線コネクタ 71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8" name="テキスト ボックス 717"/>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9" name="直線コネクタ 71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0" name="テキスト ボックス 71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1" name="直線コネクタ 72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2" name="テキスト ボックス 72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3" name="直線コネクタ 72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4" name="テキスト ボックス 72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6" name="テキスト ボックス 72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28" name="直線コネクタ 727"/>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29"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30" name="直線コネクタ 729"/>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31"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32" name="直線コネクタ 731"/>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733" name="【公民館】&#10;有形固定資産減価償却率平均値テキスト"/>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34" name="フローチャート: 判断 733"/>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735" name="フローチャート: 判断 734"/>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36" name="フローチャート: 判断 735"/>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737" name="フローチャート: 判断 736"/>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738" name="フローチャート: 判断 737"/>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41402</xdr:rowOff>
    </xdr:from>
    <xdr:to>
      <xdr:col>72</xdr:col>
      <xdr:colOff>38100</xdr:colOff>
      <xdr:row>102</xdr:row>
      <xdr:rowOff>143002</xdr:rowOff>
    </xdr:to>
    <xdr:sp macro="" textlink="">
      <xdr:nvSpPr>
        <xdr:cNvPr id="744" name="楕円 743"/>
        <xdr:cNvSpPr/>
      </xdr:nvSpPr>
      <xdr:spPr>
        <a:xfrm>
          <a:off x="13652500" y="1752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45" name="楕円 744"/>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92202</xdr:rowOff>
    </xdr:from>
    <xdr:to>
      <xdr:col>71</xdr:col>
      <xdr:colOff>177800</xdr:colOff>
      <xdr:row>105</xdr:row>
      <xdr:rowOff>53339</xdr:rowOff>
    </xdr:to>
    <xdr:cxnSp macro="">
      <xdr:nvCxnSpPr>
        <xdr:cNvPr id="746" name="直線コネクタ 745"/>
        <xdr:cNvCxnSpPr/>
      </xdr:nvCxnSpPr>
      <xdr:spPr>
        <a:xfrm flipV="1">
          <a:off x="12814300" y="17580102"/>
          <a:ext cx="889000" cy="4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747" name="n_1aveValue【公民館】&#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748" name="n_2aveValue【公民館】&#10;有形固定資産減価償却率"/>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65549</xdr:rowOff>
    </xdr:from>
    <xdr:ext cx="405111" cy="259045"/>
    <xdr:sp macro="" textlink="">
      <xdr:nvSpPr>
        <xdr:cNvPr id="749" name="n_3aveValue【公民館】&#10;有形固定資産減価償却率"/>
        <xdr:cNvSpPr txBox="1"/>
      </xdr:nvSpPr>
      <xdr:spPr>
        <a:xfrm>
          <a:off x="13500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750" name="n_4aveValue【公民館】&#10;有形固定資産減価償却率"/>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159529</xdr:rowOff>
    </xdr:from>
    <xdr:ext cx="405111" cy="259045"/>
    <xdr:sp macro="" textlink="">
      <xdr:nvSpPr>
        <xdr:cNvPr id="751" name="n_3mainValue【公民館】&#10;有形固定資産減価償却率"/>
        <xdr:cNvSpPr txBox="1"/>
      </xdr:nvSpPr>
      <xdr:spPr>
        <a:xfrm>
          <a:off x="13500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52" name="n_4main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3" name="直線コネクタ 7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4" name="テキスト ボックス 7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5" name="直線コネクタ 7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6" name="テキスト ボックス 7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7" name="直線コネクタ 7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8" name="テキスト ボックス 7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9" name="直線コネクタ 7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0" name="テキスト ボックス 7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1" name="直線コネクタ 7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2" name="テキスト ボックス 7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3" name="直線コネクタ 7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4" name="テキスト ボックス 7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78" name="直線コネクタ 777"/>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79"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80" name="直線コネクタ 77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81"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82" name="直線コネクタ 781"/>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144253</xdr:rowOff>
    </xdr:from>
    <xdr:ext cx="469744" cy="259045"/>
    <xdr:sp macro="" textlink="">
      <xdr:nvSpPr>
        <xdr:cNvPr id="783" name="【公民館】&#10;一人当たり面積平均値テキスト"/>
        <xdr:cNvSpPr txBox="1"/>
      </xdr:nvSpPr>
      <xdr:spPr>
        <a:xfrm>
          <a:off x="22199600" y="1831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84" name="フローチャート: 判断 783"/>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785" name="フローチャート: 判断 784"/>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86" name="フローチャート: 判断 785"/>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787" name="フローチャート: 判断 786"/>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88" name="フローチャート: 判断 787"/>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17236</xdr:rowOff>
    </xdr:from>
    <xdr:to>
      <xdr:col>102</xdr:col>
      <xdr:colOff>165100</xdr:colOff>
      <xdr:row>103</xdr:row>
      <xdr:rowOff>118836</xdr:rowOff>
    </xdr:to>
    <xdr:sp macro="" textlink="">
      <xdr:nvSpPr>
        <xdr:cNvPr id="794" name="楕円 793"/>
        <xdr:cNvSpPr/>
      </xdr:nvSpPr>
      <xdr:spPr>
        <a:xfrm>
          <a:off x="19494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101</xdr:row>
      <xdr:rowOff>121738</xdr:rowOff>
    </xdr:from>
    <xdr:to>
      <xdr:col>98</xdr:col>
      <xdr:colOff>38100</xdr:colOff>
      <xdr:row>102</xdr:row>
      <xdr:rowOff>51888</xdr:rowOff>
    </xdr:to>
    <xdr:sp macro="" textlink="">
      <xdr:nvSpPr>
        <xdr:cNvPr id="795" name="楕円 794"/>
        <xdr:cNvSpPr/>
      </xdr:nvSpPr>
      <xdr:spPr>
        <a:xfrm>
          <a:off x="18605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1088</xdr:rowOff>
    </xdr:from>
    <xdr:to>
      <xdr:col>102</xdr:col>
      <xdr:colOff>114300</xdr:colOff>
      <xdr:row>103</xdr:row>
      <xdr:rowOff>68036</xdr:rowOff>
    </xdr:to>
    <xdr:cxnSp macro="">
      <xdr:nvCxnSpPr>
        <xdr:cNvPr id="796" name="直線コネクタ 795"/>
        <xdr:cNvCxnSpPr/>
      </xdr:nvCxnSpPr>
      <xdr:spPr>
        <a:xfrm>
          <a:off x="18656300" y="17488988"/>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797" name="n_1aveValue【公民館】&#10;一人当たり面積"/>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98"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82204</xdr:rowOff>
    </xdr:from>
    <xdr:ext cx="469744" cy="259045"/>
    <xdr:sp macro="" textlink="">
      <xdr:nvSpPr>
        <xdr:cNvPr id="799" name="n_3aveValue【公民館】&#10;一人当たり面積"/>
        <xdr:cNvSpPr txBox="1"/>
      </xdr:nvSpPr>
      <xdr:spPr>
        <a:xfrm>
          <a:off x="19310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85470</xdr:rowOff>
    </xdr:from>
    <xdr:ext cx="469744" cy="259045"/>
    <xdr:sp macro="" textlink="">
      <xdr:nvSpPr>
        <xdr:cNvPr id="800" name="n_4aveValue【公民館】&#10;一人当たり面積"/>
        <xdr:cNvSpPr txBox="1"/>
      </xdr:nvSpPr>
      <xdr:spPr>
        <a:xfrm>
          <a:off x="18421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135363</xdr:rowOff>
    </xdr:from>
    <xdr:ext cx="469744" cy="259045"/>
    <xdr:sp macro="" textlink="">
      <xdr:nvSpPr>
        <xdr:cNvPr id="801" name="n_3mainValue【公民館】&#10;一人当たり面積"/>
        <xdr:cNvSpPr txBox="1"/>
      </xdr:nvSpPr>
      <xdr:spPr>
        <a:xfrm>
          <a:off x="193104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68415</xdr:rowOff>
    </xdr:from>
    <xdr:ext cx="469744" cy="259045"/>
    <xdr:sp macro="" textlink="">
      <xdr:nvSpPr>
        <xdr:cNvPr id="802" name="n_4mainValue【公民館】&#10;一人当たり面積"/>
        <xdr:cNvSpPr txBox="1"/>
      </xdr:nvSpPr>
      <xdr:spPr>
        <a:xfrm>
          <a:off x="18421427" y="172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ほとんどの類型において、有形固定資産減価償却率及び</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人当たり面積等は類似団体平均を上回っている。港湾・漁港については、有形固定資産減価償却率が</a:t>
          </a:r>
          <a:r>
            <a:rPr kumimoji="1" lang="en-US" altLang="ja-JP" sz="1100">
              <a:solidFill>
                <a:schemeClr val="dk1"/>
              </a:solidFill>
              <a:effectLst/>
              <a:latin typeface="+mn-lt"/>
              <a:ea typeface="+mn-ea"/>
              <a:cs typeface="+mn-cs"/>
            </a:rPr>
            <a:t>99.8%</a:t>
          </a:r>
          <a:r>
            <a:rPr kumimoji="1" lang="ja-JP" altLang="ja-JP" sz="1100">
              <a:solidFill>
                <a:schemeClr val="dk1"/>
              </a:solidFill>
              <a:effectLst/>
              <a:latin typeface="+mn-lt"/>
              <a:ea typeface="+mn-ea"/>
              <a:cs typeface="+mn-cs"/>
            </a:rPr>
            <a:t>となっているが、これは固定資産台帳作成時において、仮に資産取得年月日を漁港認定された昭和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としているためである。各施設については修繕・改修等を実施しているものもあり、実際の値は下がるものと思われるが、施設の老朽化が進んでいることに変わりはなく、今後施設の長寿命化を図るため計画的な修繕・改修が必要となる。認定こども園や学校施設、児童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年代に建設されたものが多く、耐用年数を経過しつつあるほか、建設当時の施設規模と現在人口の乖離により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人当たり面積も大きくなっている。公民館についても館区自体が零細であり分館も存在することで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が大きく、かつ施設は閉校舎等を活用しているものもあり、老朽化が進行している。指標全体からは総じて、合併後の施設の統廃合、集約・複合化が進んでいないことが示されており、今後は実質公債費比率等の財政指標にも留意しながら、施設のあり方の見直し、縮小を図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16,516
16,365
273.27
19,230,313
18,771,655
440,512
8,906,573
22,290,643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79" name="【体育館・プール】&#10;有形固定資産減価償却率平均値テキスト"/>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101056</xdr:rowOff>
    </xdr:from>
    <xdr:to>
      <xdr:col>10</xdr:col>
      <xdr:colOff>165100</xdr:colOff>
      <xdr:row>63</xdr:row>
      <xdr:rowOff>31206</xdr:rowOff>
    </xdr:to>
    <xdr:sp macro="" textlink="">
      <xdr:nvSpPr>
        <xdr:cNvPr id="90" name="楕円 89"/>
        <xdr:cNvSpPr/>
      </xdr:nvSpPr>
      <xdr:spPr>
        <a:xfrm>
          <a:off x="1968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76563</xdr:rowOff>
    </xdr:from>
    <xdr:to>
      <xdr:col>6</xdr:col>
      <xdr:colOff>38100</xdr:colOff>
      <xdr:row>63</xdr:row>
      <xdr:rowOff>6713</xdr:rowOff>
    </xdr:to>
    <xdr:sp macro="" textlink="">
      <xdr:nvSpPr>
        <xdr:cNvPr id="91" name="楕円 90"/>
        <xdr:cNvSpPr/>
      </xdr:nvSpPr>
      <xdr:spPr>
        <a:xfrm>
          <a:off x="1079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127363</xdr:rowOff>
    </xdr:from>
    <xdr:to>
      <xdr:col>10</xdr:col>
      <xdr:colOff>114300</xdr:colOff>
      <xdr:row>62</xdr:row>
      <xdr:rowOff>151856</xdr:rowOff>
    </xdr:to>
    <xdr:cxnSp macro="">
      <xdr:nvCxnSpPr>
        <xdr:cNvPr id="92" name="直線コネクタ 91"/>
        <xdr:cNvCxnSpPr/>
      </xdr:nvCxnSpPr>
      <xdr:spPr>
        <a:xfrm>
          <a:off x="1130300" y="107572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93"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94"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95"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96"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22333</xdr:rowOff>
    </xdr:from>
    <xdr:ext cx="405111" cy="259045"/>
    <xdr:sp macro="" textlink="">
      <xdr:nvSpPr>
        <xdr:cNvPr id="97" name="n_3mainValue【体育館・プール】&#10;有形固定資産減価償却率"/>
        <xdr:cNvSpPr txBox="1"/>
      </xdr:nvSpPr>
      <xdr:spPr>
        <a:xfrm>
          <a:off x="18167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169290</xdr:rowOff>
    </xdr:from>
    <xdr:ext cx="405111" cy="259045"/>
    <xdr:sp macro="" textlink="">
      <xdr:nvSpPr>
        <xdr:cNvPr id="98" name="n_4mainValue【体育館・プール】&#10;有形固定資産減価償却率"/>
        <xdr:cNvSpPr txBox="1"/>
      </xdr:nvSpPr>
      <xdr:spPr>
        <a:xfrm>
          <a:off x="927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0" name="テキスト ボックス 11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24" name="直線コネクタ 123"/>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5"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6" name="直線コネクタ 125"/>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27"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28" name="直線コネクタ 127"/>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129" name="【体育館・プール】&#10;一人当たり面積平均値テキスト"/>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0" name="フローチャート: 判断 129"/>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31" name="フローチャート: 判断 130"/>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32" name="フローチャート: 判断 131"/>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33" name="フローチャート: 判断 132"/>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34" name="フローチャート: 判断 133"/>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53159</xdr:rowOff>
    </xdr:from>
    <xdr:to>
      <xdr:col>41</xdr:col>
      <xdr:colOff>101600</xdr:colOff>
      <xdr:row>61</xdr:row>
      <xdr:rowOff>154759</xdr:rowOff>
    </xdr:to>
    <xdr:sp macro="" textlink="">
      <xdr:nvSpPr>
        <xdr:cNvPr id="140" name="楕円 139"/>
        <xdr:cNvSpPr/>
      </xdr:nvSpPr>
      <xdr:spPr>
        <a:xfrm>
          <a:off x="7810500" y="105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92347</xdr:rowOff>
    </xdr:from>
    <xdr:to>
      <xdr:col>36</xdr:col>
      <xdr:colOff>165100</xdr:colOff>
      <xdr:row>62</xdr:row>
      <xdr:rowOff>22497</xdr:rowOff>
    </xdr:to>
    <xdr:sp macro="" textlink="">
      <xdr:nvSpPr>
        <xdr:cNvPr id="141" name="楕円 140"/>
        <xdr:cNvSpPr/>
      </xdr:nvSpPr>
      <xdr:spPr>
        <a:xfrm>
          <a:off x="6921500" y="105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103959</xdr:rowOff>
    </xdr:from>
    <xdr:to>
      <xdr:col>41</xdr:col>
      <xdr:colOff>50800</xdr:colOff>
      <xdr:row>61</xdr:row>
      <xdr:rowOff>143147</xdr:rowOff>
    </xdr:to>
    <xdr:cxnSp macro="">
      <xdr:nvCxnSpPr>
        <xdr:cNvPr id="142" name="直線コネクタ 141"/>
        <xdr:cNvCxnSpPr/>
      </xdr:nvCxnSpPr>
      <xdr:spPr>
        <a:xfrm flipV="1">
          <a:off x="6972300" y="105624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143" name="n_1aveValue【体育館・プール】&#10;一人当たり面積"/>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144" name="n_2aveValue【体育館・プール】&#10;一人当たり面積"/>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145" name="n_3aveValue【体育館・プール】&#10;一人当たり面積"/>
        <xdr:cNvSpPr txBox="1"/>
      </xdr:nvSpPr>
      <xdr:spPr>
        <a:xfrm>
          <a:off x="7626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146" name="n_4aveValue【体育館・プール】&#10;一人当たり面積"/>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171286</xdr:rowOff>
    </xdr:from>
    <xdr:ext cx="469744" cy="259045"/>
    <xdr:sp macro="" textlink="">
      <xdr:nvSpPr>
        <xdr:cNvPr id="147" name="n_3mainValue【体育館・プール】&#10;一人当たり面積"/>
        <xdr:cNvSpPr txBox="1"/>
      </xdr:nvSpPr>
      <xdr:spPr>
        <a:xfrm>
          <a:off x="7626427" y="1028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39024</xdr:rowOff>
    </xdr:from>
    <xdr:ext cx="469744" cy="259045"/>
    <xdr:sp macro="" textlink="">
      <xdr:nvSpPr>
        <xdr:cNvPr id="148" name="n_4mainValue【体育館・プール】&#10;一人当たり面積"/>
        <xdr:cNvSpPr txBox="1"/>
      </xdr:nvSpPr>
      <xdr:spPr>
        <a:xfrm>
          <a:off x="6737427" y="1032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9" name="テキスト ボックス 1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1" name="テキスト ボックス 1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9" name="テキスト ボックス 1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1" name="テキスト ボックス 1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73" name="直線コネクタ 172"/>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5" name="直線コネクタ 17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76" name="【福祉施設】&#10;有形固定資産減価償却率最大値テキスト"/>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77" name="直線コネクタ 176"/>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51452</xdr:rowOff>
    </xdr:from>
    <xdr:ext cx="405111" cy="259045"/>
    <xdr:sp macro="" textlink="">
      <xdr:nvSpPr>
        <xdr:cNvPr id="178" name="【福祉施設】&#10;有形固定資産減価償却率平均値テキスト"/>
        <xdr:cNvSpPr txBox="1"/>
      </xdr:nvSpPr>
      <xdr:spPr>
        <a:xfrm>
          <a:off x="4673600"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79" name="フローチャート: 判断 178"/>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80" name="フローチャート: 判断 179"/>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81" name="フローチャート: 判断 180"/>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182" name="フローチャート: 判断 181"/>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183" name="フローチャート: 判断 182"/>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4" name="テキスト ボックス 1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103505</xdr:rowOff>
    </xdr:from>
    <xdr:to>
      <xdr:col>10</xdr:col>
      <xdr:colOff>165100</xdr:colOff>
      <xdr:row>83</xdr:row>
      <xdr:rowOff>33655</xdr:rowOff>
    </xdr:to>
    <xdr:sp macro="" textlink="">
      <xdr:nvSpPr>
        <xdr:cNvPr id="189" name="楕円 188"/>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170180</xdr:rowOff>
    </xdr:from>
    <xdr:to>
      <xdr:col>6</xdr:col>
      <xdr:colOff>38100</xdr:colOff>
      <xdr:row>79</xdr:row>
      <xdr:rowOff>100330</xdr:rowOff>
    </xdr:to>
    <xdr:sp macro="" textlink="">
      <xdr:nvSpPr>
        <xdr:cNvPr id="190" name="楕円 189"/>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82</xdr:row>
      <xdr:rowOff>154305</xdr:rowOff>
    </xdr:to>
    <xdr:cxnSp macro="">
      <xdr:nvCxnSpPr>
        <xdr:cNvPr id="191" name="直線コネクタ 190"/>
        <xdr:cNvCxnSpPr/>
      </xdr:nvCxnSpPr>
      <xdr:spPr>
        <a:xfrm>
          <a:off x="1130300" y="13594080"/>
          <a:ext cx="8890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192" name="n_1aveValue【福祉施設】&#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193"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194"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195" name="n_4aveValue【福祉施設】&#10;有形固定資産減価償却率"/>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196" name="n_3mainValue【福祉施設】&#10;有形固定資産減価償却率"/>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197" name="n_4mainValue【福祉施設】&#10;有形固定資産減価償却率"/>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8" name="直線コネクタ 2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9" name="テキスト ボックス 2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0" name="直線コネクタ 2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1" name="テキスト ボックス 2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2" name="直線コネクタ 2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3" name="テキスト ボックス 2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4" name="直線コネクタ 2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5" name="テキスト ボックス 2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19" name="直線コネクタ 218"/>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20"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21" name="直線コネクタ 220"/>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22" name="【福祉施設】&#10;一人当たり面積最大値テキスト"/>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23" name="直線コネクタ 222"/>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24"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25" name="フローチャート: 判断 224"/>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26" name="フローチャート: 判断 225"/>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27" name="フローチャート: 判断 226"/>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28" name="フローチャート: 判断 227"/>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29" name="フローチャート: 判断 228"/>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0" name="テキスト ボックス 2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1" name="テキスト ボックス 2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2" name="テキスト ボックス 2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3" name="テキスト ボックス 2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4" name="テキスト ボックス 2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87885</xdr:rowOff>
    </xdr:from>
    <xdr:to>
      <xdr:col>41</xdr:col>
      <xdr:colOff>101600</xdr:colOff>
      <xdr:row>85</xdr:row>
      <xdr:rowOff>18035</xdr:rowOff>
    </xdr:to>
    <xdr:sp macro="" textlink="">
      <xdr:nvSpPr>
        <xdr:cNvPr id="235" name="楕円 234"/>
        <xdr:cNvSpPr/>
      </xdr:nvSpPr>
      <xdr:spPr>
        <a:xfrm>
          <a:off x="781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236" name="楕円 235"/>
        <xdr:cNvSpPr/>
      </xdr:nvSpPr>
      <xdr:spPr>
        <a:xfrm>
          <a:off x="6921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102108</xdr:rowOff>
    </xdr:from>
    <xdr:to>
      <xdr:col>41</xdr:col>
      <xdr:colOff>50800</xdr:colOff>
      <xdr:row>84</xdr:row>
      <xdr:rowOff>138685</xdr:rowOff>
    </xdr:to>
    <xdr:cxnSp macro="">
      <xdr:nvCxnSpPr>
        <xdr:cNvPr id="237" name="直線コネクタ 236"/>
        <xdr:cNvCxnSpPr/>
      </xdr:nvCxnSpPr>
      <xdr:spPr>
        <a:xfrm>
          <a:off x="6972300" y="14332458"/>
          <a:ext cx="889000" cy="20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238" name="n_1aveValue【福祉施設】&#10;一人当たり面積"/>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39"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240" name="n_3aveValue【福祉施設】&#10;一人当たり面積"/>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22877</xdr:rowOff>
    </xdr:from>
    <xdr:ext cx="469744" cy="259045"/>
    <xdr:sp macro="" textlink="">
      <xdr:nvSpPr>
        <xdr:cNvPr id="241" name="n_4aveValue【福祉施設】&#10;一人当たり面積"/>
        <xdr:cNvSpPr txBox="1"/>
      </xdr:nvSpPr>
      <xdr:spPr>
        <a:xfrm>
          <a:off x="6737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9162</xdr:rowOff>
    </xdr:from>
    <xdr:ext cx="469744" cy="259045"/>
    <xdr:sp macro="" textlink="">
      <xdr:nvSpPr>
        <xdr:cNvPr id="242" name="n_3mainValue【福祉施設】&#10;一人当たり面積"/>
        <xdr:cNvSpPr txBox="1"/>
      </xdr:nvSpPr>
      <xdr:spPr>
        <a:xfrm>
          <a:off x="7626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243" name="n_4mainValue【福祉施設】&#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0" name="正方形/長方形 2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1" name="正方形/長方形 2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2" name="正方形/長方形 2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3" name="正方形/長方形 2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4" name="正方形/長方形 2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5" name="正方形/長方形 2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6" name="正方形/長方形 2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8" name="テキスト ボックス 2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9" name="直線コネクタ 2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0" name="テキスト ボックス 26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1" name="直線コネクタ 2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72" name="テキスト ボックス 27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3" name="直線コネクタ 2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4" name="テキスト ボックス 2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5" name="直線コネクタ 2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6" name="テキスト ボックス 2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7" name="直線コネクタ 2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8" name="テキスト ボックス 2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9" name="直線コネクタ 2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80" name="テキスト ボックス 27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1" name="直線コネクタ 2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82" name="テキスト ボックス 28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284" name="直線コネクタ 283"/>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285"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286" name="直線コネクタ 285"/>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87"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88" name="直線コネクタ 287"/>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289" name="【一般廃棄物処理施設】&#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290" name="フローチャート: 判断 289"/>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291" name="フローチャート: 判断 290"/>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292" name="フローチャート: 判断 291"/>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293" name="フローチャート: 判断 292"/>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294" name="フローチャート: 判断 293"/>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5" name="テキスト ボックス 2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6" name="テキスト ボックス 2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7" name="テキスト ボックス 2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8" name="テキスト ボックス 2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9" name="テキスト ボックス 2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107315</xdr:rowOff>
    </xdr:from>
    <xdr:to>
      <xdr:col>72</xdr:col>
      <xdr:colOff>38100</xdr:colOff>
      <xdr:row>36</xdr:row>
      <xdr:rowOff>37465</xdr:rowOff>
    </xdr:to>
    <xdr:sp macro="" textlink="">
      <xdr:nvSpPr>
        <xdr:cNvPr id="300" name="楕円 299"/>
        <xdr:cNvSpPr/>
      </xdr:nvSpPr>
      <xdr:spPr>
        <a:xfrm>
          <a:off x="13652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46355</xdr:rowOff>
    </xdr:from>
    <xdr:to>
      <xdr:col>67</xdr:col>
      <xdr:colOff>101600</xdr:colOff>
      <xdr:row>37</xdr:row>
      <xdr:rowOff>147955</xdr:rowOff>
    </xdr:to>
    <xdr:sp macro="" textlink="">
      <xdr:nvSpPr>
        <xdr:cNvPr id="301" name="楕円 300"/>
        <xdr:cNvSpPr/>
      </xdr:nvSpPr>
      <xdr:spPr>
        <a:xfrm>
          <a:off x="12763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158115</xdr:rowOff>
    </xdr:from>
    <xdr:to>
      <xdr:col>71</xdr:col>
      <xdr:colOff>177800</xdr:colOff>
      <xdr:row>37</xdr:row>
      <xdr:rowOff>97155</xdr:rowOff>
    </xdr:to>
    <xdr:cxnSp macro="">
      <xdr:nvCxnSpPr>
        <xdr:cNvPr id="302" name="直線コネクタ 301"/>
        <xdr:cNvCxnSpPr/>
      </xdr:nvCxnSpPr>
      <xdr:spPr>
        <a:xfrm flipV="1">
          <a:off x="12814300" y="615886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303" name="n_1aveValue【一般廃棄物処理施設】&#10;有形固定資産減価償却率"/>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04"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305" name="n_3aveValue【一般廃棄物処理施設】&#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06" name="n_4aveValue【一般廃棄物処理施設】&#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53992</xdr:rowOff>
    </xdr:from>
    <xdr:ext cx="405111" cy="259045"/>
    <xdr:sp macro="" textlink="">
      <xdr:nvSpPr>
        <xdr:cNvPr id="307" name="n_3mainValue【一般廃棄物処理施設】&#10;有形固定資産減価償却率"/>
        <xdr:cNvSpPr txBox="1"/>
      </xdr:nvSpPr>
      <xdr:spPr>
        <a:xfrm>
          <a:off x="13500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139082</xdr:rowOff>
    </xdr:from>
    <xdr:ext cx="405111" cy="259045"/>
    <xdr:sp macro="" textlink="">
      <xdr:nvSpPr>
        <xdr:cNvPr id="308" name="n_4mainValue【一般廃棄物処理施設】&#10;有形固定資産減価償却率"/>
        <xdr:cNvSpPr txBox="1"/>
      </xdr:nvSpPr>
      <xdr:spPr>
        <a:xfrm>
          <a:off x="12611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9" name="正方形/長方形 3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6" name="正方形/長方形 3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9" name="直線コネクタ 3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0" name="テキスト ボックス 31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1" name="直線コネクタ 3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2" name="テキスト ボックス 32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3" name="直線コネクタ 3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24" name="テキスト ボックス 32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5" name="直線コネクタ 3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26" name="テキスト ボックス 32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7" name="直線コネクタ 3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28" name="テキスト ボックス 32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9" name="直線コネクタ 3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30" name="テキスト ボックス 32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2" name="テキスト ボックス 3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334" name="直線コネクタ 333"/>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335"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336" name="直線コネクタ 335"/>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337"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338" name="直線コネクタ 337"/>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339" name="【一般廃棄物処理施設】&#10;一人当たり有形固定資産（償却資産）額平均値テキスト"/>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340" name="フローチャート: 判断 339"/>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341" name="フローチャート: 判断 340"/>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342" name="フローチャート: 判断 341"/>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343" name="フローチャート: 判断 342"/>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344" name="フローチャート: 判断 343"/>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57629</xdr:rowOff>
    </xdr:from>
    <xdr:to>
      <xdr:col>102</xdr:col>
      <xdr:colOff>165100</xdr:colOff>
      <xdr:row>39</xdr:row>
      <xdr:rowOff>159229</xdr:rowOff>
    </xdr:to>
    <xdr:sp macro="" textlink="">
      <xdr:nvSpPr>
        <xdr:cNvPr id="350" name="楕円 349"/>
        <xdr:cNvSpPr/>
      </xdr:nvSpPr>
      <xdr:spPr>
        <a:xfrm>
          <a:off x="19494500" y="67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64830</xdr:rowOff>
    </xdr:from>
    <xdr:to>
      <xdr:col>98</xdr:col>
      <xdr:colOff>38100</xdr:colOff>
      <xdr:row>36</xdr:row>
      <xdr:rowOff>166430</xdr:rowOff>
    </xdr:to>
    <xdr:sp macro="" textlink="">
      <xdr:nvSpPr>
        <xdr:cNvPr id="351" name="楕円 350"/>
        <xdr:cNvSpPr/>
      </xdr:nvSpPr>
      <xdr:spPr>
        <a:xfrm>
          <a:off x="18605500" y="62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115630</xdr:rowOff>
    </xdr:from>
    <xdr:to>
      <xdr:col>102</xdr:col>
      <xdr:colOff>114300</xdr:colOff>
      <xdr:row>39</xdr:row>
      <xdr:rowOff>108429</xdr:rowOff>
    </xdr:to>
    <xdr:cxnSp macro="">
      <xdr:nvCxnSpPr>
        <xdr:cNvPr id="352" name="直線コネクタ 351"/>
        <xdr:cNvCxnSpPr/>
      </xdr:nvCxnSpPr>
      <xdr:spPr>
        <a:xfrm>
          <a:off x="18656300" y="6287830"/>
          <a:ext cx="889000" cy="50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353" name="n_1aveValue【一般廃棄物処理施設】&#10;一人当たり有形固定資産（償却資産）額"/>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354" name="n_2aveValue【一般廃棄物処理施設】&#10;一人当たり有形固定資産（償却資産）額"/>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63642</xdr:rowOff>
    </xdr:from>
    <xdr:ext cx="599010" cy="259045"/>
    <xdr:sp macro="" textlink="">
      <xdr:nvSpPr>
        <xdr:cNvPr id="355" name="n_3aveValue【一般廃棄物処理施設】&#10;一人当たり有形固定資産（償却資産）額"/>
        <xdr:cNvSpPr txBox="1"/>
      </xdr:nvSpPr>
      <xdr:spPr>
        <a:xfrm>
          <a:off x="19245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46340</xdr:rowOff>
    </xdr:from>
    <xdr:ext cx="599010" cy="259045"/>
    <xdr:sp macro="" textlink="">
      <xdr:nvSpPr>
        <xdr:cNvPr id="356" name="n_4aveValue【一般廃棄物処理施設】&#10;一人当たり有形固定資産（償却資産）額"/>
        <xdr:cNvSpPr txBox="1"/>
      </xdr:nvSpPr>
      <xdr:spPr>
        <a:xfrm>
          <a:off x="18356795" y="690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4306</xdr:rowOff>
    </xdr:from>
    <xdr:ext cx="599010" cy="259045"/>
    <xdr:sp macro="" textlink="">
      <xdr:nvSpPr>
        <xdr:cNvPr id="357" name="n_3mainValue【一般廃棄物処理施設】&#10;一人当たり有形固定資産（償却資産）額"/>
        <xdr:cNvSpPr txBox="1"/>
      </xdr:nvSpPr>
      <xdr:spPr>
        <a:xfrm>
          <a:off x="19245795" y="651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11507</xdr:rowOff>
    </xdr:from>
    <xdr:ext cx="599010" cy="259045"/>
    <xdr:sp macro="" textlink="">
      <xdr:nvSpPr>
        <xdr:cNvPr id="358" name="n_4mainValue【一般廃棄物処理施設】&#10;一人当たり有形固定資産（償却資産）額"/>
        <xdr:cNvSpPr txBox="1"/>
      </xdr:nvSpPr>
      <xdr:spPr>
        <a:xfrm>
          <a:off x="18356795" y="601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5" name="正方形/長方形 3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6" name="正方形/長方形 3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7" name="正方形/長方形 3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8" name="正方形/長方形 3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9" name="正方形/長方形 3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0" name="正方形/長方形 3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1" name="正方形/長方形 3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2" name="正方形/長方形 3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3" name="テキスト ボックス 3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4" name="直線コネクタ 3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5" name="テキスト ボックス 38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6" name="直線コネクタ 3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87" name="テキスト ボックス 38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8" name="直線コネクタ 3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9" name="テキスト ボックス 3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0" name="直線コネクタ 3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1" name="テキスト ボックス 3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2" name="直線コネクタ 3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3" name="テキスト ボックス 3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4" name="直線コネクタ 3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95" name="テキスト ボックス 39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97" name="テキスト ボックス 39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399" name="直線コネクタ 398"/>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00"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01" name="直線コネクタ 40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402"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403" name="直線コネクタ 402"/>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404"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405" name="フローチャート: 判断 404"/>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406" name="フローチャート: 判断 405"/>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407" name="フローチャート: 判断 406"/>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408" name="フローチャート: 判断 407"/>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409" name="フローチャート: 判断 408"/>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82550</xdr:rowOff>
    </xdr:from>
    <xdr:to>
      <xdr:col>72</xdr:col>
      <xdr:colOff>38100</xdr:colOff>
      <xdr:row>79</xdr:row>
      <xdr:rowOff>12700</xdr:rowOff>
    </xdr:to>
    <xdr:sp macro="" textlink="">
      <xdr:nvSpPr>
        <xdr:cNvPr id="415" name="楕円 414"/>
        <xdr:cNvSpPr/>
      </xdr:nvSpPr>
      <xdr:spPr>
        <a:xfrm>
          <a:off x="1365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118745</xdr:rowOff>
    </xdr:from>
    <xdr:to>
      <xdr:col>67</xdr:col>
      <xdr:colOff>101600</xdr:colOff>
      <xdr:row>80</xdr:row>
      <xdr:rowOff>48895</xdr:rowOff>
    </xdr:to>
    <xdr:sp macro="" textlink="">
      <xdr:nvSpPr>
        <xdr:cNvPr id="416" name="楕円 415"/>
        <xdr:cNvSpPr/>
      </xdr:nvSpPr>
      <xdr:spPr>
        <a:xfrm>
          <a:off x="12763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133350</xdr:rowOff>
    </xdr:from>
    <xdr:to>
      <xdr:col>71</xdr:col>
      <xdr:colOff>177800</xdr:colOff>
      <xdr:row>79</xdr:row>
      <xdr:rowOff>169545</xdr:rowOff>
    </xdr:to>
    <xdr:cxnSp macro="">
      <xdr:nvCxnSpPr>
        <xdr:cNvPr id="417" name="直線コネクタ 416"/>
        <xdr:cNvCxnSpPr/>
      </xdr:nvCxnSpPr>
      <xdr:spPr>
        <a:xfrm flipV="1">
          <a:off x="12814300" y="13506450"/>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418" name="n_1aveValue【消防施設】&#10;有形固定資産減価償却率"/>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419" name="n_2ave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420" name="n_3aveValue【消防施設】&#10;有形固定資産減価償却率"/>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421" name="n_4aveValue【消防施設】&#10;有形固定資産減価償却率"/>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29227</xdr:rowOff>
    </xdr:from>
    <xdr:ext cx="405111" cy="259045"/>
    <xdr:sp macro="" textlink="">
      <xdr:nvSpPr>
        <xdr:cNvPr id="422" name="n_3mainValue【消防施設】&#10;有形固定資産減価償却率"/>
        <xdr:cNvSpPr txBox="1"/>
      </xdr:nvSpPr>
      <xdr:spPr>
        <a:xfrm>
          <a:off x="13500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65422</xdr:rowOff>
    </xdr:from>
    <xdr:ext cx="405111" cy="259045"/>
    <xdr:sp macro="" textlink="">
      <xdr:nvSpPr>
        <xdr:cNvPr id="423" name="n_4mainValue【消防施設】&#10;有形固定資産減価償却率"/>
        <xdr:cNvSpPr txBox="1"/>
      </xdr:nvSpPr>
      <xdr:spPr>
        <a:xfrm>
          <a:off x="12611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2" name="テキスト ボックス 4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3" name="直線コネクタ 4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34" name="直線コネクタ 43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35" name="テキスト ボックス 43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36" name="直線コネクタ 43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37" name="テキスト ボックス 43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38" name="直線コネクタ 43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39" name="テキスト ボックス 43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40" name="直線コネクタ 43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41" name="テキスト ボックス 44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42" name="直線コネクタ 44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43" name="テキスト ボックス 44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44" name="直線コネクタ 44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45" name="テキスト ボックス 44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6" name="直線コネクタ 4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7" name="テキスト ボックス 4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449" name="直線コネクタ 448"/>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450"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451" name="直線コネクタ 450"/>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452"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453" name="直線コネクタ 452"/>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454" name="【消防施設】&#10;一人当たり面積平均値テキスト"/>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455" name="フローチャート: 判断 454"/>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456" name="フローチャート: 判断 455"/>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457" name="フローチャート: 判断 456"/>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458" name="フローチャート: 判断 457"/>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459" name="フローチャート: 判断 458"/>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0" name="テキスト ボックス 4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1" name="テキスト ボックス 4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2" name="テキスト ボックス 4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3" name="テキスト ボックス 4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4" name="テキスト ボックス 4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47716</xdr:rowOff>
    </xdr:from>
    <xdr:to>
      <xdr:col>102</xdr:col>
      <xdr:colOff>165100</xdr:colOff>
      <xdr:row>79</xdr:row>
      <xdr:rowOff>149316</xdr:rowOff>
    </xdr:to>
    <xdr:sp macro="" textlink="">
      <xdr:nvSpPr>
        <xdr:cNvPr id="465" name="楕円 464"/>
        <xdr:cNvSpPr/>
      </xdr:nvSpPr>
      <xdr:spPr>
        <a:xfrm>
          <a:off x="19494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75474</xdr:rowOff>
    </xdr:from>
    <xdr:to>
      <xdr:col>98</xdr:col>
      <xdr:colOff>38100</xdr:colOff>
      <xdr:row>81</xdr:row>
      <xdr:rowOff>5624</xdr:rowOff>
    </xdr:to>
    <xdr:sp macro="" textlink="">
      <xdr:nvSpPr>
        <xdr:cNvPr id="466" name="楕円 465"/>
        <xdr:cNvSpPr/>
      </xdr:nvSpPr>
      <xdr:spPr>
        <a:xfrm>
          <a:off x="18605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98516</xdr:rowOff>
    </xdr:from>
    <xdr:to>
      <xdr:col>102</xdr:col>
      <xdr:colOff>114300</xdr:colOff>
      <xdr:row>80</xdr:row>
      <xdr:rowOff>126274</xdr:rowOff>
    </xdr:to>
    <xdr:cxnSp macro="">
      <xdr:nvCxnSpPr>
        <xdr:cNvPr id="467" name="直線コネクタ 466"/>
        <xdr:cNvCxnSpPr/>
      </xdr:nvCxnSpPr>
      <xdr:spPr>
        <a:xfrm flipV="1">
          <a:off x="18656300" y="13643066"/>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468" name="n_1aveValue【消防施設】&#10;一人当たり面積"/>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469" name="n_2aveValue【消防施設】&#10;一人当たり面積"/>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168201</xdr:rowOff>
    </xdr:from>
    <xdr:ext cx="469744" cy="259045"/>
    <xdr:sp macro="" textlink="">
      <xdr:nvSpPr>
        <xdr:cNvPr id="470" name="n_3aveValue【消防施設】&#10;一人当たり面積"/>
        <xdr:cNvSpPr txBox="1"/>
      </xdr:nvSpPr>
      <xdr:spPr>
        <a:xfrm>
          <a:off x="19310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168201</xdr:rowOff>
    </xdr:from>
    <xdr:ext cx="469744" cy="259045"/>
    <xdr:sp macro="" textlink="">
      <xdr:nvSpPr>
        <xdr:cNvPr id="471" name="n_4aveValue【消防施設】&#10;一人当たり面積"/>
        <xdr:cNvSpPr txBox="1"/>
      </xdr:nvSpPr>
      <xdr:spPr>
        <a:xfrm>
          <a:off x="18421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165843</xdr:rowOff>
    </xdr:from>
    <xdr:ext cx="469744" cy="259045"/>
    <xdr:sp macro="" textlink="">
      <xdr:nvSpPr>
        <xdr:cNvPr id="472" name="n_3mainValue【消防施設】&#10;一人当たり面積"/>
        <xdr:cNvSpPr txBox="1"/>
      </xdr:nvSpPr>
      <xdr:spPr>
        <a:xfrm>
          <a:off x="19310427" y="133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22151</xdr:rowOff>
    </xdr:from>
    <xdr:ext cx="469744" cy="259045"/>
    <xdr:sp macro="" textlink="">
      <xdr:nvSpPr>
        <xdr:cNvPr id="473" name="n_4mainValue【消防施設】&#10;一人当たり面積"/>
        <xdr:cNvSpPr txBox="1"/>
      </xdr:nvSpPr>
      <xdr:spPr>
        <a:xfrm>
          <a:off x="18421427" y="1356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4" name="テキスト ボックス 48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6" name="テキスト ボックス 48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6" name="テキスト ボックス 49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499" name="直線コネクタ 498"/>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500"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01" name="直線コネクタ 50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502"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503" name="直線コネクタ 502"/>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504" name="【庁舎】&#10;有形固定資産減価償却率平均値テキスト"/>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505" name="フローチャート: 判断 504"/>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506" name="フローチャート: 判断 505"/>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507" name="フローチャート: 判断 506"/>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08" name="フローチャート: 判断 50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509" name="フローチャート: 判断 508"/>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907</xdr:rowOff>
    </xdr:from>
    <xdr:to>
      <xdr:col>72</xdr:col>
      <xdr:colOff>38100</xdr:colOff>
      <xdr:row>107</xdr:row>
      <xdr:rowOff>102507</xdr:rowOff>
    </xdr:to>
    <xdr:sp macro="" textlink="">
      <xdr:nvSpPr>
        <xdr:cNvPr id="515" name="楕円 514"/>
        <xdr:cNvSpPr/>
      </xdr:nvSpPr>
      <xdr:spPr>
        <a:xfrm>
          <a:off x="1365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108</xdr:row>
      <xdr:rowOff>907</xdr:rowOff>
    </xdr:from>
    <xdr:to>
      <xdr:col>67</xdr:col>
      <xdr:colOff>101600</xdr:colOff>
      <xdr:row>108</xdr:row>
      <xdr:rowOff>102507</xdr:rowOff>
    </xdr:to>
    <xdr:sp macro="" textlink="">
      <xdr:nvSpPr>
        <xdr:cNvPr id="516" name="楕円 515"/>
        <xdr:cNvSpPr/>
      </xdr:nvSpPr>
      <xdr:spPr>
        <a:xfrm>
          <a:off x="12763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51707</xdr:rowOff>
    </xdr:from>
    <xdr:to>
      <xdr:col>71</xdr:col>
      <xdr:colOff>177800</xdr:colOff>
      <xdr:row>108</xdr:row>
      <xdr:rowOff>51707</xdr:rowOff>
    </xdr:to>
    <xdr:cxnSp macro="">
      <xdr:nvCxnSpPr>
        <xdr:cNvPr id="517" name="直線コネクタ 516"/>
        <xdr:cNvCxnSpPr/>
      </xdr:nvCxnSpPr>
      <xdr:spPr>
        <a:xfrm flipV="1">
          <a:off x="12814300" y="1839685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518" name="n_1aveValue【庁舎】&#10;有形固定資産減価償却率"/>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519"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520" name="n_3aveValue【庁舎】&#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521" name="n_4aveValue【庁舎】&#10;有形固定資産減価償却率"/>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522" name="n_3mainValue【庁舎】&#10;有形固定資産減価償却率"/>
        <xdr:cNvSpPr txBox="1"/>
      </xdr:nvSpPr>
      <xdr:spPr>
        <a:xfrm>
          <a:off x="13500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93634</xdr:rowOff>
    </xdr:from>
    <xdr:ext cx="405111" cy="259045"/>
    <xdr:sp macro="" textlink="">
      <xdr:nvSpPr>
        <xdr:cNvPr id="523" name="n_4mainValue【庁舎】&#10;有形固定資産減価償却率"/>
        <xdr:cNvSpPr txBox="1"/>
      </xdr:nvSpPr>
      <xdr:spPr>
        <a:xfrm>
          <a:off x="12611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34" name="テキスト ボックス 53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35" name="直線コネクタ 5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6" name="テキスト ボックス 5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7" name="直線コネクタ 5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8" name="テキスト ボックス 5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9" name="直線コネクタ 5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0" name="テキスト ボックス 5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1" name="直線コネクタ 5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2" name="テキスト ボックス 5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3" name="直線コネクタ 5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4" name="テキスト ボックス 5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548" name="直線コネクタ 547"/>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549"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550" name="直線コネクタ 549"/>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551"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552" name="直線コネクタ 551"/>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553" name="【庁舎】&#10;一人当たり面積平均値テキスト"/>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554" name="フローチャート: 判断 553"/>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555" name="フローチャート: 判断 554"/>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556" name="フローチャート: 判断 555"/>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557" name="フローチャート: 判断 556"/>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558" name="フローチャート: 判断 557"/>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105411</xdr:rowOff>
    </xdr:from>
    <xdr:to>
      <xdr:col>102</xdr:col>
      <xdr:colOff>165100</xdr:colOff>
      <xdr:row>108</xdr:row>
      <xdr:rowOff>35561</xdr:rowOff>
    </xdr:to>
    <xdr:sp macro="" textlink="">
      <xdr:nvSpPr>
        <xdr:cNvPr id="564" name="楕円 563"/>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103505</xdr:rowOff>
    </xdr:from>
    <xdr:to>
      <xdr:col>98</xdr:col>
      <xdr:colOff>38100</xdr:colOff>
      <xdr:row>108</xdr:row>
      <xdr:rowOff>33655</xdr:rowOff>
    </xdr:to>
    <xdr:sp macro="" textlink="">
      <xdr:nvSpPr>
        <xdr:cNvPr id="565" name="楕円 564"/>
        <xdr:cNvSpPr/>
      </xdr:nvSpPr>
      <xdr:spPr>
        <a:xfrm>
          <a:off x="18605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154305</xdr:rowOff>
    </xdr:from>
    <xdr:to>
      <xdr:col>102</xdr:col>
      <xdr:colOff>114300</xdr:colOff>
      <xdr:row>107</xdr:row>
      <xdr:rowOff>156211</xdr:rowOff>
    </xdr:to>
    <xdr:cxnSp macro="">
      <xdr:nvCxnSpPr>
        <xdr:cNvPr id="566" name="直線コネクタ 565"/>
        <xdr:cNvCxnSpPr/>
      </xdr:nvCxnSpPr>
      <xdr:spPr>
        <a:xfrm>
          <a:off x="18656300" y="184994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567" name="n_1aveValue【庁舎】&#10;一人当たり面積"/>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568" name="n_2aveValue【庁舎】&#10;一人当たり面積"/>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569" name="n_3aveValue【庁舎】&#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570" name="n_4aveValue【庁舎】&#10;一人当たり面積"/>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571" name="n_3mainValue【庁舎】&#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24782</xdr:rowOff>
    </xdr:from>
    <xdr:ext cx="469744" cy="259045"/>
    <xdr:sp macro="" textlink="">
      <xdr:nvSpPr>
        <xdr:cNvPr id="572" name="n_4mainValue【庁舎】&#10;一人当たり面積"/>
        <xdr:cNvSpPr txBox="1"/>
      </xdr:nvSpPr>
      <xdr:spPr>
        <a:xfrm>
          <a:off x="18421427" y="185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3" name="正方形/長方形 5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5" name="テキスト ボックス 5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年代に建設された合併前町村の施設がそのまま残っているため、減価償却が進んでいるほか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についても類似団体平均を上回っている。一般廃棄物処理施設については、し尿処理施設の改修（焼却方式から下水道投入方式へ）を行ったことにより減価償却率が改善している。消防施設について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と本署・分署の建替を行ったため、減価償却率は類似団体を大きく下回るが、更新においては旧町村配置のまま消防庁舎更新が行われ、かつ旧庁舎も非常備消防の詰所として活用されていることから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人当たり面積も大きく増加している。庁舎については、庁舎については、昭和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年代に建設された合併前町村の庁舎を分庁舎方式で使用していることから、有形資産減価償却率は高い値となっている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統合庁舎の建設及び現在の庁舎の解体を予定していることから、今後は当該指標は大きく減少することが想定される。ほとんどの指標について、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償却資産）の値が類似団体平均を上回っており、老朽化による維持管理費用が増大することが懸念されるため、財政指標に留意しながら長寿命化に資する修繕等を計画的に行うほか、施設の統廃合及び集約化・複合化、除却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16,516
16,365
273.27
19,230,313
18,771,655
440,512
8,906,573
22,290,643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人口の減少や少子高齢化等による財政基盤の弱さから、自主財源が歳入全体の約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割という状況であり、財政力指数は類似団体平均を大きく下回っている。今後も「能登町第二次総合計画」や「第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能登町創生総合戦略」に基づき、施策の選択と集中により活力あるまちづくりを行い歳入の確保に努める一方、積極的に行財政改革を推進することにより、行政のスリム化、効率化を図り長期的な財政基盤の安定を確立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134938</xdr:rowOff>
    </xdr:from>
    <xdr:to>
      <xdr:col>23</xdr:col>
      <xdr:colOff>133350</xdr:colOff>
      <xdr:row>44</xdr:row>
      <xdr:rowOff>134938</xdr:rowOff>
    </xdr:to>
    <xdr:cxnSp macro="">
      <xdr:nvCxnSpPr>
        <xdr:cNvPr id="72" name="直線コネクタ 71"/>
        <xdr:cNvCxnSpPr/>
      </xdr:nvCxnSpPr>
      <xdr:spPr>
        <a:xfrm>
          <a:off x="4114800" y="76787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134938</xdr:rowOff>
    </xdr:from>
    <xdr:to>
      <xdr:col>19</xdr:col>
      <xdr:colOff>133350</xdr:colOff>
      <xdr:row>44</xdr:row>
      <xdr:rowOff>144992</xdr:rowOff>
    </xdr:to>
    <xdr:cxnSp macro="">
      <xdr:nvCxnSpPr>
        <xdr:cNvPr id="75" name="直線コネクタ 74"/>
        <xdr:cNvCxnSpPr/>
      </xdr:nvCxnSpPr>
      <xdr:spPr>
        <a:xfrm flipV="1">
          <a:off x="3225800" y="76787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8" name="直線コネクタ 77"/>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81" name="直線コネクタ 80"/>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84138</xdr:rowOff>
    </xdr:from>
    <xdr:to>
      <xdr:col>23</xdr:col>
      <xdr:colOff>184150</xdr:colOff>
      <xdr:row>45</xdr:row>
      <xdr:rowOff>14288</xdr:rowOff>
    </xdr:to>
    <xdr:sp macro="" textlink="">
      <xdr:nvSpPr>
        <xdr:cNvPr id="91" name="楕円 90"/>
        <xdr:cNvSpPr/>
      </xdr:nvSpPr>
      <xdr:spPr>
        <a:xfrm>
          <a:off x="49022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151465</xdr:rowOff>
    </xdr:from>
    <xdr:ext cx="762000" cy="259045"/>
    <xdr:sp macro="" textlink="">
      <xdr:nvSpPr>
        <xdr:cNvPr id="92" name="財政力該当値テキスト"/>
        <xdr:cNvSpPr txBox="1"/>
      </xdr:nvSpPr>
      <xdr:spPr>
        <a:xfrm>
          <a:off x="5041900" y="752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84138</xdr:rowOff>
    </xdr:from>
    <xdr:to>
      <xdr:col>19</xdr:col>
      <xdr:colOff>184150</xdr:colOff>
      <xdr:row>45</xdr:row>
      <xdr:rowOff>14288</xdr:rowOff>
    </xdr:to>
    <xdr:sp macro="" textlink="">
      <xdr:nvSpPr>
        <xdr:cNvPr id="93" name="楕円 92"/>
        <xdr:cNvSpPr/>
      </xdr:nvSpPr>
      <xdr:spPr>
        <a:xfrm>
          <a:off x="4064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170515</xdr:rowOff>
    </xdr:from>
    <xdr:ext cx="736600" cy="259045"/>
    <xdr:sp macro="" textlink="">
      <xdr:nvSpPr>
        <xdr:cNvPr id="94" name="テキスト ボックス 93"/>
        <xdr:cNvSpPr txBox="1"/>
      </xdr:nvSpPr>
      <xdr:spPr>
        <a:xfrm>
          <a:off x="3733800" y="771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5" name="楕円 94"/>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6" name="テキスト ボックス 95"/>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7" name="楕円 96"/>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8" name="テキスト ボックス 97"/>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9" name="楕円 98"/>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100" name="テキスト ボックス 99"/>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年度は地方消費税交付金や普通交付税の増により、経常一般財源等が増かつ、経常経費充当一般財源全体は減となったことから、前年と比較し、</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ﾎﾟｲﾝﾄ改善した。扶助費は充当特定財源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の増による一般財源の減となった。</a:t>
          </a:r>
        </a:p>
        <a:p>
          <a:r>
            <a:rPr kumimoji="1" lang="ja-JP" altLang="en-US" sz="1300">
              <a:latin typeface="ＭＳ Ｐゴシック" panose="020B0600070205080204" pitchFamily="50" charset="-128"/>
              <a:ea typeface="ＭＳ Ｐゴシック" panose="020B0600070205080204" pitchFamily="50" charset="-128"/>
            </a:rPr>
            <a:t>　今後も引き続き地方債の計画的発行と積極的な繰上償還を実施していく。また、人件費、物件費等も類似団体平均を上回っている状況であるため、経常経費縮減のための改革を推進する。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88688</xdr:rowOff>
    </xdr:from>
    <xdr:to>
      <xdr:col>23</xdr:col>
      <xdr:colOff>133350</xdr:colOff>
      <xdr:row>63</xdr:row>
      <xdr:rowOff>57996</xdr:rowOff>
    </xdr:to>
    <xdr:cxnSp macro="">
      <xdr:nvCxnSpPr>
        <xdr:cNvPr id="135" name="直線コネクタ 134"/>
        <xdr:cNvCxnSpPr/>
      </xdr:nvCxnSpPr>
      <xdr:spPr>
        <a:xfrm flipV="1">
          <a:off x="4114800" y="10718588"/>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122344</xdr:rowOff>
    </xdr:to>
    <xdr:cxnSp macro="">
      <xdr:nvCxnSpPr>
        <xdr:cNvPr id="138" name="直線コネクタ 137"/>
        <xdr:cNvCxnSpPr/>
      </xdr:nvCxnSpPr>
      <xdr:spPr>
        <a:xfrm flipV="1">
          <a:off x="3225800" y="1085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63</xdr:row>
      <xdr:rowOff>150495</xdr:rowOff>
    </xdr:to>
    <xdr:cxnSp macro="">
      <xdr:nvCxnSpPr>
        <xdr:cNvPr id="141" name="直線コネクタ 140"/>
        <xdr:cNvCxnSpPr/>
      </xdr:nvCxnSpPr>
      <xdr:spPr>
        <a:xfrm flipV="1">
          <a:off x="2336800" y="1092369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150495</xdr:rowOff>
    </xdr:to>
    <xdr:cxnSp macro="">
      <xdr:nvCxnSpPr>
        <xdr:cNvPr id="144" name="直線コネクタ 143"/>
        <xdr:cNvCxnSpPr/>
      </xdr:nvCxnSpPr>
      <xdr:spPr>
        <a:xfrm>
          <a:off x="1447800" y="1086336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37888</xdr:rowOff>
    </xdr:from>
    <xdr:to>
      <xdr:col>23</xdr:col>
      <xdr:colOff>184150</xdr:colOff>
      <xdr:row>62</xdr:row>
      <xdr:rowOff>139488</xdr:rowOff>
    </xdr:to>
    <xdr:sp macro="" textlink="">
      <xdr:nvSpPr>
        <xdr:cNvPr id="154" name="楕円 153"/>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54415</xdr:rowOff>
    </xdr:from>
    <xdr:ext cx="762000" cy="259045"/>
    <xdr:sp macro="" textlink="">
      <xdr:nvSpPr>
        <xdr:cNvPr id="155" name="財政構造の弾力性該当値テキスト"/>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6" name="楕円 155"/>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7" name="テキスト ボックス 156"/>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8" name="楕円 157"/>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9" name="テキスト ボックス 158"/>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60" name="楕円 159"/>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61" name="テキスト ボックス 160"/>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62" name="楕円 161"/>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63" name="テキスト ボックス 162"/>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人件費については、職員数が多いことに加え、人口減少も影響し、類似団体平均を上回る要因となっている。</a:t>
          </a:r>
        </a:p>
        <a:p>
          <a:r>
            <a:rPr kumimoji="1" lang="ja-JP" altLang="en-US" sz="1150">
              <a:latin typeface="ＭＳ Ｐゴシック" panose="020B0600070205080204" pitchFamily="50" charset="-128"/>
              <a:ea typeface="ＭＳ Ｐゴシック" panose="020B0600070205080204" pitchFamily="50" charset="-128"/>
            </a:rPr>
            <a:t>　そのため、第</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次定員適正化計画（</a:t>
          </a:r>
          <a:r>
            <a:rPr kumimoji="1" lang="en-US" altLang="ja-JP" sz="1150">
              <a:latin typeface="ＭＳ Ｐゴシック" panose="020B0600070205080204" pitchFamily="50" charset="-128"/>
              <a:ea typeface="ＭＳ Ｐゴシック" panose="020B0600070205080204" pitchFamily="50" charset="-128"/>
            </a:rPr>
            <a:t>H31</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月策定）に基づき、職員数の削減等による人件費の減を図っている。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物件費については、合併後、行政改革推進委員会を設置し費用の削減に向けた取り組みが行われている。今後、遊休施設の解体も推進していくことから、一時的な物件費の増加も見込まれるため、経常的経費の更なる効果的な削減が必要で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141656</xdr:rowOff>
    </xdr:from>
    <xdr:to>
      <xdr:col>23</xdr:col>
      <xdr:colOff>133350</xdr:colOff>
      <xdr:row>88</xdr:row>
      <xdr:rowOff>53271</xdr:rowOff>
    </xdr:to>
    <xdr:cxnSp macro="">
      <xdr:nvCxnSpPr>
        <xdr:cNvPr id="198" name="直線コネクタ 197"/>
        <xdr:cNvCxnSpPr/>
      </xdr:nvCxnSpPr>
      <xdr:spPr>
        <a:xfrm>
          <a:off x="4114800" y="14886356"/>
          <a:ext cx="838200" cy="2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22324</xdr:rowOff>
    </xdr:from>
    <xdr:to>
      <xdr:col>19</xdr:col>
      <xdr:colOff>133350</xdr:colOff>
      <xdr:row>86</xdr:row>
      <xdr:rowOff>141656</xdr:rowOff>
    </xdr:to>
    <xdr:cxnSp macro="">
      <xdr:nvCxnSpPr>
        <xdr:cNvPr id="201" name="直線コネクタ 200"/>
        <xdr:cNvCxnSpPr/>
      </xdr:nvCxnSpPr>
      <xdr:spPr>
        <a:xfrm>
          <a:off x="3225800" y="14767024"/>
          <a:ext cx="889000" cy="1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22324</xdr:rowOff>
    </xdr:from>
    <xdr:to>
      <xdr:col>15</xdr:col>
      <xdr:colOff>82550</xdr:colOff>
      <xdr:row>86</xdr:row>
      <xdr:rowOff>25495</xdr:rowOff>
    </xdr:to>
    <xdr:cxnSp macro="">
      <xdr:nvCxnSpPr>
        <xdr:cNvPr id="204" name="直線コネクタ 203"/>
        <xdr:cNvCxnSpPr/>
      </xdr:nvCxnSpPr>
      <xdr:spPr>
        <a:xfrm flipV="1">
          <a:off x="2336800" y="14767024"/>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6" name="テキスト ボックス 205"/>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14754</xdr:rowOff>
    </xdr:from>
    <xdr:to>
      <xdr:col>11</xdr:col>
      <xdr:colOff>31750</xdr:colOff>
      <xdr:row>86</xdr:row>
      <xdr:rowOff>25495</xdr:rowOff>
    </xdr:to>
    <xdr:cxnSp macro="">
      <xdr:nvCxnSpPr>
        <xdr:cNvPr id="207" name="直線コネクタ 206"/>
        <xdr:cNvCxnSpPr/>
      </xdr:nvCxnSpPr>
      <xdr:spPr>
        <a:xfrm>
          <a:off x="1447800" y="14588004"/>
          <a:ext cx="889000" cy="18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2471</xdr:rowOff>
    </xdr:from>
    <xdr:to>
      <xdr:col>23</xdr:col>
      <xdr:colOff>184150</xdr:colOff>
      <xdr:row>88</xdr:row>
      <xdr:rowOff>104071</xdr:rowOff>
    </xdr:to>
    <xdr:sp macro="" textlink="">
      <xdr:nvSpPr>
        <xdr:cNvPr id="217" name="楕円 216"/>
        <xdr:cNvSpPr/>
      </xdr:nvSpPr>
      <xdr:spPr>
        <a:xfrm>
          <a:off x="4902200" y="15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69798</xdr:rowOff>
    </xdr:from>
    <xdr:ext cx="762000" cy="259045"/>
    <xdr:sp macro="" textlink="">
      <xdr:nvSpPr>
        <xdr:cNvPr id="218" name="人件費・物件費等の状況該当値テキスト"/>
        <xdr:cNvSpPr txBox="1"/>
      </xdr:nvSpPr>
      <xdr:spPr>
        <a:xfrm>
          <a:off x="5041900" y="149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90856</xdr:rowOff>
    </xdr:from>
    <xdr:to>
      <xdr:col>19</xdr:col>
      <xdr:colOff>184150</xdr:colOff>
      <xdr:row>87</xdr:row>
      <xdr:rowOff>21006</xdr:rowOff>
    </xdr:to>
    <xdr:sp macro="" textlink="">
      <xdr:nvSpPr>
        <xdr:cNvPr id="219" name="楕円 218"/>
        <xdr:cNvSpPr/>
      </xdr:nvSpPr>
      <xdr:spPr>
        <a:xfrm>
          <a:off x="4064000" y="148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5783</xdr:rowOff>
    </xdr:from>
    <xdr:ext cx="736600" cy="259045"/>
    <xdr:sp macro="" textlink="">
      <xdr:nvSpPr>
        <xdr:cNvPr id="220" name="テキスト ボックス 219"/>
        <xdr:cNvSpPr txBox="1"/>
      </xdr:nvSpPr>
      <xdr:spPr>
        <a:xfrm>
          <a:off x="3733800" y="1492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142974</xdr:rowOff>
    </xdr:from>
    <xdr:to>
      <xdr:col>15</xdr:col>
      <xdr:colOff>133350</xdr:colOff>
      <xdr:row>86</xdr:row>
      <xdr:rowOff>73124</xdr:rowOff>
    </xdr:to>
    <xdr:sp macro="" textlink="">
      <xdr:nvSpPr>
        <xdr:cNvPr id="221" name="楕円 220"/>
        <xdr:cNvSpPr/>
      </xdr:nvSpPr>
      <xdr:spPr>
        <a:xfrm>
          <a:off x="3175000" y="147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57901</xdr:rowOff>
    </xdr:from>
    <xdr:ext cx="762000" cy="259045"/>
    <xdr:sp macro="" textlink="">
      <xdr:nvSpPr>
        <xdr:cNvPr id="222" name="テキスト ボックス 221"/>
        <xdr:cNvSpPr txBox="1"/>
      </xdr:nvSpPr>
      <xdr:spPr>
        <a:xfrm>
          <a:off x="2844800" y="1480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146145</xdr:rowOff>
    </xdr:from>
    <xdr:to>
      <xdr:col>11</xdr:col>
      <xdr:colOff>82550</xdr:colOff>
      <xdr:row>86</xdr:row>
      <xdr:rowOff>76295</xdr:rowOff>
    </xdr:to>
    <xdr:sp macro="" textlink="">
      <xdr:nvSpPr>
        <xdr:cNvPr id="223" name="楕円 222"/>
        <xdr:cNvSpPr/>
      </xdr:nvSpPr>
      <xdr:spPr>
        <a:xfrm>
          <a:off x="2286000" y="147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61072</xdr:rowOff>
    </xdr:from>
    <xdr:ext cx="762000" cy="259045"/>
    <xdr:sp macro="" textlink="">
      <xdr:nvSpPr>
        <xdr:cNvPr id="224" name="テキスト ボックス 223"/>
        <xdr:cNvSpPr txBox="1"/>
      </xdr:nvSpPr>
      <xdr:spPr>
        <a:xfrm>
          <a:off x="1955800" y="1480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135404</xdr:rowOff>
    </xdr:from>
    <xdr:to>
      <xdr:col>7</xdr:col>
      <xdr:colOff>31750</xdr:colOff>
      <xdr:row>85</xdr:row>
      <xdr:rowOff>65554</xdr:rowOff>
    </xdr:to>
    <xdr:sp macro="" textlink="">
      <xdr:nvSpPr>
        <xdr:cNvPr id="225" name="楕円 224"/>
        <xdr:cNvSpPr/>
      </xdr:nvSpPr>
      <xdr:spPr>
        <a:xfrm>
          <a:off x="1397000" y="14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50331</xdr:rowOff>
    </xdr:from>
    <xdr:ext cx="762000" cy="259045"/>
    <xdr:sp macro="" textlink="">
      <xdr:nvSpPr>
        <xdr:cNvPr id="226" name="テキスト ボックス 225"/>
        <xdr:cNvSpPr txBox="1"/>
      </xdr:nvSpPr>
      <xdr:spPr>
        <a:xfrm>
          <a:off x="1066800" y="1462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元年度より微減となった。（△</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これは職員数が少ないため、採用者数・退職者数により平均給料額が大きく変動することが原因と考えられる。</a:t>
          </a:r>
        </a:p>
        <a:p>
          <a:r>
            <a:rPr kumimoji="1" lang="ja-JP" altLang="en-US" sz="1300">
              <a:latin typeface="ＭＳ Ｐゴシック" panose="020B0600070205080204" pitchFamily="50" charset="-128"/>
              <a:ea typeface="ＭＳ Ｐゴシック" panose="020B0600070205080204" pitchFamily="50" charset="-128"/>
            </a:rPr>
            <a:t>　今後も適正な給与水準となるよう、職員の年齢構成、定員、総人件費等に注意を払っていく。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114046</xdr:rowOff>
    </xdr:from>
    <xdr:to>
      <xdr:col>81</xdr:col>
      <xdr:colOff>44450</xdr:colOff>
      <xdr:row>83</xdr:row>
      <xdr:rowOff>133350</xdr:rowOff>
    </xdr:to>
    <xdr:cxnSp macro="">
      <xdr:nvCxnSpPr>
        <xdr:cNvPr id="258" name="直線コネクタ 257"/>
        <xdr:cNvCxnSpPr/>
      </xdr:nvCxnSpPr>
      <xdr:spPr>
        <a:xfrm flipV="1">
          <a:off x="16179800" y="143443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46482</xdr:rowOff>
    </xdr:from>
    <xdr:to>
      <xdr:col>77</xdr:col>
      <xdr:colOff>44450</xdr:colOff>
      <xdr:row>83</xdr:row>
      <xdr:rowOff>133350</xdr:rowOff>
    </xdr:to>
    <xdr:cxnSp macro="">
      <xdr:nvCxnSpPr>
        <xdr:cNvPr id="261" name="直線コネクタ 260"/>
        <xdr:cNvCxnSpPr/>
      </xdr:nvCxnSpPr>
      <xdr:spPr>
        <a:xfrm>
          <a:off x="15290800" y="142768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46482</xdr:rowOff>
    </xdr:from>
    <xdr:to>
      <xdr:col>72</xdr:col>
      <xdr:colOff>203200</xdr:colOff>
      <xdr:row>83</xdr:row>
      <xdr:rowOff>65787</xdr:rowOff>
    </xdr:to>
    <xdr:cxnSp macro="">
      <xdr:nvCxnSpPr>
        <xdr:cNvPr id="264" name="直線コネクタ 263"/>
        <xdr:cNvCxnSpPr/>
      </xdr:nvCxnSpPr>
      <xdr:spPr>
        <a:xfrm flipV="1">
          <a:off x="14401800" y="142768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140715</xdr:rowOff>
    </xdr:from>
    <xdr:to>
      <xdr:col>68</xdr:col>
      <xdr:colOff>152400</xdr:colOff>
      <xdr:row>83</xdr:row>
      <xdr:rowOff>65787</xdr:rowOff>
    </xdr:to>
    <xdr:cxnSp macro="">
      <xdr:nvCxnSpPr>
        <xdr:cNvPr id="267" name="直線コネクタ 266"/>
        <xdr:cNvCxnSpPr/>
      </xdr:nvCxnSpPr>
      <xdr:spPr>
        <a:xfrm>
          <a:off x="13512800" y="14199615"/>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63246</xdr:rowOff>
    </xdr:from>
    <xdr:to>
      <xdr:col>81</xdr:col>
      <xdr:colOff>95250</xdr:colOff>
      <xdr:row>83</xdr:row>
      <xdr:rowOff>164846</xdr:rowOff>
    </xdr:to>
    <xdr:sp macro="" textlink="">
      <xdr:nvSpPr>
        <xdr:cNvPr id="277" name="楕円 276"/>
        <xdr:cNvSpPr/>
      </xdr:nvSpPr>
      <xdr:spPr>
        <a:xfrm>
          <a:off x="169672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79773</xdr:rowOff>
    </xdr:from>
    <xdr:ext cx="762000" cy="259045"/>
    <xdr:sp macro="" textlink="">
      <xdr:nvSpPr>
        <xdr:cNvPr id="278" name="給与水準   （国との比較）該当値テキスト"/>
        <xdr:cNvSpPr txBox="1"/>
      </xdr:nvSpPr>
      <xdr:spPr>
        <a:xfrm>
          <a:off x="17106900" y="1413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167132</xdr:rowOff>
    </xdr:from>
    <xdr:to>
      <xdr:col>73</xdr:col>
      <xdr:colOff>44450</xdr:colOff>
      <xdr:row>83</xdr:row>
      <xdr:rowOff>97282</xdr:rowOff>
    </xdr:to>
    <xdr:sp macro="" textlink="">
      <xdr:nvSpPr>
        <xdr:cNvPr id="281" name="楕円 280"/>
        <xdr:cNvSpPr/>
      </xdr:nvSpPr>
      <xdr:spPr>
        <a:xfrm>
          <a:off x="152400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107459</xdr:rowOff>
    </xdr:from>
    <xdr:ext cx="762000" cy="259045"/>
    <xdr:sp macro="" textlink="">
      <xdr:nvSpPr>
        <xdr:cNvPr id="282" name="テキスト ボックス 281"/>
        <xdr:cNvSpPr txBox="1"/>
      </xdr:nvSpPr>
      <xdr:spPr>
        <a:xfrm>
          <a:off x="14909800" y="139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14987</xdr:rowOff>
    </xdr:from>
    <xdr:to>
      <xdr:col>68</xdr:col>
      <xdr:colOff>203200</xdr:colOff>
      <xdr:row>83</xdr:row>
      <xdr:rowOff>116587</xdr:rowOff>
    </xdr:to>
    <xdr:sp macro="" textlink="">
      <xdr:nvSpPr>
        <xdr:cNvPr id="283" name="楕円 282"/>
        <xdr:cNvSpPr/>
      </xdr:nvSpPr>
      <xdr:spPr>
        <a:xfrm>
          <a:off x="14351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126764</xdr:rowOff>
    </xdr:from>
    <xdr:ext cx="762000" cy="259045"/>
    <xdr:sp macro="" textlink="">
      <xdr:nvSpPr>
        <xdr:cNvPr id="284" name="テキスト ボックス 283"/>
        <xdr:cNvSpPr txBox="1"/>
      </xdr:nvSpPr>
      <xdr:spPr>
        <a:xfrm>
          <a:off x="14020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89915</xdr:rowOff>
    </xdr:from>
    <xdr:to>
      <xdr:col>64</xdr:col>
      <xdr:colOff>152400</xdr:colOff>
      <xdr:row>83</xdr:row>
      <xdr:rowOff>20065</xdr:rowOff>
    </xdr:to>
    <xdr:sp macro="" textlink="">
      <xdr:nvSpPr>
        <xdr:cNvPr id="285" name="楕円 284"/>
        <xdr:cNvSpPr/>
      </xdr:nvSpPr>
      <xdr:spPr>
        <a:xfrm>
          <a:off x="13462000" y="141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30242</xdr:rowOff>
    </xdr:from>
    <xdr:ext cx="762000" cy="259045"/>
    <xdr:sp macro="" textlink="">
      <xdr:nvSpPr>
        <xdr:cNvPr id="286" name="テキスト ボックス 285"/>
        <xdr:cNvSpPr txBox="1"/>
      </xdr:nvSpPr>
      <xdr:spPr>
        <a:xfrm>
          <a:off x="13131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類似団体の平均を大きく上回っているが、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元年度の普通会計職員数</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年度職員数は</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名となり、▲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名の微減となった。</a:t>
          </a:r>
        </a:p>
        <a:p>
          <a:r>
            <a:rPr kumimoji="1" lang="ja-JP" altLang="en-US" sz="1300">
              <a:latin typeface="ＭＳ Ｐゴシック" panose="020B0600070205080204" pitchFamily="50" charset="-128"/>
              <a:ea typeface="ＭＳ Ｐゴシック" panose="020B0600070205080204" pitchFamily="50" charset="-128"/>
            </a:rPr>
            <a:t>　年金の支給開始年齢の引き上げに伴い今後再任用職員が増加し、また定年延長が</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より段階的に始まることにより、職員数減少の鈍化が想定されるが、職場の新陳代謝を目的とした新採職員数のバランスを図りながらの定員管理が必要となる。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55456</xdr:rowOff>
    </xdr:from>
    <xdr:to>
      <xdr:col>81</xdr:col>
      <xdr:colOff>44450</xdr:colOff>
      <xdr:row>64</xdr:row>
      <xdr:rowOff>62160</xdr:rowOff>
    </xdr:to>
    <xdr:cxnSp macro="">
      <xdr:nvCxnSpPr>
        <xdr:cNvPr id="321" name="直線コネクタ 320"/>
        <xdr:cNvCxnSpPr/>
      </xdr:nvCxnSpPr>
      <xdr:spPr>
        <a:xfrm flipV="1">
          <a:off x="16179800" y="11028256"/>
          <a:ext cx="8382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47413</xdr:rowOff>
    </xdr:from>
    <xdr:to>
      <xdr:col>77</xdr:col>
      <xdr:colOff>44450</xdr:colOff>
      <xdr:row>64</xdr:row>
      <xdr:rowOff>62160</xdr:rowOff>
    </xdr:to>
    <xdr:cxnSp macro="">
      <xdr:nvCxnSpPr>
        <xdr:cNvPr id="324" name="直線コネクタ 323"/>
        <xdr:cNvCxnSpPr/>
      </xdr:nvCxnSpPr>
      <xdr:spPr>
        <a:xfrm>
          <a:off x="15290800" y="11020213"/>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116981</xdr:rowOff>
    </xdr:from>
    <xdr:to>
      <xdr:col>72</xdr:col>
      <xdr:colOff>203200</xdr:colOff>
      <xdr:row>64</xdr:row>
      <xdr:rowOff>47413</xdr:rowOff>
    </xdr:to>
    <xdr:cxnSp macro="">
      <xdr:nvCxnSpPr>
        <xdr:cNvPr id="327" name="直線コネクタ 326"/>
        <xdr:cNvCxnSpPr/>
      </xdr:nvCxnSpPr>
      <xdr:spPr>
        <a:xfrm>
          <a:off x="14401800" y="10918331"/>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78105</xdr:rowOff>
    </xdr:from>
    <xdr:to>
      <xdr:col>68</xdr:col>
      <xdr:colOff>152400</xdr:colOff>
      <xdr:row>63</xdr:row>
      <xdr:rowOff>116981</xdr:rowOff>
    </xdr:to>
    <xdr:cxnSp macro="">
      <xdr:nvCxnSpPr>
        <xdr:cNvPr id="330" name="直線コネクタ 329"/>
        <xdr:cNvCxnSpPr/>
      </xdr:nvCxnSpPr>
      <xdr:spPr>
        <a:xfrm>
          <a:off x="13512800" y="10879455"/>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4656</xdr:rowOff>
    </xdr:from>
    <xdr:to>
      <xdr:col>81</xdr:col>
      <xdr:colOff>95250</xdr:colOff>
      <xdr:row>64</xdr:row>
      <xdr:rowOff>106256</xdr:rowOff>
    </xdr:to>
    <xdr:sp macro="" textlink="">
      <xdr:nvSpPr>
        <xdr:cNvPr id="340" name="楕円 339"/>
        <xdr:cNvSpPr/>
      </xdr:nvSpPr>
      <xdr:spPr>
        <a:xfrm>
          <a:off x="16967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148183</xdr:rowOff>
    </xdr:from>
    <xdr:ext cx="762000" cy="259045"/>
    <xdr:sp macro="" textlink="">
      <xdr:nvSpPr>
        <xdr:cNvPr id="341" name="定員管理の状況該当値テキスト"/>
        <xdr:cNvSpPr txBox="1"/>
      </xdr:nvSpPr>
      <xdr:spPr>
        <a:xfrm>
          <a:off x="17106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11360</xdr:rowOff>
    </xdr:from>
    <xdr:to>
      <xdr:col>77</xdr:col>
      <xdr:colOff>95250</xdr:colOff>
      <xdr:row>64</xdr:row>
      <xdr:rowOff>112960</xdr:rowOff>
    </xdr:to>
    <xdr:sp macro="" textlink="">
      <xdr:nvSpPr>
        <xdr:cNvPr id="342" name="楕円 341"/>
        <xdr:cNvSpPr/>
      </xdr:nvSpPr>
      <xdr:spPr>
        <a:xfrm>
          <a:off x="16129000" y="109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97737</xdr:rowOff>
    </xdr:from>
    <xdr:ext cx="736600" cy="259045"/>
    <xdr:sp macro="" textlink="">
      <xdr:nvSpPr>
        <xdr:cNvPr id="343" name="テキスト ボックス 342"/>
        <xdr:cNvSpPr txBox="1"/>
      </xdr:nvSpPr>
      <xdr:spPr>
        <a:xfrm>
          <a:off x="15798800" y="1107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168063</xdr:rowOff>
    </xdr:from>
    <xdr:to>
      <xdr:col>73</xdr:col>
      <xdr:colOff>44450</xdr:colOff>
      <xdr:row>64</xdr:row>
      <xdr:rowOff>98213</xdr:rowOff>
    </xdr:to>
    <xdr:sp macro="" textlink="">
      <xdr:nvSpPr>
        <xdr:cNvPr id="344" name="楕円 343"/>
        <xdr:cNvSpPr/>
      </xdr:nvSpPr>
      <xdr:spPr>
        <a:xfrm>
          <a:off x="15240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82990</xdr:rowOff>
    </xdr:from>
    <xdr:ext cx="762000" cy="259045"/>
    <xdr:sp macro="" textlink="">
      <xdr:nvSpPr>
        <xdr:cNvPr id="345" name="テキスト ボックス 344"/>
        <xdr:cNvSpPr txBox="1"/>
      </xdr:nvSpPr>
      <xdr:spPr>
        <a:xfrm>
          <a:off x="14909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66181</xdr:rowOff>
    </xdr:from>
    <xdr:to>
      <xdr:col>68</xdr:col>
      <xdr:colOff>203200</xdr:colOff>
      <xdr:row>63</xdr:row>
      <xdr:rowOff>167781</xdr:rowOff>
    </xdr:to>
    <xdr:sp macro="" textlink="">
      <xdr:nvSpPr>
        <xdr:cNvPr id="346" name="楕円 345"/>
        <xdr:cNvSpPr/>
      </xdr:nvSpPr>
      <xdr:spPr>
        <a:xfrm>
          <a:off x="14351000" y="108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152558</xdr:rowOff>
    </xdr:from>
    <xdr:ext cx="762000" cy="259045"/>
    <xdr:sp macro="" textlink="">
      <xdr:nvSpPr>
        <xdr:cNvPr id="347" name="テキスト ボックス 346"/>
        <xdr:cNvSpPr txBox="1"/>
      </xdr:nvSpPr>
      <xdr:spPr>
        <a:xfrm>
          <a:off x="14020800" y="1095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27305</xdr:rowOff>
    </xdr:from>
    <xdr:to>
      <xdr:col>64</xdr:col>
      <xdr:colOff>152400</xdr:colOff>
      <xdr:row>63</xdr:row>
      <xdr:rowOff>128905</xdr:rowOff>
    </xdr:to>
    <xdr:sp macro="" textlink="">
      <xdr:nvSpPr>
        <xdr:cNvPr id="348" name="楕円 347"/>
        <xdr:cNvSpPr/>
      </xdr:nvSpPr>
      <xdr:spPr>
        <a:xfrm>
          <a:off x="13462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113682</xdr:rowOff>
    </xdr:from>
    <xdr:ext cx="762000" cy="259045"/>
    <xdr:sp macro="" textlink="">
      <xdr:nvSpPr>
        <xdr:cNvPr id="349" name="テキスト ボックス 348"/>
        <xdr:cNvSpPr txBox="1"/>
      </xdr:nvSpPr>
      <xdr:spPr>
        <a:xfrm>
          <a:off x="13131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比率は、単年度で</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か年平均で</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ﾎﾟｲﾝﾄ減となっている。この要因は基金を原資とした</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元年の大型繰上償還による後年度分の定時償還額の減によるものである。しかしながら、今後も</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R</a:t>
          </a:r>
          <a:r>
            <a:rPr kumimoji="1" lang="ja-JP" altLang="en-US" sz="1050">
              <a:latin typeface="ＭＳ Ｐゴシック" panose="020B0600070205080204" pitchFamily="50" charset="-128"/>
              <a:ea typeface="ＭＳ Ｐゴシック" panose="020B0600070205080204" pitchFamily="50" charset="-128"/>
            </a:rPr>
            <a:t>元年度にかけて実施した大型建設事業の元金償還の開始や、普通交付税の減等による標準財政規模（分母）の減少も見込まれるため、増加に転ずる恐れがある。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今後も、地方債発行額の抑制かつ交付税算入率の高い起債の選択を行ないつつ、繰上償還を計画的に実施することで公債費（分子）の削減に努める。</a:t>
          </a:r>
        </a:p>
        <a:p>
          <a:r>
            <a:rPr kumimoji="1" lang="ja-JP" altLang="en-US" sz="1050">
              <a:latin typeface="ＭＳ Ｐゴシック" panose="020B0600070205080204" pitchFamily="50" charset="-128"/>
              <a:ea typeface="ＭＳ Ｐゴシック" panose="020B0600070205080204" pitchFamily="50" charset="-128"/>
            </a:rPr>
            <a:t>　また、</a:t>
          </a:r>
          <a:r>
            <a:rPr kumimoji="1" lang="en-US" altLang="ja-JP" sz="1050">
              <a:latin typeface="ＭＳ Ｐゴシック" panose="020B0600070205080204" pitchFamily="50" charset="-128"/>
              <a:ea typeface="ＭＳ Ｐゴシック" panose="020B0600070205080204" pitchFamily="50" charset="-128"/>
            </a:rPr>
            <a:t>R3</a:t>
          </a:r>
          <a:r>
            <a:rPr kumimoji="1" lang="ja-JP" altLang="en-US" sz="1050">
              <a:latin typeface="ＭＳ Ｐゴシック" panose="020B0600070205080204" pitchFamily="50" charset="-128"/>
              <a:ea typeface="ＭＳ Ｐゴシック" panose="020B0600070205080204" pitchFamily="50" charset="-128"/>
            </a:rPr>
            <a:t>年度に策定した「公共施設個別施設計画」並びに「公共施設等総合管理計画」にもとづき施設の統廃合、再配置によって町有施設の縮減と健全化を図り、効率的な財政運営に努める。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163068</xdr:rowOff>
    </xdr:to>
    <xdr:cxnSp macro="">
      <xdr:nvCxnSpPr>
        <xdr:cNvPr id="380" name="直線コネクタ 379"/>
        <xdr:cNvCxnSpPr/>
      </xdr:nvCxnSpPr>
      <xdr:spPr>
        <a:xfrm flipV="1">
          <a:off x="16179800" y="707669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49530</xdr:rowOff>
    </xdr:to>
    <xdr:cxnSp macro="">
      <xdr:nvCxnSpPr>
        <xdr:cNvPr id="383" name="直線コネクタ 382"/>
        <xdr:cNvCxnSpPr/>
      </xdr:nvCxnSpPr>
      <xdr:spPr>
        <a:xfrm flipV="1">
          <a:off x="15290800" y="71925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49530</xdr:rowOff>
    </xdr:to>
    <xdr:cxnSp macro="">
      <xdr:nvCxnSpPr>
        <xdr:cNvPr id="386" name="直線コネクタ 385"/>
        <xdr:cNvCxnSpPr/>
      </xdr:nvCxnSpPr>
      <xdr:spPr>
        <a:xfrm>
          <a:off x="14401800" y="72359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35052</xdr:rowOff>
    </xdr:to>
    <xdr:cxnSp macro="">
      <xdr:nvCxnSpPr>
        <xdr:cNvPr id="389" name="直線コネクタ 388"/>
        <xdr:cNvCxnSpPr/>
      </xdr:nvCxnSpPr>
      <xdr:spPr>
        <a:xfrm>
          <a:off x="13512800" y="72118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167894</xdr:rowOff>
    </xdr:from>
    <xdr:to>
      <xdr:col>81</xdr:col>
      <xdr:colOff>95250</xdr:colOff>
      <xdr:row>41</xdr:row>
      <xdr:rowOff>98044</xdr:rowOff>
    </xdr:to>
    <xdr:sp macro="" textlink="">
      <xdr:nvSpPr>
        <xdr:cNvPr id="399" name="楕円 398"/>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12971</xdr:rowOff>
    </xdr:from>
    <xdr:ext cx="762000" cy="259045"/>
    <xdr:sp macro="" textlink="">
      <xdr:nvSpPr>
        <xdr:cNvPr id="400" name="公債費負担の状況該当値テキスト"/>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401" name="楕円 400"/>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402" name="テキスト ボックス 401"/>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3" name="楕円 402"/>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4" name="テキスト ボックス 403"/>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5" name="楕円 404"/>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6" name="テキスト ボックス 405"/>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131572</xdr:rowOff>
    </xdr:from>
    <xdr:to>
      <xdr:col>64</xdr:col>
      <xdr:colOff>152400</xdr:colOff>
      <xdr:row>42</xdr:row>
      <xdr:rowOff>61722</xdr:rowOff>
    </xdr:to>
    <xdr:sp macro="" textlink="">
      <xdr:nvSpPr>
        <xdr:cNvPr id="407" name="楕円 406"/>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46499</xdr:rowOff>
    </xdr:from>
    <xdr:ext cx="762000" cy="259045"/>
    <xdr:sp macro="" textlink="">
      <xdr:nvSpPr>
        <xdr:cNvPr id="408" name="テキスト ボックス 407"/>
        <xdr:cNvSpPr txBox="1"/>
      </xdr:nvSpPr>
      <xdr:spPr>
        <a:xfrm>
          <a:off x="13131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下水道、病院等の公営企業債残高が大きいことに加え、合併後の職員適正化計画による退職者増により退職手当組合への積立不足額が発生するなど、比較的高い数字となっている。</a:t>
          </a:r>
        </a:p>
        <a:p>
          <a:r>
            <a:rPr kumimoji="1" lang="ja-JP" altLang="en-US" sz="950">
              <a:latin typeface="ＭＳ Ｐゴシック" panose="020B0600070205080204" pitchFamily="50" charset="-128"/>
              <a:ea typeface="ＭＳ Ｐゴシック" panose="020B0600070205080204" pitchFamily="50" charset="-128"/>
            </a:rPr>
            <a:t>　比率は、公表が開始された</a:t>
          </a:r>
          <a:r>
            <a:rPr kumimoji="1" lang="en-US" altLang="ja-JP" sz="950">
              <a:latin typeface="ＭＳ Ｐゴシック" panose="020B0600070205080204" pitchFamily="50" charset="-128"/>
              <a:ea typeface="ＭＳ Ｐゴシック" panose="020B0600070205080204" pitchFamily="50" charset="-128"/>
            </a:rPr>
            <a:t>H19</a:t>
          </a:r>
          <a:r>
            <a:rPr kumimoji="1" lang="ja-JP" altLang="en-US" sz="950">
              <a:latin typeface="ＭＳ Ｐゴシック" panose="020B0600070205080204" pitchFamily="50" charset="-128"/>
              <a:ea typeface="ＭＳ Ｐゴシック" panose="020B0600070205080204" pitchFamily="50" charset="-128"/>
            </a:rPr>
            <a:t>年度において県下最悪の</a:t>
          </a:r>
          <a:r>
            <a:rPr kumimoji="1" lang="en-US" altLang="ja-JP" sz="950">
              <a:latin typeface="ＭＳ Ｐゴシック" panose="020B0600070205080204" pitchFamily="50" charset="-128"/>
              <a:ea typeface="ＭＳ Ｐゴシック" panose="020B0600070205080204" pitchFamily="50" charset="-128"/>
            </a:rPr>
            <a:t>208.9%</a:t>
          </a:r>
          <a:r>
            <a:rPr kumimoji="1" lang="ja-JP" altLang="en-US" sz="950">
              <a:latin typeface="ＭＳ Ｐゴシック" panose="020B0600070205080204" pitchFamily="50" charset="-128"/>
              <a:ea typeface="ＭＳ Ｐゴシック" panose="020B0600070205080204" pitchFamily="50" charset="-128"/>
            </a:rPr>
            <a:t>であったが、投資の抑制や繰上償還の実施、交付税算入率の高い起債の発行などにより徐々に数値を改善してきた。</a:t>
          </a:r>
          <a:r>
            <a:rPr kumimoji="1" lang="en-US" altLang="ja-JP" sz="950">
              <a:latin typeface="ＭＳ Ｐゴシック" panose="020B0600070205080204" pitchFamily="50" charset="-128"/>
              <a:ea typeface="ＭＳ Ｐゴシック" panose="020B0600070205080204" pitchFamily="50" charset="-128"/>
            </a:rPr>
            <a:t>R2</a:t>
          </a:r>
          <a:r>
            <a:rPr kumimoji="1" lang="ja-JP" altLang="en-US" sz="950">
              <a:latin typeface="ＭＳ Ｐゴシック" panose="020B0600070205080204" pitchFamily="50" charset="-128"/>
              <a:ea typeface="ＭＳ Ｐゴシック" panose="020B0600070205080204" pitchFamily="50" charset="-128"/>
            </a:rPr>
            <a:t>年度は直近の大型事業に伴う有利地方債の発行によって、基準財政需要額の算入見込額が大幅に増加した結果、将来負担額の増をおさえ、将来負担比率については前年度比</a:t>
          </a:r>
          <a:r>
            <a:rPr kumimoji="1" lang="en-US" altLang="ja-JP" sz="950">
              <a:latin typeface="ＭＳ Ｐゴシック" panose="020B0600070205080204" pitchFamily="50" charset="-128"/>
              <a:ea typeface="ＭＳ Ｐゴシック" panose="020B0600070205080204" pitchFamily="50" charset="-128"/>
            </a:rPr>
            <a:t>17.6</a:t>
          </a:r>
          <a:r>
            <a:rPr kumimoji="1" lang="ja-JP" altLang="en-US" sz="950">
              <a:latin typeface="ＭＳ Ｐゴシック" panose="020B0600070205080204" pitchFamily="50" charset="-128"/>
              <a:ea typeface="ＭＳ Ｐゴシック" panose="020B0600070205080204" pitchFamily="50" charset="-128"/>
            </a:rPr>
            <a:t>％減と大幅に改善した。</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しかし、住民一人当たりの地方債残高は県内でも突出して高い状況である。今後も引き続き地方債発行額の平準化に努めるとともに、積極的な繰上償還の実施によって地方債残高の削減を図る。</a:t>
          </a:r>
          <a:endParaRPr kumimoji="1" lang="en-US" altLang="ja-JP" sz="9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122206</xdr:rowOff>
    </xdr:from>
    <xdr:to>
      <xdr:col>81</xdr:col>
      <xdr:colOff>44450</xdr:colOff>
      <xdr:row>18</xdr:row>
      <xdr:rowOff>56928</xdr:rowOff>
    </xdr:to>
    <xdr:cxnSp macro="">
      <xdr:nvCxnSpPr>
        <xdr:cNvPr id="438" name="直線コネクタ 437"/>
        <xdr:cNvCxnSpPr/>
      </xdr:nvCxnSpPr>
      <xdr:spPr>
        <a:xfrm flipV="1">
          <a:off x="16179800" y="303685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138493</xdr:rowOff>
    </xdr:from>
    <xdr:to>
      <xdr:col>77</xdr:col>
      <xdr:colOff>44450</xdr:colOff>
      <xdr:row>18</xdr:row>
      <xdr:rowOff>56928</xdr:rowOff>
    </xdr:to>
    <xdr:cxnSp macro="">
      <xdr:nvCxnSpPr>
        <xdr:cNvPr id="441" name="直線コネクタ 440"/>
        <xdr:cNvCxnSpPr/>
      </xdr:nvCxnSpPr>
      <xdr:spPr>
        <a:xfrm>
          <a:off x="15290800" y="3053143"/>
          <a:ext cx="889000" cy="8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69120</xdr:rowOff>
    </xdr:from>
    <xdr:to>
      <xdr:col>72</xdr:col>
      <xdr:colOff>203200</xdr:colOff>
      <xdr:row>17</xdr:row>
      <xdr:rowOff>138493</xdr:rowOff>
    </xdr:to>
    <xdr:cxnSp macro="">
      <xdr:nvCxnSpPr>
        <xdr:cNvPr id="444" name="直線コネクタ 443"/>
        <xdr:cNvCxnSpPr/>
      </xdr:nvCxnSpPr>
      <xdr:spPr>
        <a:xfrm>
          <a:off x="14401800" y="2983770"/>
          <a:ext cx="889000" cy="6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69120</xdr:rowOff>
    </xdr:from>
    <xdr:to>
      <xdr:col>68</xdr:col>
      <xdr:colOff>152400</xdr:colOff>
      <xdr:row>17</xdr:row>
      <xdr:rowOff>78772</xdr:rowOff>
    </xdr:to>
    <xdr:cxnSp macro="">
      <xdr:nvCxnSpPr>
        <xdr:cNvPr id="447" name="直線コネクタ 446"/>
        <xdr:cNvCxnSpPr/>
      </xdr:nvCxnSpPr>
      <xdr:spPr>
        <a:xfrm flipV="1">
          <a:off x="13512800" y="29837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71406</xdr:rowOff>
    </xdr:from>
    <xdr:to>
      <xdr:col>81</xdr:col>
      <xdr:colOff>95250</xdr:colOff>
      <xdr:row>18</xdr:row>
      <xdr:rowOff>1556</xdr:rowOff>
    </xdr:to>
    <xdr:sp macro="" textlink="">
      <xdr:nvSpPr>
        <xdr:cNvPr id="457" name="楕円 456"/>
        <xdr:cNvSpPr/>
      </xdr:nvSpPr>
      <xdr:spPr>
        <a:xfrm>
          <a:off x="16967200" y="29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43483</xdr:rowOff>
    </xdr:from>
    <xdr:ext cx="762000" cy="259045"/>
    <xdr:sp macro="" textlink="">
      <xdr:nvSpPr>
        <xdr:cNvPr id="458" name="将来負担の状況該当値テキスト"/>
        <xdr:cNvSpPr txBox="1"/>
      </xdr:nvSpPr>
      <xdr:spPr>
        <a:xfrm>
          <a:off x="17106900" y="295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6128</xdr:rowOff>
    </xdr:from>
    <xdr:to>
      <xdr:col>77</xdr:col>
      <xdr:colOff>95250</xdr:colOff>
      <xdr:row>18</xdr:row>
      <xdr:rowOff>107728</xdr:rowOff>
    </xdr:to>
    <xdr:sp macro="" textlink="">
      <xdr:nvSpPr>
        <xdr:cNvPr id="459" name="楕円 458"/>
        <xdr:cNvSpPr/>
      </xdr:nvSpPr>
      <xdr:spPr>
        <a:xfrm>
          <a:off x="16129000" y="30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92505</xdr:rowOff>
    </xdr:from>
    <xdr:ext cx="736600" cy="259045"/>
    <xdr:sp macro="" textlink="">
      <xdr:nvSpPr>
        <xdr:cNvPr id="460" name="テキスト ボックス 459"/>
        <xdr:cNvSpPr txBox="1"/>
      </xdr:nvSpPr>
      <xdr:spPr>
        <a:xfrm>
          <a:off x="15798800" y="31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87693</xdr:rowOff>
    </xdr:from>
    <xdr:to>
      <xdr:col>73</xdr:col>
      <xdr:colOff>44450</xdr:colOff>
      <xdr:row>18</xdr:row>
      <xdr:rowOff>17843</xdr:rowOff>
    </xdr:to>
    <xdr:sp macro="" textlink="">
      <xdr:nvSpPr>
        <xdr:cNvPr id="461" name="楕円 460"/>
        <xdr:cNvSpPr/>
      </xdr:nvSpPr>
      <xdr:spPr>
        <a:xfrm>
          <a:off x="15240000" y="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2620</xdr:rowOff>
    </xdr:from>
    <xdr:ext cx="762000" cy="259045"/>
    <xdr:sp macro="" textlink="">
      <xdr:nvSpPr>
        <xdr:cNvPr id="462" name="テキスト ボックス 461"/>
        <xdr:cNvSpPr txBox="1"/>
      </xdr:nvSpPr>
      <xdr:spPr>
        <a:xfrm>
          <a:off x="14909800" y="30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18320</xdr:rowOff>
    </xdr:from>
    <xdr:to>
      <xdr:col>68</xdr:col>
      <xdr:colOff>203200</xdr:colOff>
      <xdr:row>17</xdr:row>
      <xdr:rowOff>119920</xdr:rowOff>
    </xdr:to>
    <xdr:sp macro="" textlink="">
      <xdr:nvSpPr>
        <xdr:cNvPr id="463" name="楕円 462"/>
        <xdr:cNvSpPr/>
      </xdr:nvSpPr>
      <xdr:spPr>
        <a:xfrm>
          <a:off x="14351000" y="29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104697</xdr:rowOff>
    </xdr:from>
    <xdr:ext cx="762000" cy="259045"/>
    <xdr:sp macro="" textlink="">
      <xdr:nvSpPr>
        <xdr:cNvPr id="464" name="テキスト ボックス 463"/>
        <xdr:cNvSpPr txBox="1"/>
      </xdr:nvSpPr>
      <xdr:spPr>
        <a:xfrm>
          <a:off x="14020800" y="301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27972</xdr:rowOff>
    </xdr:from>
    <xdr:to>
      <xdr:col>64</xdr:col>
      <xdr:colOff>152400</xdr:colOff>
      <xdr:row>17</xdr:row>
      <xdr:rowOff>129572</xdr:rowOff>
    </xdr:to>
    <xdr:sp macro="" textlink="">
      <xdr:nvSpPr>
        <xdr:cNvPr id="465" name="楕円 464"/>
        <xdr:cNvSpPr/>
      </xdr:nvSpPr>
      <xdr:spPr>
        <a:xfrm>
          <a:off x="13462000" y="29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114349</xdr:rowOff>
    </xdr:from>
    <xdr:ext cx="762000" cy="259045"/>
    <xdr:sp macro="" textlink="">
      <xdr:nvSpPr>
        <xdr:cNvPr id="466" name="テキスト ボックス 465"/>
        <xdr:cNvSpPr txBox="1"/>
      </xdr:nvSpPr>
      <xdr:spPr>
        <a:xfrm>
          <a:off x="13131800" y="302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16,516
16,365
273.27
19,230,313
18,771,655
440,512
8,906,573
22,290,643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人件費比率は類似団体平均と比較し抑制されているが、職員数は未だ類似団体と比較して高い水準であり、今後も適切な定員管理による人件費自体の削減が必要である。</a:t>
          </a:r>
        </a:p>
        <a:p>
          <a:r>
            <a:rPr kumimoji="1" lang="ja-JP" altLang="en-US" sz="1300">
              <a:latin typeface="ＭＳ Ｐゴシック" panose="020B0600070205080204" pitchFamily="50" charset="-128"/>
              <a:ea typeface="ＭＳ Ｐゴシック" panose="020B0600070205080204" pitchFamily="50" charset="-128"/>
            </a:rPr>
            <a:t>　また、年金の支給開始年齢の引き上げに伴い今後再任用職員が増加するとともに、また定年延長が</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年度より段階的に始まることにより、職員数減少の鈍化が想定されるが、職員数の適正管理を図り、職員数及び人件費の削減に努める。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94343</xdr:rowOff>
    </xdr:from>
    <xdr:to>
      <xdr:col>24</xdr:col>
      <xdr:colOff>25400</xdr:colOff>
      <xdr:row>40</xdr:row>
      <xdr:rowOff>143328</xdr:rowOff>
    </xdr:to>
    <xdr:cxnSp macro="">
      <xdr:nvCxnSpPr>
        <xdr:cNvPr id="63" name="直線コネクタ 62"/>
        <xdr:cNvCxnSpPr/>
      </xdr:nvCxnSpPr>
      <xdr:spPr>
        <a:xfrm flipV="1">
          <a:off x="4826000" y="5923643"/>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143328</xdr:rowOff>
    </xdr:from>
    <xdr:to>
      <xdr:col>24</xdr:col>
      <xdr:colOff>114300</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9270</xdr:rowOff>
    </xdr:from>
    <xdr:ext cx="762000" cy="259045"/>
    <xdr:sp macro="" textlink="">
      <xdr:nvSpPr>
        <xdr:cNvPr id="66" name="人件費最大値テキスト"/>
        <xdr:cNvSpPr txBox="1"/>
      </xdr:nvSpPr>
      <xdr:spPr>
        <a:xfrm>
          <a:off x="4914900" y="5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94343</xdr:rowOff>
    </xdr:from>
    <xdr:to>
      <xdr:col>24</xdr:col>
      <xdr:colOff>114300</xdr:colOff>
      <xdr:row>34</xdr:row>
      <xdr:rowOff>94343</xdr:rowOff>
    </xdr:to>
    <xdr:cxnSp macro="">
      <xdr:nvCxnSpPr>
        <xdr:cNvPr id="67" name="直線コネクタ 66"/>
        <xdr:cNvCxnSpPr/>
      </xdr:nvCxnSpPr>
      <xdr:spPr>
        <a:xfrm>
          <a:off x="4737100" y="592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34</xdr:row>
      <xdr:rowOff>113937</xdr:rowOff>
    </xdr:to>
    <xdr:cxnSp macro="">
      <xdr:nvCxnSpPr>
        <xdr:cNvPr id="68" name="直線コネクタ 67"/>
        <xdr:cNvCxnSpPr/>
      </xdr:nvCxnSpPr>
      <xdr:spPr>
        <a:xfrm>
          <a:off x="3987800" y="59236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9"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70" name="フローチャート: 判断 69"/>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74749</xdr:rowOff>
    </xdr:from>
    <xdr:to>
      <xdr:col>19</xdr:col>
      <xdr:colOff>187325</xdr:colOff>
      <xdr:row>34</xdr:row>
      <xdr:rowOff>94343</xdr:rowOff>
    </xdr:to>
    <xdr:cxnSp macro="">
      <xdr:nvCxnSpPr>
        <xdr:cNvPr id="71" name="直線コネクタ 70"/>
        <xdr:cNvCxnSpPr/>
      </xdr:nvCxnSpPr>
      <xdr:spPr>
        <a:xfrm>
          <a:off x="3098800" y="5904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126819</xdr:rowOff>
    </xdr:from>
    <xdr:to>
      <xdr:col>20</xdr:col>
      <xdr:colOff>38100</xdr:colOff>
      <xdr:row>36</xdr:row>
      <xdr:rowOff>56969</xdr:rowOff>
    </xdr:to>
    <xdr:sp macro="" textlink="">
      <xdr:nvSpPr>
        <xdr:cNvPr id="72" name="フローチャート: 判断 71"/>
        <xdr:cNvSpPr/>
      </xdr:nvSpPr>
      <xdr:spPr>
        <a:xfrm>
          <a:off x="3937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41746</xdr:rowOff>
    </xdr:from>
    <xdr:ext cx="736600" cy="259045"/>
    <xdr:sp macro="" textlink="">
      <xdr:nvSpPr>
        <xdr:cNvPr id="73" name="テキスト ボックス 72"/>
        <xdr:cNvSpPr txBox="1"/>
      </xdr:nvSpPr>
      <xdr:spPr>
        <a:xfrm>
          <a:off x="3606800" y="6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48623</xdr:rowOff>
    </xdr:from>
    <xdr:to>
      <xdr:col>15</xdr:col>
      <xdr:colOff>98425</xdr:colOff>
      <xdr:row>34</xdr:row>
      <xdr:rowOff>74749</xdr:rowOff>
    </xdr:to>
    <xdr:cxnSp macro="">
      <xdr:nvCxnSpPr>
        <xdr:cNvPr id="74" name="直線コネクタ 73"/>
        <xdr:cNvCxnSpPr/>
      </xdr:nvCxnSpPr>
      <xdr:spPr>
        <a:xfrm>
          <a:off x="2209800" y="5877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5" name="フローチャート: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6" name="テキスト ボックス 75"/>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154758</xdr:rowOff>
    </xdr:from>
    <xdr:to>
      <xdr:col>11</xdr:col>
      <xdr:colOff>9525</xdr:colOff>
      <xdr:row>34</xdr:row>
      <xdr:rowOff>48623</xdr:rowOff>
    </xdr:to>
    <xdr:cxnSp macro="">
      <xdr:nvCxnSpPr>
        <xdr:cNvPr id="77" name="直線コネクタ 76"/>
        <xdr:cNvCxnSpPr/>
      </xdr:nvCxnSpPr>
      <xdr:spPr>
        <a:xfrm>
          <a:off x="1320800" y="58126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139881</xdr:rowOff>
    </xdr:from>
    <xdr:to>
      <xdr:col>11</xdr:col>
      <xdr:colOff>60325</xdr:colOff>
      <xdr:row>36</xdr:row>
      <xdr:rowOff>70031</xdr:rowOff>
    </xdr:to>
    <xdr:sp macro="" textlink="">
      <xdr:nvSpPr>
        <xdr:cNvPr id="78" name="フローチャート: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146413</xdr:rowOff>
    </xdr:from>
    <xdr:to>
      <xdr:col>6</xdr:col>
      <xdr:colOff>171450</xdr:colOff>
      <xdr:row>36</xdr:row>
      <xdr:rowOff>76563</xdr:rowOff>
    </xdr:to>
    <xdr:sp macro="" textlink="">
      <xdr:nvSpPr>
        <xdr:cNvPr id="80" name="フローチャート: 判断 79"/>
        <xdr:cNvSpPr/>
      </xdr:nvSpPr>
      <xdr:spPr>
        <a:xfrm>
          <a:off x="1270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61340</xdr:rowOff>
    </xdr:from>
    <xdr:ext cx="762000" cy="259045"/>
    <xdr:sp macro="" textlink="">
      <xdr:nvSpPr>
        <xdr:cNvPr id="81" name="テキスト ボックス 80"/>
        <xdr:cNvSpPr txBox="1"/>
      </xdr:nvSpPr>
      <xdr:spPr>
        <a:xfrm>
          <a:off x="939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63137</xdr:rowOff>
    </xdr:from>
    <xdr:to>
      <xdr:col>24</xdr:col>
      <xdr:colOff>76200</xdr:colOff>
      <xdr:row>34</xdr:row>
      <xdr:rowOff>164737</xdr:rowOff>
    </xdr:to>
    <xdr:sp macro="" textlink="">
      <xdr:nvSpPr>
        <xdr:cNvPr id="87" name="楕円 86"/>
        <xdr:cNvSpPr/>
      </xdr:nvSpPr>
      <xdr:spPr>
        <a:xfrm>
          <a:off x="47752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143164</xdr:rowOff>
    </xdr:from>
    <xdr:ext cx="762000" cy="259045"/>
    <xdr:sp macro="" textlink="">
      <xdr:nvSpPr>
        <xdr:cNvPr id="88" name="人件費該当値テキスト"/>
        <xdr:cNvSpPr txBox="1"/>
      </xdr:nvSpPr>
      <xdr:spPr>
        <a:xfrm>
          <a:off x="4914900" y="580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23949</xdr:rowOff>
    </xdr:from>
    <xdr:to>
      <xdr:col>15</xdr:col>
      <xdr:colOff>149225</xdr:colOff>
      <xdr:row>34</xdr:row>
      <xdr:rowOff>125549</xdr:rowOff>
    </xdr:to>
    <xdr:sp macro="" textlink="">
      <xdr:nvSpPr>
        <xdr:cNvPr id="91" name="楕円 90"/>
        <xdr:cNvSpPr/>
      </xdr:nvSpPr>
      <xdr:spPr>
        <a:xfrm>
          <a:off x="3048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135726</xdr:rowOff>
    </xdr:from>
    <xdr:ext cx="762000" cy="259045"/>
    <xdr:sp macro="" textlink="">
      <xdr:nvSpPr>
        <xdr:cNvPr id="92" name="テキスト ボックス 91"/>
        <xdr:cNvSpPr txBox="1"/>
      </xdr:nvSpPr>
      <xdr:spPr>
        <a:xfrm>
          <a:off x="2717800" y="56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169273</xdr:rowOff>
    </xdr:from>
    <xdr:to>
      <xdr:col>11</xdr:col>
      <xdr:colOff>60325</xdr:colOff>
      <xdr:row>34</xdr:row>
      <xdr:rowOff>99423</xdr:rowOff>
    </xdr:to>
    <xdr:sp macro="" textlink="">
      <xdr:nvSpPr>
        <xdr:cNvPr id="93" name="楕円 92"/>
        <xdr:cNvSpPr/>
      </xdr:nvSpPr>
      <xdr:spPr>
        <a:xfrm>
          <a:off x="2159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109600</xdr:rowOff>
    </xdr:from>
    <xdr:ext cx="762000" cy="259045"/>
    <xdr:sp macro="" textlink="">
      <xdr:nvSpPr>
        <xdr:cNvPr id="94" name="テキスト ボックス 93"/>
        <xdr:cNvSpPr txBox="1"/>
      </xdr:nvSpPr>
      <xdr:spPr>
        <a:xfrm>
          <a:off x="1828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103958</xdr:rowOff>
    </xdr:from>
    <xdr:to>
      <xdr:col>6</xdr:col>
      <xdr:colOff>171450</xdr:colOff>
      <xdr:row>34</xdr:row>
      <xdr:rowOff>34108</xdr:rowOff>
    </xdr:to>
    <xdr:sp macro="" textlink="">
      <xdr:nvSpPr>
        <xdr:cNvPr id="95" name="楕円 94"/>
        <xdr:cNvSpPr/>
      </xdr:nvSpPr>
      <xdr:spPr>
        <a:xfrm>
          <a:off x="1270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44285</xdr:rowOff>
    </xdr:from>
    <xdr:ext cx="762000" cy="259045"/>
    <xdr:sp macro="" textlink="">
      <xdr:nvSpPr>
        <xdr:cNvPr id="96" name="テキスト ボックス 95"/>
        <xdr:cNvSpPr txBox="1"/>
      </xdr:nvSpPr>
      <xdr:spPr>
        <a:xfrm>
          <a:off x="939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物件費はほぼ横ばい傾向にある。　</a:t>
          </a:r>
          <a:r>
            <a:rPr kumimoji="1" lang="en-US" altLang="ja-JP" sz="1300">
              <a:solidFill>
                <a:schemeClr val="tx1"/>
              </a:solidFill>
              <a:latin typeface="ＭＳ Ｐゴシック" panose="020B0600070205080204" pitchFamily="50" charset="-128"/>
              <a:ea typeface="ＭＳ Ｐゴシック" panose="020B0600070205080204" pitchFamily="50" charset="-128"/>
            </a:rPr>
            <a:t>R</a:t>
          </a:r>
          <a:r>
            <a:rPr kumimoji="1" lang="ja-JP" altLang="en-US" sz="1300">
              <a:solidFill>
                <a:schemeClr val="tx1"/>
              </a:solidFill>
              <a:latin typeface="ＭＳ Ｐゴシック" panose="020B0600070205080204" pitchFamily="50" charset="-128"/>
              <a:ea typeface="ＭＳ Ｐゴシック" panose="020B0600070205080204" pitchFamily="50" charset="-128"/>
            </a:rPr>
            <a:t>２年度は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ポイントの減となったが、委託料への過疎債（ソフト）充当が主な要因であり、経常的な物件費の削減には至っていない。</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今後も合併のスケールメリットを活かした効率化と、コスト意識の醸成により、経常経費の削減を図っていく必要がある。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8" name="直線コネクタ 127"/>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9"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30" name="直線コネクタ 129"/>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31"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2" name="直線コネクタ 131"/>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3175</xdr:rowOff>
    </xdr:from>
    <xdr:to>
      <xdr:col>82</xdr:col>
      <xdr:colOff>107950</xdr:colOff>
      <xdr:row>14</xdr:row>
      <xdr:rowOff>50800</xdr:rowOff>
    </xdr:to>
    <xdr:cxnSp macro="">
      <xdr:nvCxnSpPr>
        <xdr:cNvPr id="133" name="直線コネクタ 132"/>
        <xdr:cNvCxnSpPr/>
      </xdr:nvCxnSpPr>
      <xdr:spPr>
        <a:xfrm flipV="1">
          <a:off x="15671800" y="24034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4"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5" name="フローチャート: 判断 134"/>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107950</xdr:rowOff>
    </xdr:to>
    <xdr:cxnSp macro="">
      <xdr:nvCxnSpPr>
        <xdr:cNvPr id="136" name="直線コネクタ 135"/>
        <xdr:cNvCxnSpPr/>
      </xdr:nvCxnSpPr>
      <xdr:spPr>
        <a:xfrm flipV="1">
          <a:off x="14782800" y="245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7" name="フローチャート: 判断 136"/>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8" name="テキスト ボックス 137"/>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107950</xdr:rowOff>
    </xdr:from>
    <xdr:to>
      <xdr:col>73</xdr:col>
      <xdr:colOff>180975</xdr:colOff>
      <xdr:row>14</xdr:row>
      <xdr:rowOff>127000</xdr:rowOff>
    </xdr:to>
    <xdr:cxnSp macro="">
      <xdr:nvCxnSpPr>
        <xdr:cNvPr id="139" name="直線コネクタ 138"/>
        <xdr:cNvCxnSpPr/>
      </xdr:nvCxnSpPr>
      <xdr:spPr>
        <a:xfrm flipV="1">
          <a:off x="13893800" y="250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40" name="フローチャート: 判断 139"/>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1" name="テキスト ボックス 14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107950</xdr:rowOff>
    </xdr:from>
    <xdr:to>
      <xdr:col>69</xdr:col>
      <xdr:colOff>92075</xdr:colOff>
      <xdr:row>14</xdr:row>
      <xdr:rowOff>127000</xdr:rowOff>
    </xdr:to>
    <xdr:cxnSp macro="">
      <xdr:nvCxnSpPr>
        <xdr:cNvPr id="142" name="直線コネクタ 141"/>
        <xdr:cNvCxnSpPr/>
      </xdr:nvCxnSpPr>
      <xdr:spPr>
        <a:xfrm>
          <a:off x="13004800" y="250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3" name="フローチャート: 判断 142"/>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4" name="テキスト ボックス 143"/>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5" name="フローチャート: 判断 144"/>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6" name="テキスト ボックス 145"/>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123825</xdr:rowOff>
    </xdr:from>
    <xdr:to>
      <xdr:col>82</xdr:col>
      <xdr:colOff>158750</xdr:colOff>
      <xdr:row>14</xdr:row>
      <xdr:rowOff>53975</xdr:rowOff>
    </xdr:to>
    <xdr:sp macro="" textlink="">
      <xdr:nvSpPr>
        <xdr:cNvPr id="152" name="楕円 151"/>
        <xdr:cNvSpPr/>
      </xdr:nvSpPr>
      <xdr:spPr>
        <a:xfrm>
          <a:off x="164592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140352</xdr:rowOff>
    </xdr:from>
    <xdr:ext cx="762000" cy="259045"/>
    <xdr:sp macro="" textlink="">
      <xdr:nvSpPr>
        <xdr:cNvPr id="153" name="物件費該当値テキスト"/>
        <xdr:cNvSpPr txBox="1"/>
      </xdr:nvSpPr>
      <xdr:spPr>
        <a:xfrm>
          <a:off x="16598900" y="219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4" name="楕円 153"/>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5" name="テキスト ボックス 154"/>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6" name="楕円 155"/>
        <xdr:cNvSpPr/>
      </xdr:nvSpPr>
      <xdr:spPr>
        <a:xfrm>
          <a:off x="14732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168927</xdr:rowOff>
    </xdr:from>
    <xdr:ext cx="762000" cy="259045"/>
    <xdr:sp macro="" textlink="">
      <xdr:nvSpPr>
        <xdr:cNvPr id="157" name="テキスト ボックス 156"/>
        <xdr:cNvSpPr txBox="1"/>
      </xdr:nvSpPr>
      <xdr:spPr>
        <a:xfrm>
          <a:off x="14401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8" name="楕円 157"/>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9" name="テキスト ボックス 158"/>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60" name="楕円 159"/>
        <xdr:cNvSpPr/>
      </xdr:nvSpPr>
      <xdr:spPr>
        <a:xfrm>
          <a:off x="12954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168927</xdr:rowOff>
    </xdr:from>
    <xdr:ext cx="762000" cy="259045"/>
    <xdr:sp macro="" textlink="">
      <xdr:nvSpPr>
        <xdr:cNvPr id="161" name="テキスト ボックス 160"/>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年度は前年比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ﾎﾟｲﾝﾄの減となったが、これは私立認定こども園運営費の減などによるものである。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類似団体平均を下回っているが、高齢化が進む当町においては、扶助費は今後も増加していくことが見込まれる。</a:t>
          </a:r>
        </a:p>
        <a:p>
          <a:r>
            <a:rPr kumimoji="1" lang="ja-JP" altLang="en-US" sz="1200">
              <a:latin typeface="ＭＳ Ｐゴシック" panose="020B0600070205080204" pitchFamily="50" charset="-128"/>
              <a:ea typeface="ＭＳ Ｐゴシック" panose="020B0600070205080204" pitchFamily="50" charset="-128"/>
            </a:rPr>
            <a:t>　もっとも町民が健康で安心して暮らせるまちづくりのためには、時代に即した新たな施策は不可欠であることから、既存の町単独事業の見直し等、財政負担とのバランスも考慮したうえで事業を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9" name="直線コネクタ 188"/>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90"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91" name="直線コネクタ 190"/>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2"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3" name="直線コネクタ 192"/>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88900</xdr:rowOff>
    </xdr:to>
    <xdr:cxnSp macro="">
      <xdr:nvCxnSpPr>
        <xdr:cNvPr id="194" name="直線コネクタ 193"/>
        <xdr:cNvCxnSpPr/>
      </xdr:nvCxnSpPr>
      <xdr:spPr>
        <a:xfrm flipV="1">
          <a:off x="3987800" y="927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6" name="フローチャート: 判断 19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97" name="直線コネクタ 196"/>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8" name="フローチャート: 判断 19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9" name="テキスト ボックス 19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50800</xdr:rowOff>
    </xdr:to>
    <xdr:cxnSp macro="">
      <xdr:nvCxnSpPr>
        <xdr:cNvPr id="200" name="直線コネクタ 199"/>
        <xdr:cNvCxnSpPr/>
      </xdr:nvCxnSpPr>
      <xdr:spPr>
        <a:xfrm>
          <a:off x="2209800" y="924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201" name="フローチャート: 判断 200"/>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2" name="テキスト ボックス 201"/>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50800</xdr:rowOff>
    </xdr:to>
    <xdr:cxnSp macro="">
      <xdr:nvCxnSpPr>
        <xdr:cNvPr id="203" name="直線コネクタ 202"/>
        <xdr:cNvCxnSpPr/>
      </xdr:nvCxnSpPr>
      <xdr:spPr>
        <a:xfrm flipV="1">
          <a:off x="1320800" y="924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4" name="フローチャート: 判断 203"/>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5" name="テキスト ボックス 204"/>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6" name="フローチャート: 判断 205"/>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7" name="テキスト ボックス 206"/>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3" name="楕円 21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4"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5" name="楕円 214"/>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6" name="テキスト ボックス 21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7" name="楕円 216"/>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8" name="テキスト ボックス 217"/>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9" name="楕円 218"/>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20" name="テキスト ボックス 219"/>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21" name="楕円 220"/>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22" name="テキスト ボックス 22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繰出金については、下水道事業会計の法適化による繰出金の大幅減が要因で</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ﾎﾟｲﾝﾄ改善し、類似団体平均を下回る結果となった。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しかしながら高齢化や社会保障費の増大等により国保、介護保険への繰出金が増加していく見込みであるため、各会計における経費の削減や、保険料等の適正化といった収入面の対策も図る必要がある。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維持補修費については、各施設の維持補修を計画的に実施しているところであるが、施設の老朽化が進行しており今後も増加が懸念される。</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年度は、大雪による除排雪経費の増が、指数を上げる一因となった。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50" name="直線コネクタ 249"/>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51"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2" name="直線コネクタ 251"/>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4" name="直線コネクタ 25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58</xdr:row>
      <xdr:rowOff>134620</xdr:rowOff>
    </xdr:to>
    <xdr:cxnSp macro="">
      <xdr:nvCxnSpPr>
        <xdr:cNvPr id="255" name="直線コネクタ 254"/>
        <xdr:cNvCxnSpPr/>
      </xdr:nvCxnSpPr>
      <xdr:spPr>
        <a:xfrm flipV="1">
          <a:off x="15671800" y="965962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6"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7" name="フローチャート: 判断 256"/>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149860</xdr:rowOff>
    </xdr:to>
    <xdr:cxnSp macro="">
      <xdr:nvCxnSpPr>
        <xdr:cNvPr id="258" name="直線コネクタ 257"/>
        <xdr:cNvCxnSpPr/>
      </xdr:nvCxnSpPr>
      <xdr:spPr>
        <a:xfrm flipV="1">
          <a:off x="14782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9" name="フローチャート: 判断 258"/>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60" name="テキスト ボックス 259"/>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58</xdr:row>
      <xdr:rowOff>165100</xdr:rowOff>
    </xdr:to>
    <xdr:cxnSp macro="">
      <xdr:nvCxnSpPr>
        <xdr:cNvPr id="261" name="直線コネクタ 260"/>
        <xdr:cNvCxnSpPr/>
      </xdr:nvCxnSpPr>
      <xdr:spPr>
        <a:xfrm flipV="1">
          <a:off x="13893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3" name="テキスト ボックス 26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165100</xdr:rowOff>
    </xdr:to>
    <xdr:cxnSp macro="">
      <xdr:nvCxnSpPr>
        <xdr:cNvPr id="264" name="直線コネクタ 263"/>
        <xdr:cNvCxnSpPr/>
      </xdr:nvCxnSpPr>
      <xdr:spPr>
        <a:xfrm>
          <a:off x="13004800" y="1002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7" name="フローチャート: 判断 266"/>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8" name="テキスト ボックス 267"/>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4" name="楕円 27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76" name="楕円 275"/>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77" name="テキスト ボックス 276"/>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8" name="楕円 277"/>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9" name="テキスト ボックス 278"/>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80" name="楕円 279"/>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81" name="テキスト ボックス 280"/>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82" name="楕円 281"/>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83" name="テキスト ボックス 282"/>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病院事業への補助や、奥能登広域圏事務組合といった一部事務組合への負担が大きいことから、類似団体と比較して大きい要因となっている。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年度は、前年比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ﾎﾟｲﾝﾄと大幅な増となったが、特別定額給付金事業及び下水道事業会計の法適化による補助費の増が主な要因である。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3" name="直線コネクタ 312"/>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5" name="直線コネクタ 31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6"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7" name="直線コネクタ 316"/>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30661</xdr:rowOff>
    </xdr:from>
    <xdr:to>
      <xdr:col>82</xdr:col>
      <xdr:colOff>107950</xdr:colOff>
      <xdr:row>38</xdr:row>
      <xdr:rowOff>87812</xdr:rowOff>
    </xdr:to>
    <xdr:cxnSp macro="">
      <xdr:nvCxnSpPr>
        <xdr:cNvPr id="318" name="直線コネクタ 317"/>
        <xdr:cNvCxnSpPr/>
      </xdr:nvCxnSpPr>
      <xdr:spPr>
        <a:xfrm>
          <a:off x="15671800" y="6374311"/>
          <a:ext cx="8382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9" name="補助費等平均値テキスト"/>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20" name="フローチャート: 判断 319"/>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17599</xdr:rowOff>
    </xdr:from>
    <xdr:to>
      <xdr:col>78</xdr:col>
      <xdr:colOff>69850</xdr:colOff>
      <xdr:row>37</xdr:row>
      <xdr:rowOff>30661</xdr:rowOff>
    </xdr:to>
    <xdr:cxnSp macro="">
      <xdr:nvCxnSpPr>
        <xdr:cNvPr id="321" name="直線コネクタ 320"/>
        <xdr:cNvCxnSpPr/>
      </xdr:nvCxnSpPr>
      <xdr:spPr>
        <a:xfrm>
          <a:off x="14782800" y="636124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2" name="フローチャート: 判断 321"/>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3" name="テキスト ボックス 322"/>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17599</xdr:rowOff>
    </xdr:from>
    <xdr:to>
      <xdr:col>73</xdr:col>
      <xdr:colOff>180975</xdr:colOff>
      <xdr:row>37</xdr:row>
      <xdr:rowOff>135164</xdr:rowOff>
    </xdr:to>
    <xdr:cxnSp macro="">
      <xdr:nvCxnSpPr>
        <xdr:cNvPr id="324" name="直線コネクタ 323"/>
        <xdr:cNvCxnSpPr/>
      </xdr:nvCxnSpPr>
      <xdr:spPr>
        <a:xfrm flipV="1">
          <a:off x="13893800" y="636124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5" name="フローチャート: 判断 324"/>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6" name="テキスト ボックス 325"/>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37193</xdr:rowOff>
    </xdr:from>
    <xdr:to>
      <xdr:col>69</xdr:col>
      <xdr:colOff>92075</xdr:colOff>
      <xdr:row>37</xdr:row>
      <xdr:rowOff>135164</xdr:rowOff>
    </xdr:to>
    <xdr:cxnSp macro="">
      <xdr:nvCxnSpPr>
        <xdr:cNvPr id="327" name="直線コネクタ 326"/>
        <xdr:cNvCxnSpPr/>
      </xdr:nvCxnSpPr>
      <xdr:spPr>
        <a:xfrm>
          <a:off x="13004800" y="638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8" name="フローチャート: 判断 327"/>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9" name="テキスト ボックス 328"/>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30" name="フローチャート: 判断 329"/>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31" name="テキスト ボックス 330"/>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37012</xdr:rowOff>
    </xdr:from>
    <xdr:to>
      <xdr:col>82</xdr:col>
      <xdr:colOff>158750</xdr:colOff>
      <xdr:row>38</xdr:row>
      <xdr:rowOff>138612</xdr:rowOff>
    </xdr:to>
    <xdr:sp macro="" textlink="">
      <xdr:nvSpPr>
        <xdr:cNvPr id="337" name="楕円 336"/>
        <xdr:cNvSpPr/>
      </xdr:nvSpPr>
      <xdr:spPr>
        <a:xfrm>
          <a:off x="164592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9089</xdr:rowOff>
    </xdr:from>
    <xdr:ext cx="762000" cy="259045"/>
    <xdr:sp macro="" textlink="">
      <xdr:nvSpPr>
        <xdr:cNvPr id="338" name="補助費等該当値テキスト"/>
        <xdr:cNvSpPr txBox="1"/>
      </xdr:nvSpPr>
      <xdr:spPr>
        <a:xfrm>
          <a:off x="16598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151311</xdr:rowOff>
    </xdr:from>
    <xdr:to>
      <xdr:col>78</xdr:col>
      <xdr:colOff>120650</xdr:colOff>
      <xdr:row>37</xdr:row>
      <xdr:rowOff>81461</xdr:rowOff>
    </xdr:to>
    <xdr:sp macro="" textlink="">
      <xdr:nvSpPr>
        <xdr:cNvPr id="339" name="楕円 338"/>
        <xdr:cNvSpPr/>
      </xdr:nvSpPr>
      <xdr:spPr>
        <a:xfrm>
          <a:off x="15621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66238</xdr:rowOff>
    </xdr:from>
    <xdr:ext cx="736600" cy="259045"/>
    <xdr:sp macro="" textlink="">
      <xdr:nvSpPr>
        <xdr:cNvPr id="340" name="テキスト ボックス 339"/>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138249</xdr:rowOff>
    </xdr:from>
    <xdr:to>
      <xdr:col>74</xdr:col>
      <xdr:colOff>31750</xdr:colOff>
      <xdr:row>37</xdr:row>
      <xdr:rowOff>68399</xdr:rowOff>
    </xdr:to>
    <xdr:sp macro="" textlink="">
      <xdr:nvSpPr>
        <xdr:cNvPr id="341" name="楕円 340"/>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42" name="テキスト ボックス 341"/>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84364</xdr:rowOff>
    </xdr:from>
    <xdr:to>
      <xdr:col>69</xdr:col>
      <xdr:colOff>142875</xdr:colOff>
      <xdr:row>38</xdr:row>
      <xdr:rowOff>14514</xdr:rowOff>
    </xdr:to>
    <xdr:sp macro="" textlink="">
      <xdr:nvSpPr>
        <xdr:cNvPr id="343" name="楕円 342"/>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44" name="テキスト ボックス 343"/>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157843</xdr:rowOff>
    </xdr:from>
    <xdr:to>
      <xdr:col>65</xdr:col>
      <xdr:colOff>53975</xdr:colOff>
      <xdr:row>37</xdr:row>
      <xdr:rowOff>87993</xdr:rowOff>
    </xdr:to>
    <xdr:sp macro="" textlink="">
      <xdr:nvSpPr>
        <xdr:cNvPr id="345" name="楕円 344"/>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72770</xdr:rowOff>
    </xdr:from>
    <xdr:ext cx="762000" cy="259045"/>
    <xdr:sp macro="" textlink="">
      <xdr:nvSpPr>
        <xdr:cNvPr id="346" name="テキスト ボックス 345"/>
        <xdr:cNvSpPr txBox="1"/>
      </xdr:nvSpPr>
      <xdr:spPr>
        <a:xfrm>
          <a:off x="12623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合併後、普通建設事業費の見直しや単独事業の抑制に努め、公債費負担適正化計画に沿った繰上償還を実施することで数値は改善に向かってきた。</a:t>
          </a: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年度は大型事業（統合庁舎・鮮度保持施設）の償還が開始となったが、</a:t>
          </a:r>
          <a:r>
            <a:rPr kumimoji="1" lang="en-US" altLang="ja-JP" sz="1000">
              <a:latin typeface="ＭＳ Ｐゴシック" panose="020B0600070205080204" pitchFamily="50" charset="-128"/>
              <a:ea typeface="ＭＳ Ｐゴシック" panose="020B0600070205080204" pitchFamily="50" charset="-128"/>
            </a:rPr>
            <a:t>R</a:t>
          </a:r>
          <a:r>
            <a:rPr kumimoji="1" lang="ja-JP" altLang="en-US" sz="1000">
              <a:latin typeface="ＭＳ Ｐゴシック" panose="020B0600070205080204" pitchFamily="50" charset="-128"/>
              <a:ea typeface="ＭＳ Ｐゴシック" panose="020B0600070205080204" pitchFamily="50" charset="-128"/>
            </a:rPr>
            <a:t>元年度に実施した大型繰上償還による定時償還額の減により、前年比</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ﾎﾟｲﾝﾄ改善した。</a:t>
          </a:r>
        </a:p>
        <a:p>
          <a:r>
            <a:rPr kumimoji="1" lang="ja-JP" altLang="en-US" sz="1000">
              <a:latin typeface="ＭＳ Ｐゴシック" panose="020B0600070205080204" pitchFamily="50" charset="-128"/>
              <a:ea typeface="ＭＳ Ｐゴシック" panose="020B0600070205080204" pitchFamily="50" charset="-128"/>
            </a:rPr>
            <a:t>　今後も大型事業（新焼却処理施設整備等）に係る償還が控えていることから、「公共施設等総合管理計画」及び「公共施設個別施設計画」を踏まえ、施設の適正配置により地方債の新規発行を極力抑制するとともに、計画的かつ積極的な繰上償還を行い公債費の圧縮を図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71" name="直線コネクタ 370"/>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3" name="直線コネクタ 37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4"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5" name="直線コネクタ 374"/>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51563</xdr:rowOff>
    </xdr:to>
    <xdr:cxnSp macro="">
      <xdr:nvCxnSpPr>
        <xdr:cNvPr id="376" name="直線コネクタ 375"/>
        <xdr:cNvCxnSpPr/>
      </xdr:nvCxnSpPr>
      <xdr:spPr>
        <a:xfrm flipV="1">
          <a:off x="3987800" y="135641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8" name="フローチャート: 判断 37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51563</xdr:rowOff>
    </xdr:from>
    <xdr:to>
      <xdr:col>19</xdr:col>
      <xdr:colOff>187325</xdr:colOff>
      <xdr:row>79</xdr:row>
      <xdr:rowOff>124713</xdr:rowOff>
    </xdr:to>
    <xdr:cxnSp macro="">
      <xdr:nvCxnSpPr>
        <xdr:cNvPr id="379" name="直線コネクタ 378"/>
        <xdr:cNvCxnSpPr/>
      </xdr:nvCxnSpPr>
      <xdr:spPr>
        <a:xfrm flipV="1">
          <a:off x="3098800" y="135961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80" name="フローチャート: 判断 379"/>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1" name="テキスト ボックス 380"/>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97282</xdr:rowOff>
    </xdr:from>
    <xdr:to>
      <xdr:col>15</xdr:col>
      <xdr:colOff>98425</xdr:colOff>
      <xdr:row>79</xdr:row>
      <xdr:rowOff>124713</xdr:rowOff>
    </xdr:to>
    <xdr:cxnSp macro="">
      <xdr:nvCxnSpPr>
        <xdr:cNvPr id="382" name="直線コネクタ 381"/>
        <xdr:cNvCxnSpPr/>
      </xdr:nvCxnSpPr>
      <xdr:spPr>
        <a:xfrm>
          <a:off x="2209800" y="136418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3" name="フローチャート: 判断 382"/>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4" name="テキスト ボックス 383"/>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97282</xdr:rowOff>
    </xdr:from>
    <xdr:to>
      <xdr:col>11</xdr:col>
      <xdr:colOff>9525</xdr:colOff>
      <xdr:row>79</xdr:row>
      <xdr:rowOff>147574</xdr:rowOff>
    </xdr:to>
    <xdr:cxnSp macro="">
      <xdr:nvCxnSpPr>
        <xdr:cNvPr id="385" name="直線コネクタ 384"/>
        <xdr:cNvCxnSpPr/>
      </xdr:nvCxnSpPr>
      <xdr:spPr>
        <a:xfrm flipV="1">
          <a:off x="1320800" y="136418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6" name="フローチャート: 判断 385"/>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7" name="テキスト ボックス 386"/>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8" name="フローチャート: 判断 387"/>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9" name="テキスト ボックス 388"/>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95" name="楕円 394"/>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96"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763</xdr:rowOff>
    </xdr:from>
    <xdr:to>
      <xdr:col>20</xdr:col>
      <xdr:colOff>38100</xdr:colOff>
      <xdr:row>79</xdr:row>
      <xdr:rowOff>102363</xdr:rowOff>
    </xdr:to>
    <xdr:sp macro="" textlink="">
      <xdr:nvSpPr>
        <xdr:cNvPr id="397" name="楕円 396"/>
        <xdr:cNvSpPr/>
      </xdr:nvSpPr>
      <xdr:spPr>
        <a:xfrm>
          <a:off x="3937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87140</xdr:rowOff>
    </xdr:from>
    <xdr:ext cx="736600" cy="259045"/>
    <xdr:sp macro="" textlink="">
      <xdr:nvSpPr>
        <xdr:cNvPr id="398" name="テキスト ボックス 397"/>
        <xdr:cNvSpPr txBox="1"/>
      </xdr:nvSpPr>
      <xdr:spPr>
        <a:xfrm>
          <a:off x="3606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73913</xdr:rowOff>
    </xdr:from>
    <xdr:to>
      <xdr:col>15</xdr:col>
      <xdr:colOff>149225</xdr:colOff>
      <xdr:row>80</xdr:row>
      <xdr:rowOff>4063</xdr:rowOff>
    </xdr:to>
    <xdr:sp macro="" textlink="">
      <xdr:nvSpPr>
        <xdr:cNvPr id="399" name="楕円 398"/>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160290</xdr:rowOff>
    </xdr:from>
    <xdr:ext cx="762000" cy="259045"/>
    <xdr:sp macro="" textlink="">
      <xdr:nvSpPr>
        <xdr:cNvPr id="400" name="テキスト ボックス 399"/>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46482</xdr:rowOff>
    </xdr:from>
    <xdr:to>
      <xdr:col>11</xdr:col>
      <xdr:colOff>60325</xdr:colOff>
      <xdr:row>79</xdr:row>
      <xdr:rowOff>148082</xdr:rowOff>
    </xdr:to>
    <xdr:sp macro="" textlink="">
      <xdr:nvSpPr>
        <xdr:cNvPr id="401" name="楕円 400"/>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132859</xdr:rowOff>
    </xdr:from>
    <xdr:ext cx="762000" cy="259045"/>
    <xdr:sp macro="" textlink="">
      <xdr:nvSpPr>
        <xdr:cNvPr id="402" name="テキスト ボックス 401"/>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96774</xdr:rowOff>
    </xdr:from>
    <xdr:to>
      <xdr:col>6</xdr:col>
      <xdr:colOff>171450</xdr:colOff>
      <xdr:row>80</xdr:row>
      <xdr:rowOff>26924</xdr:rowOff>
    </xdr:to>
    <xdr:sp macro="" textlink="">
      <xdr:nvSpPr>
        <xdr:cNvPr id="403" name="楕円 402"/>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11701</xdr:rowOff>
    </xdr:from>
    <xdr:ext cx="762000" cy="259045"/>
    <xdr:sp macro="" textlink="">
      <xdr:nvSpPr>
        <xdr:cNvPr id="404" name="テキスト ボックス 403"/>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類似団体平均を下回っていることから、公債費が町財政を硬直化させている大きな要因であることが見てとれる。普通建設事業、単独事業等の見直しや繰上償還等、改善を図っているが、自主財源である税収の増加は見込めない状況であり、厳しい財政状況が続くことが想定される。</a:t>
          </a:r>
        </a:p>
        <a:p>
          <a:r>
            <a:rPr kumimoji="1" lang="ja-JP" altLang="en-US" sz="1300">
              <a:latin typeface="ＭＳ Ｐゴシック" panose="020B0600070205080204" pitchFamily="50" charset="-128"/>
              <a:ea typeface="ＭＳ Ｐゴシック" panose="020B0600070205080204" pitchFamily="50" charset="-128"/>
            </a:rPr>
            <a:t>　真に必要な過疎地域の活性化を図るための事業を選択し、優先順位を見極め適正な事業展開を図る。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2" name="直線コネクタ 431"/>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3"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4" name="直線コネクタ 433"/>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5"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6" name="直線コネクタ 435"/>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77470</xdr:rowOff>
    </xdr:from>
    <xdr:to>
      <xdr:col>82</xdr:col>
      <xdr:colOff>107950</xdr:colOff>
      <xdr:row>75</xdr:row>
      <xdr:rowOff>12700</xdr:rowOff>
    </xdr:to>
    <xdr:cxnSp macro="">
      <xdr:nvCxnSpPr>
        <xdr:cNvPr id="437" name="直線コネクタ 436"/>
        <xdr:cNvCxnSpPr/>
      </xdr:nvCxnSpPr>
      <xdr:spPr>
        <a:xfrm flipV="1">
          <a:off x="15671800" y="127647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8" name="公債費以外平均値テキスト"/>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9" name="フローチャート: 判断 438"/>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xdr:rowOff>
    </xdr:from>
    <xdr:to>
      <xdr:col>78</xdr:col>
      <xdr:colOff>69850</xdr:colOff>
      <xdr:row>75</xdr:row>
      <xdr:rowOff>12700</xdr:rowOff>
    </xdr:to>
    <xdr:cxnSp macro="">
      <xdr:nvCxnSpPr>
        <xdr:cNvPr id="440" name="直線コネクタ 439"/>
        <xdr:cNvCxnSpPr/>
      </xdr:nvCxnSpPr>
      <xdr:spPr>
        <a:xfrm>
          <a:off x="14782800" y="12871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41" name="フローチャート: 判断 440"/>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2" name="テキスト ボックス 441"/>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xdr:rowOff>
    </xdr:from>
    <xdr:to>
      <xdr:col>73</xdr:col>
      <xdr:colOff>180975</xdr:colOff>
      <xdr:row>75</xdr:row>
      <xdr:rowOff>62230</xdr:rowOff>
    </xdr:to>
    <xdr:cxnSp macro="">
      <xdr:nvCxnSpPr>
        <xdr:cNvPr id="443" name="直線コネクタ 442"/>
        <xdr:cNvCxnSpPr/>
      </xdr:nvCxnSpPr>
      <xdr:spPr>
        <a:xfrm flipV="1">
          <a:off x="13893800" y="128714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4" name="フローチャート: 判断 443"/>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74947</xdr:rowOff>
    </xdr:from>
    <xdr:ext cx="762000" cy="259045"/>
    <xdr:sp macro="" textlink="">
      <xdr:nvSpPr>
        <xdr:cNvPr id="445" name="テキスト ボックス 444"/>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107950</xdr:rowOff>
    </xdr:from>
    <xdr:to>
      <xdr:col>69</xdr:col>
      <xdr:colOff>92075</xdr:colOff>
      <xdr:row>75</xdr:row>
      <xdr:rowOff>62230</xdr:rowOff>
    </xdr:to>
    <xdr:cxnSp macro="">
      <xdr:nvCxnSpPr>
        <xdr:cNvPr id="446" name="直線コネクタ 445"/>
        <xdr:cNvCxnSpPr/>
      </xdr:nvCxnSpPr>
      <xdr:spPr>
        <a:xfrm>
          <a:off x="13004800" y="127952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7" name="フローチャート: 判断 446"/>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8" name="テキスト ボックス 447"/>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9" name="フローチャート: 判断 448"/>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50" name="テキスト ボックス 449"/>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26670</xdr:rowOff>
    </xdr:from>
    <xdr:to>
      <xdr:col>82</xdr:col>
      <xdr:colOff>158750</xdr:colOff>
      <xdr:row>74</xdr:row>
      <xdr:rowOff>128270</xdr:rowOff>
    </xdr:to>
    <xdr:sp macro="" textlink="">
      <xdr:nvSpPr>
        <xdr:cNvPr id="456" name="楕円 455"/>
        <xdr:cNvSpPr/>
      </xdr:nvSpPr>
      <xdr:spPr>
        <a:xfrm>
          <a:off x="16459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43197</xdr:rowOff>
    </xdr:from>
    <xdr:ext cx="762000" cy="259045"/>
    <xdr:sp macro="" textlink="">
      <xdr:nvSpPr>
        <xdr:cNvPr id="457" name="公債費以外該当値テキスト"/>
        <xdr:cNvSpPr txBox="1"/>
      </xdr:nvSpPr>
      <xdr:spPr>
        <a:xfrm>
          <a:off x="165989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133350</xdr:rowOff>
    </xdr:from>
    <xdr:to>
      <xdr:col>78</xdr:col>
      <xdr:colOff>120650</xdr:colOff>
      <xdr:row>75</xdr:row>
      <xdr:rowOff>63500</xdr:rowOff>
    </xdr:to>
    <xdr:sp macro="" textlink="">
      <xdr:nvSpPr>
        <xdr:cNvPr id="458" name="楕円 457"/>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73677</xdr:rowOff>
    </xdr:from>
    <xdr:ext cx="736600" cy="259045"/>
    <xdr:sp macro="" textlink="">
      <xdr:nvSpPr>
        <xdr:cNvPr id="459" name="テキスト ボックス 458"/>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133350</xdr:rowOff>
    </xdr:from>
    <xdr:to>
      <xdr:col>74</xdr:col>
      <xdr:colOff>31750</xdr:colOff>
      <xdr:row>75</xdr:row>
      <xdr:rowOff>63500</xdr:rowOff>
    </xdr:to>
    <xdr:sp macro="" textlink="">
      <xdr:nvSpPr>
        <xdr:cNvPr id="460" name="楕円 459"/>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73677</xdr:rowOff>
    </xdr:from>
    <xdr:ext cx="762000" cy="259045"/>
    <xdr:sp macro="" textlink="">
      <xdr:nvSpPr>
        <xdr:cNvPr id="461" name="テキスト ボックス 460"/>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xdr:rowOff>
    </xdr:from>
    <xdr:to>
      <xdr:col>69</xdr:col>
      <xdr:colOff>142875</xdr:colOff>
      <xdr:row>75</xdr:row>
      <xdr:rowOff>113030</xdr:rowOff>
    </xdr:to>
    <xdr:sp macro="" textlink="">
      <xdr:nvSpPr>
        <xdr:cNvPr id="462" name="楕円 461"/>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63" name="テキスト ボックス 462"/>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57150</xdr:rowOff>
    </xdr:from>
    <xdr:to>
      <xdr:col>65</xdr:col>
      <xdr:colOff>53975</xdr:colOff>
      <xdr:row>74</xdr:row>
      <xdr:rowOff>158750</xdr:rowOff>
    </xdr:to>
    <xdr:sp macro="" textlink="">
      <xdr:nvSpPr>
        <xdr:cNvPr id="464" name="楕円 463"/>
        <xdr:cNvSpPr/>
      </xdr:nvSpPr>
      <xdr:spPr>
        <a:xfrm>
          <a:off x="12954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168927</xdr:rowOff>
    </xdr:from>
    <xdr:ext cx="762000" cy="259045"/>
    <xdr:sp macro="" textlink="">
      <xdr:nvSpPr>
        <xdr:cNvPr id="465" name="テキスト ボックス 464"/>
        <xdr:cNvSpPr txBox="1"/>
      </xdr:nvSpPr>
      <xdr:spPr>
        <a:xfrm>
          <a:off x="12623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42913</xdr:rowOff>
    </xdr:from>
    <xdr:to>
      <xdr:col>29</xdr:col>
      <xdr:colOff>127000</xdr:colOff>
      <xdr:row>14</xdr:row>
      <xdr:rowOff>82817</xdr:rowOff>
    </xdr:to>
    <xdr:cxnSp macro="">
      <xdr:nvCxnSpPr>
        <xdr:cNvPr id="50" name="直線コネクタ 49"/>
        <xdr:cNvCxnSpPr/>
      </xdr:nvCxnSpPr>
      <xdr:spPr bwMode="auto">
        <a:xfrm flipV="1">
          <a:off x="5003800" y="2490838"/>
          <a:ext cx="647700" cy="3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82817</xdr:rowOff>
    </xdr:from>
    <xdr:to>
      <xdr:col>26</xdr:col>
      <xdr:colOff>50800</xdr:colOff>
      <xdr:row>14</xdr:row>
      <xdr:rowOff>95771</xdr:rowOff>
    </xdr:to>
    <xdr:cxnSp macro="">
      <xdr:nvCxnSpPr>
        <xdr:cNvPr id="53" name="直線コネクタ 52"/>
        <xdr:cNvCxnSpPr/>
      </xdr:nvCxnSpPr>
      <xdr:spPr bwMode="auto">
        <a:xfrm flipV="1">
          <a:off x="4305300" y="2530742"/>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95771</xdr:rowOff>
    </xdr:from>
    <xdr:to>
      <xdr:col>22</xdr:col>
      <xdr:colOff>114300</xdr:colOff>
      <xdr:row>14</xdr:row>
      <xdr:rowOff>148527</xdr:rowOff>
    </xdr:to>
    <xdr:cxnSp macro="">
      <xdr:nvCxnSpPr>
        <xdr:cNvPr id="56" name="直線コネクタ 55"/>
        <xdr:cNvCxnSpPr/>
      </xdr:nvCxnSpPr>
      <xdr:spPr bwMode="auto">
        <a:xfrm flipV="1">
          <a:off x="3606800" y="2543696"/>
          <a:ext cx="698500" cy="52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148527</xdr:rowOff>
    </xdr:from>
    <xdr:to>
      <xdr:col>18</xdr:col>
      <xdr:colOff>177800</xdr:colOff>
      <xdr:row>15</xdr:row>
      <xdr:rowOff>123723</xdr:rowOff>
    </xdr:to>
    <xdr:cxnSp macro="">
      <xdr:nvCxnSpPr>
        <xdr:cNvPr id="59" name="直線コネクタ 58"/>
        <xdr:cNvCxnSpPr/>
      </xdr:nvCxnSpPr>
      <xdr:spPr bwMode="auto">
        <a:xfrm flipV="1">
          <a:off x="2908300" y="2596452"/>
          <a:ext cx="698500" cy="14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163563</xdr:rowOff>
    </xdr:from>
    <xdr:to>
      <xdr:col>29</xdr:col>
      <xdr:colOff>177800</xdr:colOff>
      <xdr:row>14</xdr:row>
      <xdr:rowOff>93713</xdr:rowOff>
    </xdr:to>
    <xdr:sp macro="" textlink="">
      <xdr:nvSpPr>
        <xdr:cNvPr id="69" name="楕円 68"/>
        <xdr:cNvSpPr/>
      </xdr:nvSpPr>
      <xdr:spPr bwMode="auto">
        <a:xfrm>
          <a:off x="5600700" y="244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8640</xdr:rowOff>
    </xdr:from>
    <xdr:ext cx="762000" cy="259045"/>
    <xdr:sp macro="" textlink="">
      <xdr:nvSpPr>
        <xdr:cNvPr id="70" name="人口1人当たり決算額の推移該当値テキスト130"/>
        <xdr:cNvSpPr txBox="1"/>
      </xdr:nvSpPr>
      <xdr:spPr>
        <a:xfrm>
          <a:off x="5740400" y="22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32017</xdr:rowOff>
    </xdr:from>
    <xdr:to>
      <xdr:col>26</xdr:col>
      <xdr:colOff>101600</xdr:colOff>
      <xdr:row>14</xdr:row>
      <xdr:rowOff>133617</xdr:rowOff>
    </xdr:to>
    <xdr:sp macro="" textlink="">
      <xdr:nvSpPr>
        <xdr:cNvPr id="71" name="楕円 70"/>
        <xdr:cNvSpPr/>
      </xdr:nvSpPr>
      <xdr:spPr bwMode="auto">
        <a:xfrm>
          <a:off x="4953000" y="247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143794</xdr:rowOff>
    </xdr:from>
    <xdr:ext cx="736600" cy="259045"/>
    <xdr:sp macro="" textlink="">
      <xdr:nvSpPr>
        <xdr:cNvPr id="72" name="テキスト ボックス 71"/>
        <xdr:cNvSpPr txBox="1"/>
      </xdr:nvSpPr>
      <xdr:spPr>
        <a:xfrm>
          <a:off x="4622800" y="224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44971</xdr:rowOff>
    </xdr:from>
    <xdr:to>
      <xdr:col>22</xdr:col>
      <xdr:colOff>165100</xdr:colOff>
      <xdr:row>14</xdr:row>
      <xdr:rowOff>146571</xdr:rowOff>
    </xdr:to>
    <xdr:sp macro="" textlink="">
      <xdr:nvSpPr>
        <xdr:cNvPr id="73" name="楕円 72"/>
        <xdr:cNvSpPr/>
      </xdr:nvSpPr>
      <xdr:spPr bwMode="auto">
        <a:xfrm>
          <a:off x="4254500" y="249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156748</xdr:rowOff>
    </xdr:from>
    <xdr:ext cx="762000" cy="259045"/>
    <xdr:sp macro="" textlink="">
      <xdr:nvSpPr>
        <xdr:cNvPr id="74" name="テキスト ボックス 73"/>
        <xdr:cNvSpPr txBox="1"/>
      </xdr:nvSpPr>
      <xdr:spPr>
        <a:xfrm>
          <a:off x="3924300" y="226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97727</xdr:rowOff>
    </xdr:from>
    <xdr:to>
      <xdr:col>19</xdr:col>
      <xdr:colOff>38100</xdr:colOff>
      <xdr:row>15</xdr:row>
      <xdr:rowOff>27877</xdr:rowOff>
    </xdr:to>
    <xdr:sp macro="" textlink="">
      <xdr:nvSpPr>
        <xdr:cNvPr id="75" name="楕円 74"/>
        <xdr:cNvSpPr/>
      </xdr:nvSpPr>
      <xdr:spPr bwMode="auto">
        <a:xfrm>
          <a:off x="3556000" y="254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38054</xdr:rowOff>
    </xdr:from>
    <xdr:ext cx="762000" cy="259045"/>
    <xdr:sp macro="" textlink="">
      <xdr:nvSpPr>
        <xdr:cNvPr id="76" name="テキスト ボックス 75"/>
        <xdr:cNvSpPr txBox="1"/>
      </xdr:nvSpPr>
      <xdr:spPr>
        <a:xfrm>
          <a:off x="3225800" y="23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72923</xdr:rowOff>
    </xdr:from>
    <xdr:to>
      <xdr:col>15</xdr:col>
      <xdr:colOff>101600</xdr:colOff>
      <xdr:row>16</xdr:row>
      <xdr:rowOff>3073</xdr:rowOff>
    </xdr:to>
    <xdr:sp macro="" textlink="">
      <xdr:nvSpPr>
        <xdr:cNvPr id="77" name="楕円 76"/>
        <xdr:cNvSpPr/>
      </xdr:nvSpPr>
      <xdr:spPr bwMode="auto">
        <a:xfrm>
          <a:off x="2857500" y="269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13250</xdr:rowOff>
    </xdr:from>
    <xdr:ext cx="762000" cy="259045"/>
    <xdr:sp macro="" textlink="">
      <xdr:nvSpPr>
        <xdr:cNvPr id="78" name="テキスト ボックス 77"/>
        <xdr:cNvSpPr txBox="1"/>
      </xdr:nvSpPr>
      <xdr:spPr>
        <a:xfrm>
          <a:off x="2527300" y="2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31597</xdr:rowOff>
    </xdr:from>
    <xdr:to>
      <xdr:col>29</xdr:col>
      <xdr:colOff>127000</xdr:colOff>
      <xdr:row>35</xdr:row>
      <xdr:rowOff>299707</xdr:rowOff>
    </xdr:to>
    <xdr:cxnSp macro="">
      <xdr:nvCxnSpPr>
        <xdr:cNvPr id="111" name="直線コネクタ 110"/>
        <xdr:cNvCxnSpPr/>
      </xdr:nvCxnSpPr>
      <xdr:spPr bwMode="auto">
        <a:xfrm>
          <a:off x="5003800" y="6641947"/>
          <a:ext cx="647700" cy="268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248234</xdr:rowOff>
    </xdr:from>
    <xdr:to>
      <xdr:col>26</xdr:col>
      <xdr:colOff>50800</xdr:colOff>
      <xdr:row>35</xdr:row>
      <xdr:rowOff>31597</xdr:rowOff>
    </xdr:to>
    <xdr:cxnSp macro="">
      <xdr:nvCxnSpPr>
        <xdr:cNvPr id="114" name="直線コネクタ 113"/>
        <xdr:cNvCxnSpPr/>
      </xdr:nvCxnSpPr>
      <xdr:spPr bwMode="auto">
        <a:xfrm>
          <a:off x="4305300" y="6515684"/>
          <a:ext cx="698500" cy="12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150775</xdr:rowOff>
    </xdr:from>
    <xdr:to>
      <xdr:col>22</xdr:col>
      <xdr:colOff>114300</xdr:colOff>
      <xdr:row>34</xdr:row>
      <xdr:rowOff>248234</xdr:rowOff>
    </xdr:to>
    <xdr:cxnSp macro="">
      <xdr:nvCxnSpPr>
        <xdr:cNvPr id="117" name="直線コネクタ 116"/>
        <xdr:cNvCxnSpPr/>
      </xdr:nvCxnSpPr>
      <xdr:spPr bwMode="auto">
        <a:xfrm>
          <a:off x="3606800" y="6418225"/>
          <a:ext cx="698500" cy="97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132391</xdr:rowOff>
    </xdr:from>
    <xdr:to>
      <xdr:col>18</xdr:col>
      <xdr:colOff>177800</xdr:colOff>
      <xdr:row>34</xdr:row>
      <xdr:rowOff>150775</xdr:rowOff>
    </xdr:to>
    <xdr:cxnSp macro="">
      <xdr:nvCxnSpPr>
        <xdr:cNvPr id="120" name="直線コネクタ 119"/>
        <xdr:cNvCxnSpPr/>
      </xdr:nvCxnSpPr>
      <xdr:spPr bwMode="auto">
        <a:xfrm>
          <a:off x="2908300" y="6399841"/>
          <a:ext cx="698500" cy="1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248907</xdr:rowOff>
    </xdr:from>
    <xdr:to>
      <xdr:col>29</xdr:col>
      <xdr:colOff>177800</xdr:colOff>
      <xdr:row>36</xdr:row>
      <xdr:rowOff>7607</xdr:rowOff>
    </xdr:to>
    <xdr:sp macro="" textlink="">
      <xdr:nvSpPr>
        <xdr:cNvPr id="130" name="楕円 129"/>
        <xdr:cNvSpPr/>
      </xdr:nvSpPr>
      <xdr:spPr bwMode="auto">
        <a:xfrm>
          <a:off x="5600700" y="685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220984</xdr:rowOff>
    </xdr:from>
    <xdr:ext cx="762000" cy="259045"/>
    <xdr:sp macro="" textlink="">
      <xdr:nvSpPr>
        <xdr:cNvPr id="131" name="人口1人当たり決算額の推移該当値テキスト445"/>
        <xdr:cNvSpPr txBox="1"/>
      </xdr:nvSpPr>
      <xdr:spPr>
        <a:xfrm>
          <a:off x="5740400" y="683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323697</xdr:rowOff>
    </xdr:from>
    <xdr:to>
      <xdr:col>26</xdr:col>
      <xdr:colOff>101600</xdr:colOff>
      <xdr:row>35</xdr:row>
      <xdr:rowOff>82397</xdr:rowOff>
    </xdr:to>
    <xdr:sp macro="" textlink="">
      <xdr:nvSpPr>
        <xdr:cNvPr id="132" name="楕円 131"/>
        <xdr:cNvSpPr/>
      </xdr:nvSpPr>
      <xdr:spPr bwMode="auto">
        <a:xfrm>
          <a:off x="4953000" y="659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92575</xdr:rowOff>
    </xdr:from>
    <xdr:ext cx="736600" cy="259045"/>
    <xdr:sp macro="" textlink="">
      <xdr:nvSpPr>
        <xdr:cNvPr id="133" name="テキスト ボックス 132"/>
        <xdr:cNvSpPr txBox="1"/>
      </xdr:nvSpPr>
      <xdr:spPr>
        <a:xfrm>
          <a:off x="4622800" y="63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197434</xdr:rowOff>
    </xdr:from>
    <xdr:to>
      <xdr:col>22</xdr:col>
      <xdr:colOff>165100</xdr:colOff>
      <xdr:row>34</xdr:row>
      <xdr:rowOff>299034</xdr:rowOff>
    </xdr:to>
    <xdr:sp macro="" textlink="">
      <xdr:nvSpPr>
        <xdr:cNvPr id="134" name="楕円 133"/>
        <xdr:cNvSpPr/>
      </xdr:nvSpPr>
      <xdr:spPr bwMode="auto">
        <a:xfrm>
          <a:off x="4254500" y="646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309211</xdr:rowOff>
    </xdr:from>
    <xdr:ext cx="762000" cy="259045"/>
    <xdr:sp macro="" textlink="">
      <xdr:nvSpPr>
        <xdr:cNvPr id="135" name="テキスト ボックス 134"/>
        <xdr:cNvSpPr txBox="1"/>
      </xdr:nvSpPr>
      <xdr:spPr>
        <a:xfrm>
          <a:off x="3924300" y="62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99975</xdr:rowOff>
    </xdr:from>
    <xdr:to>
      <xdr:col>19</xdr:col>
      <xdr:colOff>38100</xdr:colOff>
      <xdr:row>34</xdr:row>
      <xdr:rowOff>201575</xdr:rowOff>
    </xdr:to>
    <xdr:sp macro="" textlink="">
      <xdr:nvSpPr>
        <xdr:cNvPr id="136" name="楕円 135"/>
        <xdr:cNvSpPr/>
      </xdr:nvSpPr>
      <xdr:spPr bwMode="auto">
        <a:xfrm>
          <a:off x="3556000" y="636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211752</xdr:rowOff>
    </xdr:from>
    <xdr:ext cx="762000" cy="259045"/>
    <xdr:sp macro="" textlink="">
      <xdr:nvSpPr>
        <xdr:cNvPr id="137" name="テキスト ボックス 136"/>
        <xdr:cNvSpPr txBox="1"/>
      </xdr:nvSpPr>
      <xdr:spPr>
        <a:xfrm>
          <a:off x="3225800" y="61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81591</xdr:rowOff>
    </xdr:from>
    <xdr:to>
      <xdr:col>15</xdr:col>
      <xdr:colOff>101600</xdr:colOff>
      <xdr:row>34</xdr:row>
      <xdr:rowOff>183191</xdr:rowOff>
    </xdr:to>
    <xdr:sp macro="" textlink="">
      <xdr:nvSpPr>
        <xdr:cNvPr id="138" name="楕円 137"/>
        <xdr:cNvSpPr/>
      </xdr:nvSpPr>
      <xdr:spPr bwMode="auto">
        <a:xfrm>
          <a:off x="2857500" y="634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193368</xdr:rowOff>
    </xdr:from>
    <xdr:ext cx="762000" cy="259045"/>
    <xdr:sp macro="" textlink="">
      <xdr:nvSpPr>
        <xdr:cNvPr id="139" name="テキスト ボックス 138"/>
        <xdr:cNvSpPr txBox="1"/>
      </xdr:nvSpPr>
      <xdr:spPr>
        <a:xfrm>
          <a:off x="2527300" y="611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16,516
16,365
273.27
19,230,313
18,771,655
440,512
8,906,573
22,290,643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3209</xdr:rowOff>
    </xdr:from>
    <xdr:to>
      <xdr:col>24</xdr:col>
      <xdr:colOff>63500</xdr:colOff>
      <xdr:row>32</xdr:row>
      <xdr:rowOff>104806</xdr:rowOff>
    </xdr:to>
    <xdr:cxnSp macro="">
      <xdr:nvCxnSpPr>
        <xdr:cNvPr id="63" name="直線コネクタ 62"/>
        <xdr:cNvCxnSpPr/>
      </xdr:nvCxnSpPr>
      <xdr:spPr>
        <a:xfrm flipV="1">
          <a:off x="3797300" y="5318159"/>
          <a:ext cx="838200" cy="27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104806</xdr:rowOff>
    </xdr:from>
    <xdr:to>
      <xdr:col>19</xdr:col>
      <xdr:colOff>177800</xdr:colOff>
      <xdr:row>32</xdr:row>
      <xdr:rowOff>137528</xdr:rowOff>
    </xdr:to>
    <xdr:cxnSp macro="">
      <xdr:nvCxnSpPr>
        <xdr:cNvPr id="66" name="直線コネクタ 65"/>
        <xdr:cNvCxnSpPr/>
      </xdr:nvCxnSpPr>
      <xdr:spPr>
        <a:xfrm flipV="1">
          <a:off x="2908300" y="5591206"/>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128172</xdr:rowOff>
    </xdr:from>
    <xdr:to>
      <xdr:col>15</xdr:col>
      <xdr:colOff>50800</xdr:colOff>
      <xdr:row>32</xdr:row>
      <xdr:rowOff>137528</xdr:rowOff>
    </xdr:to>
    <xdr:cxnSp macro="">
      <xdr:nvCxnSpPr>
        <xdr:cNvPr id="69" name="直線コネクタ 68"/>
        <xdr:cNvCxnSpPr/>
      </xdr:nvCxnSpPr>
      <xdr:spPr>
        <a:xfrm>
          <a:off x="2019300" y="5614572"/>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128172</xdr:rowOff>
    </xdr:from>
    <xdr:to>
      <xdr:col>10</xdr:col>
      <xdr:colOff>114300</xdr:colOff>
      <xdr:row>33</xdr:row>
      <xdr:rowOff>79317</xdr:rowOff>
    </xdr:to>
    <xdr:cxnSp macro="">
      <xdr:nvCxnSpPr>
        <xdr:cNvPr id="72" name="直線コネクタ 71"/>
        <xdr:cNvCxnSpPr/>
      </xdr:nvCxnSpPr>
      <xdr:spPr>
        <a:xfrm flipV="1">
          <a:off x="1130300" y="5614572"/>
          <a:ext cx="889000" cy="1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123859</xdr:rowOff>
    </xdr:from>
    <xdr:to>
      <xdr:col>24</xdr:col>
      <xdr:colOff>114300</xdr:colOff>
      <xdr:row>31</xdr:row>
      <xdr:rowOff>54009</xdr:rowOff>
    </xdr:to>
    <xdr:sp macro="" textlink="">
      <xdr:nvSpPr>
        <xdr:cNvPr id="82" name="楕円 81"/>
        <xdr:cNvSpPr/>
      </xdr:nvSpPr>
      <xdr:spPr>
        <a:xfrm>
          <a:off x="4584700" y="52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146736</xdr:rowOff>
    </xdr:from>
    <xdr:ext cx="599010" cy="259045"/>
    <xdr:sp macro="" textlink="">
      <xdr:nvSpPr>
        <xdr:cNvPr id="83" name="人件費該当値テキスト"/>
        <xdr:cNvSpPr txBox="1"/>
      </xdr:nvSpPr>
      <xdr:spPr>
        <a:xfrm>
          <a:off x="4686300" y="511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54006</xdr:rowOff>
    </xdr:from>
    <xdr:to>
      <xdr:col>20</xdr:col>
      <xdr:colOff>38100</xdr:colOff>
      <xdr:row>32</xdr:row>
      <xdr:rowOff>155606</xdr:rowOff>
    </xdr:to>
    <xdr:sp macro="" textlink="">
      <xdr:nvSpPr>
        <xdr:cNvPr id="84" name="楕円 83"/>
        <xdr:cNvSpPr/>
      </xdr:nvSpPr>
      <xdr:spPr>
        <a:xfrm>
          <a:off x="3746500" y="55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683</xdr:rowOff>
    </xdr:from>
    <xdr:ext cx="599010" cy="259045"/>
    <xdr:sp macro="" textlink="">
      <xdr:nvSpPr>
        <xdr:cNvPr id="85" name="テキスト ボックス 84"/>
        <xdr:cNvSpPr txBox="1"/>
      </xdr:nvSpPr>
      <xdr:spPr>
        <a:xfrm>
          <a:off x="3497795" y="531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86728</xdr:rowOff>
    </xdr:from>
    <xdr:to>
      <xdr:col>15</xdr:col>
      <xdr:colOff>101600</xdr:colOff>
      <xdr:row>33</xdr:row>
      <xdr:rowOff>16878</xdr:rowOff>
    </xdr:to>
    <xdr:sp macro="" textlink="">
      <xdr:nvSpPr>
        <xdr:cNvPr id="86" name="楕円 85"/>
        <xdr:cNvSpPr/>
      </xdr:nvSpPr>
      <xdr:spPr>
        <a:xfrm>
          <a:off x="2857500" y="55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33405</xdr:rowOff>
    </xdr:from>
    <xdr:ext cx="599010" cy="259045"/>
    <xdr:sp macro="" textlink="">
      <xdr:nvSpPr>
        <xdr:cNvPr id="87" name="テキスト ボックス 86"/>
        <xdr:cNvSpPr txBox="1"/>
      </xdr:nvSpPr>
      <xdr:spPr>
        <a:xfrm>
          <a:off x="2608795" y="534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77372</xdr:rowOff>
    </xdr:from>
    <xdr:to>
      <xdr:col>10</xdr:col>
      <xdr:colOff>165100</xdr:colOff>
      <xdr:row>33</xdr:row>
      <xdr:rowOff>7522</xdr:rowOff>
    </xdr:to>
    <xdr:sp macro="" textlink="">
      <xdr:nvSpPr>
        <xdr:cNvPr id="88" name="楕円 87"/>
        <xdr:cNvSpPr/>
      </xdr:nvSpPr>
      <xdr:spPr>
        <a:xfrm>
          <a:off x="1968500" y="55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24049</xdr:rowOff>
    </xdr:from>
    <xdr:ext cx="599010" cy="259045"/>
    <xdr:sp macro="" textlink="">
      <xdr:nvSpPr>
        <xdr:cNvPr id="89" name="テキスト ボックス 88"/>
        <xdr:cNvSpPr txBox="1"/>
      </xdr:nvSpPr>
      <xdr:spPr>
        <a:xfrm>
          <a:off x="1719795" y="533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28517</xdr:rowOff>
    </xdr:from>
    <xdr:to>
      <xdr:col>6</xdr:col>
      <xdr:colOff>38100</xdr:colOff>
      <xdr:row>33</xdr:row>
      <xdr:rowOff>130117</xdr:rowOff>
    </xdr:to>
    <xdr:sp macro="" textlink="">
      <xdr:nvSpPr>
        <xdr:cNvPr id="90" name="楕円 89"/>
        <xdr:cNvSpPr/>
      </xdr:nvSpPr>
      <xdr:spPr>
        <a:xfrm>
          <a:off x="1079500" y="56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146644</xdr:rowOff>
    </xdr:from>
    <xdr:ext cx="599010" cy="259045"/>
    <xdr:sp macro="" textlink="">
      <xdr:nvSpPr>
        <xdr:cNvPr id="91" name="テキスト ボックス 90"/>
        <xdr:cNvSpPr txBox="1"/>
      </xdr:nvSpPr>
      <xdr:spPr>
        <a:xfrm>
          <a:off x="830795" y="546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158118</xdr:rowOff>
    </xdr:from>
    <xdr:to>
      <xdr:col>24</xdr:col>
      <xdr:colOff>63500</xdr:colOff>
      <xdr:row>52</xdr:row>
      <xdr:rowOff>111631</xdr:rowOff>
    </xdr:to>
    <xdr:cxnSp macro="">
      <xdr:nvCxnSpPr>
        <xdr:cNvPr id="123" name="直線コネクタ 122"/>
        <xdr:cNvCxnSpPr/>
      </xdr:nvCxnSpPr>
      <xdr:spPr>
        <a:xfrm flipV="1">
          <a:off x="3797300" y="8730618"/>
          <a:ext cx="838200" cy="29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111631</xdr:rowOff>
    </xdr:from>
    <xdr:to>
      <xdr:col>19</xdr:col>
      <xdr:colOff>177800</xdr:colOff>
      <xdr:row>53</xdr:row>
      <xdr:rowOff>167328</xdr:rowOff>
    </xdr:to>
    <xdr:cxnSp macro="">
      <xdr:nvCxnSpPr>
        <xdr:cNvPr id="126" name="直線コネクタ 125"/>
        <xdr:cNvCxnSpPr/>
      </xdr:nvCxnSpPr>
      <xdr:spPr>
        <a:xfrm flipV="1">
          <a:off x="2908300" y="9027031"/>
          <a:ext cx="889000" cy="2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167328</xdr:rowOff>
    </xdr:from>
    <xdr:to>
      <xdr:col>15</xdr:col>
      <xdr:colOff>50800</xdr:colOff>
      <xdr:row>54</xdr:row>
      <xdr:rowOff>96870</xdr:rowOff>
    </xdr:to>
    <xdr:cxnSp macro="">
      <xdr:nvCxnSpPr>
        <xdr:cNvPr id="129" name="直線コネクタ 128"/>
        <xdr:cNvCxnSpPr/>
      </xdr:nvCxnSpPr>
      <xdr:spPr>
        <a:xfrm flipV="1">
          <a:off x="2019300" y="9254178"/>
          <a:ext cx="889000" cy="10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158522</xdr:rowOff>
    </xdr:from>
    <xdr:ext cx="534377" cy="259045"/>
    <xdr:sp macro="" textlink="">
      <xdr:nvSpPr>
        <xdr:cNvPr id="131" name="テキスト ボックス 130"/>
        <xdr:cNvSpPr txBox="1"/>
      </xdr:nvSpPr>
      <xdr:spPr>
        <a:xfrm>
          <a:off x="2641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96870</xdr:rowOff>
    </xdr:from>
    <xdr:to>
      <xdr:col>10</xdr:col>
      <xdr:colOff>114300</xdr:colOff>
      <xdr:row>55</xdr:row>
      <xdr:rowOff>24126</xdr:rowOff>
    </xdr:to>
    <xdr:cxnSp macro="">
      <xdr:nvCxnSpPr>
        <xdr:cNvPr id="132" name="直線コネクタ 131"/>
        <xdr:cNvCxnSpPr/>
      </xdr:nvCxnSpPr>
      <xdr:spPr>
        <a:xfrm flipV="1">
          <a:off x="1130300" y="9355170"/>
          <a:ext cx="889000" cy="9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107318</xdr:rowOff>
    </xdr:from>
    <xdr:to>
      <xdr:col>24</xdr:col>
      <xdr:colOff>114300</xdr:colOff>
      <xdr:row>51</xdr:row>
      <xdr:rowOff>37468</xdr:rowOff>
    </xdr:to>
    <xdr:sp macro="" textlink="">
      <xdr:nvSpPr>
        <xdr:cNvPr id="142" name="楕円 141"/>
        <xdr:cNvSpPr/>
      </xdr:nvSpPr>
      <xdr:spPr>
        <a:xfrm>
          <a:off x="4584700" y="86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130195</xdr:rowOff>
    </xdr:from>
    <xdr:ext cx="599010" cy="259045"/>
    <xdr:sp macro="" textlink="">
      <xdr:nvSpPr>
        <xdr:cNvPr id="143" name="物件費該当値テキスト"/>
        <xdr:cNvSpPr txBox="1"/>
      </xdr:nvSpPr>
      <xdr:spPr>
        <a:xfrm>
          <a:off x="4686300" y="853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60831</xdr:rowOff>
    </xdr:from>
    <xdr:to>
      <xdr:col>20</xdr:col>
      <xdr:colOff>38100</xdr:colOff>
      <xdr:row>52</xdr:row>
      <xdr:rowOff>162431</xdr:rowOff>
    </xdr:to>
    <xdr:sp macro="" textlink="">
      <xdr:nvSpPr>
        <xdr:cNvPr id="144" name="楕円 143"/>
        <xdr:cNvSpPr/>
      </xdr:nvSpPr>
      <xdr:spPr>
        <a:xfrm>
          <a:off x="3746500" y="897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7508</xdr:rowOff>
    </xdr:from>
    <xdr:ext cx="599010" cy="259045"/>
    <xdr:sp macro="" textlink="">
      <xdr:nvSpPr>
        <xdr:cNvPr id="145" name="テキスト ボックス 144"/>
        <xdr:cNvSpPr txBox="1"/>
      </xdr:nvSpPr>
      <xdr:spPr>
        <a:xfrm>
          <a:off x="3497795" y="875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116528</xdr:rowOff>
    </xdr:from>
    <xdr:to>
      <xdr:col>15</xdr:col>
      <xdr:colOff>101600</xdr:colOff>
      <xdr:row>54</xdr:row>
      <xdr:rowOff>46678</xdr:rowOff>
    </xdr:to>
    <xdr:sp macro="" textlink="">
      <xdr:nvSpPr>
        <xdr:cNvPr id="146" name="楕円 145"/>
        <xdr:cNvSpPr/>
      </xdr:nvSpPr>
      <xdr:spPr>
        <a:xfrm>
          <a:off x="2857500" y="9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63205</xdr:rowOff>
    </xdr:from>
    <xdr:ext cx="534377" cy="259045"/>
    <xdr:sp macro="" textlink="">
      <xdr:nvSpPr>
        <xdr:cNvPr id="147" name="テキスト ボックス 146"/>
        <xdr:cNvSpPr txBox="1"/>
      </xdr:nvSpPr>
      <xdr:spPr>
        <a:xfrm>
          <a:off x="2641111" y="89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46070</xdr:rowOff>
    </xdr:from>
    <xdr:to>
      <xdr:col>10</xdr:col>
      <xdr:colOff>165100</xdr:colOff>
      <xdr:row>54</xdr:row>
      <xdr:rowOff>147670</xdr:rowOff>
    </xdr:to>
    <xdr:sp macro="" textlink="">
      <xdr:nvSpPr>
        <xdr:cNvPr id="148" name="楕円 147"/>
        <xdr:cNvSpPr/>
      </xdr:nvSpPr>
      <xdr:spPr>
        <a:xfrm>
          <a:off x="1968500" y="9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164197</xdr:rowOff>
    </xdr:from>
    <xdr:ext cx="534377" cy="259045"/>
    <xdr:sp macro="" textlink="">
      <xdr:nvSpPr>
        <xdr:cNvPr id="149" name="テキスト ボックス 148"/>
        <xdr:cNvSpPr txBox="1"/>
      </xdr:nvSpPr>
      <xdr:spPr>
        <a:xfrm>
          <a:off x="1752111" y="90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144776</xdr:rowOff>
    </xdr:from>
    <xdr:to>
      <xdr:col>6</xdr:col>
      <xdr:colOff>38100</xdr:colOff>
      <xdr:row>55</xdr:row>
      <xdr:rowOff>74926</xdr:rowOff>
    </xdr:to>
    <xdr:sp macro="" textlink="">
      <xdr:nvSpPr>
        <xdr:cNvPr id="150" name="楕円 149"/>
        <xdr:cNvSpPr/>
      </xdr:nvSpPr>
      <xdr:spPr>
        <a:xfrm>
          <a:off x="1079500" y="94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91453</xdr:rowOff>
    </xdr:from>
    <xdr:ext cx="534377" cy="259045"/>
    <xdr:sp macro="" textlink="">
      <xdr:nvSpPr>
        <xdr:cNvPr id="151" name="テキスト ボックス 150"/>
        <xdr:cNvSpPr txBox="1"/>
      </xdr:nvSpPr>
      <xdr:spPr>
        <a:xfrm>
          <a:off x="863111" y="91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156959</xdr:rowOff>
    </xdr:from>
    <xdr:to>
      <xdr:col>24</xdr:col>
      <xdr:colOff>63500</xdr:colOff>
      <xdr:row>77</xdr:row>
      <xdr:rowOff>52673</xdr:rowOff>
    </xdr:to>
    <xdr:cxnSp macro="">
      <xdr:nvCxnSpPr>
        <xdr:cNvPr id="178" name="直線コネクタ 177"/>
        <xdr:cNvCxnSpPr/>
      </xdr:nvCxnSpPr>
      <xdr:spPr>
        <a:xfrm flipV="1">
          <a:off x="3797300" y="13015709"/>
          <a:ext cx="838200" cy="23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55143</xdr:rowOff>
    </xdr:from>
    <xdr:ext cx="469744" cy="259045"/>
    <xdr:sp macro="" textlink="">
      <xdr:nvSpPr>
        <xdr:cNvPr id="179" name="維持補修費平均値テキスト"/>
        <xdr:cNvSpPr txBox="1"/>
      </xdr:nvSpPr>
      <xdr:spPr>
        <a:xfrm>
          <a:off x="4686300" y="13256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170379</xdr:rowOff>
    </xdr:from>
    <xdr:to>
      <xdr:col>19</xdr:col>
      <xdr:colOff>177800</xdr:colOff>
      <xdr:row>77</xdr:row>
      <xdr:rowOff>52673</xdr:rowOff>
    </xdr:to>
    <xdr:cxnSp macro="">
      <xdr:nvCxnSpPr>
        <xdr:cNvPr id="181" name="直線コネクタ 180"/>
        <xdr:cNvCxnSpPr/>
      </xdr:nvCxnSpPr>
      <xdr:spPr>
        <a:xfrm>
          <a:off x="2908300" y="13200579"/>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98346</xdr:rowOff>
    </xdr:from>
    <xdr:to>
      <xdr:col>15</xdr:col>
      <xdr:colOff>50800</xdr:colOff>
      <xdr:row>76</xdr:row>
      <xdr:rowOff>170379</xdr:rowOff>
    </xdr:to>
    <xdr:cxnSp macro="">
      <xdr:nvCxnSpPr>
        <xdr:cNvPr id="184" name="直線コネクタ 183"/>
        <xdr:cNvCxnSpPr/>
      </xdr:nvCxnSpPr>
      <xdr:spPr>
        <a:xfrm>
          <a:off x="2019300" y="12957096"/>
          <a:ext cx="889000" cy="2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98346</xdr:rowOff>
    </xdr:from>
    <xdr:to>
      <xdr:col>10</xdr:col>
      <xdr:colOff>114300</xdr:colOff>
      <xdr:row>77</xdr:row>
      <xdr:rowOff>18954</xdr:rowOff>
    </xdr:to>
    <xdr:cxnSp macro="">
      <xdr:nvCxnSpPr>
        <xdr:cNvPr id="187" name="直線コネクタ 186"/>
        <xdr:cNvCxnSpPr/>
      </xdr:nvCxnSpPr>
      <xdr:spPr>
        <a:xfrm flipV="1">
          <a:off x="1130300" y="12957096"/>
          <a:ext cx="889000" cy="26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9" name="テキスト ボックス 188"/>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1" name="テキスト ボックス 190"/>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106159</xdr:rowOff>
    </xdr:from>
    <xdr:to>
      <xdr:col>24</xdr:col>
      <xdr:colOff>114300</xdr:colOff>
      <xdr:row>76</xdr:row>
      <xdr:rowOff>36309</xdr:rowOff>
    </xdr:to>
    <xdr:sp macro="" textlink="">
      <xdr:nvSpPr>
        <xdr:cNvPr id="197" name="楕円 196"/>
        <xdr:cNvSpPr/>
      </xdr:nvSpPr>
      <xdr:spPr>
        <a:xfrm>
          <a:off x="4584700" y="129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129036</xdr:rowOff>
    </xdr:from>
    <xdr:ext cx="534377" cy="259045"/>
    <xdr:sp macro="" textlink="">
      <xdr:nvSpPr>
        <xdr:cNvPr id="198" name="維持補修費該当値テキスト"/>
        <xdr:cNvSpPr txBox="1"/>
      </xdr:nvSpPr>
      <xdr:spPr>
        <a:xfrm>
          <a:off x="4686300" y="1281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1873</xdr:rowOff>
    </xdr:from>
    <xdr:to>
      <xdr:col>20</xdr:col>
      <xdr:colOff>38100</xdr:colOff>
      <xdr:row>77</xdr:row>
      <xdr:rowOff>103473</xdr:rowOff>
    </xdr:to>
    <xdr:sp macro="" textlink="">
      <xdr:nvSpPr>
        <xdr:cNvPr id="199" name="楕円 198"/>
        <xdr:cNvSpPr/>
      </xdr:nvSpPr>
      <xdr:spPr>
        <a:xfrm>
          <a:off x="3746500" y="132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120000</xdr:rowOff>
    </xdr:from>
    <xdr:ext cx="534377" cy="259045"/>
    <xdr:sp macro="" textlink="">
      <xdr:nvSpPr>
        <xdr:cNvPr id="200" name="テキスト ボックス 199"/>
        <xdr:cNvSpPr txBox="1"/>
      </xdr:nvSpPr>
      <xdr:spPr>
        <a:xfrm>
          <a:off x="3530111" y="129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119579</xdr:rowOff>
    </xdr:from>
    <xdr:to>
      <xdr:col>15</xdr:col>
      <xdr:colOff>101600</xdr:colOff>
      <xdr:row>77</xdr:row>
      <xdr:rowOff>49729</xdr:rowOff>
    </xdr:to>
    <xdr:sp macro="" textlink="">
      <xdr:nvSpPr>
        <xdr:cNvPr id="201" name="楕円 200"/>
        <xdr:cNvSpPr/>
      </xdr:nvSpPr>
      <xdr:spPr>
        <a:xfrm>
          <a:off x="2857500" y="1314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66255</xdr:rowOff>
    </xdr:from>
    <xdr:ext cx="534377" cy="259045"/>
    <xdr:sp macro="" textlink="">
      <xdr:nvSpPr>
        <xdr:cNvPr id="202" name="テキスト ボックス 201"/>
        <xdr:cNvSpPr txBox="1"/>
      </xdr:nvSpPr>
      <xdr:spPr>
        <a:xfrm>
          <a:off x="2641111" y="1292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47546</xdr:rowOff>
    </xdr:from>
    <xdr:to>
      <xdr:col>10</xdr:col>
      <xdr:colOff>165100</xdr:colOff>
      <xdr:row>75</xdr:row>
      <xdr:rowOff>149146</xdr:rowOff>
    </xdr:to>
    <xdr:sp macro="" textlink="">
      <xdr:nvSpPr>
        <xdr:cNvPr id="203" name="楕円 202"/>
        <xdr:cNvSpPr/>
      </xdr:nvSpPr>
      <xdr:spPr>
        <a:xfrm>
          <a:off x="1968500" y="1290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165673</xdr:rowOff>
    </xdr:from>
    <xdr:ext cx="534377" cy="259045"/>
    <xdr:sp macro="" textlink="">
      <xdr:nvSpPr>
        <xdr:cNvPr id="204" name="テキスト ボックス 203"/>
        <xdr:cNvSpPr txBox="1"/>
      </xdr:nvSpPr>
      <xdr:spPr>
        <a:xfrm>
          <a:off x="1752111" y="126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139604</xdr:rowOff>
    </xdr:from>
    <xdr:to>
      <xdr:col>6</xdr:col>
      <xdr:colOff>38100</xdr:colOff>
      <xdr:row>77</xdr:row>
      <xdr:rowOff>69754</xdr:rowOff>
    </xdr:to>
    <xdr:sp macro="" textlink="">
      <xdr:nvSpPr>
        <xdr:cNvPr id="205" name="楕円 204"/>
        <xdr:cNvSpPr/>
      </xdr:nvSpPr>
      <xdr:spPr>
        <a:xfrm>
          <a:off x="1079500" y="131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86280</xdr:rowOff>
    </xdr:from>
    <xdr:ext cx="534377" cy="259045"/>
    <xdr:sp macro="" textlink="">
      <xdr:nvSpPr>
        <xdr:cNvPr id="206" name="テキスト ボックス 205"/>
        <xdr:cNvSpPr txBox="1"/>
      </xdr:nvSpPr>
      <xdr:spPr>
        <a:xfrm>
          <a:off x="863111" y="129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130828</xdr:rowOff>
    </xdr:from>
    <xdr:to>
      <xdr:col>24</xdr:col>
      <xdr:colOff>63500</xdr:colOff>
      <xdr:row>96</xdr:row>
      <xdr:rowOff>2311</xdr:rowOff>
    </xdr:to>
    <xdr:cxnSp macro="">
      <xdr:nvCxnSpPr>
        <xdr:cNvPr id="240" name="直線コネクタ 239"/>
        <xdr:cNvCxnSpPr/>
      </xdr:nvCxnSpPr>
      <xdr:spPr>
        <a:xfrm flipV="1">
          <a:off x="3797300" y="16418578"/>
          <a:ext cx="838200" cy="4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2311</xdr:rowOff>
    </xdr:from>
    <xdr:to>
      <xdr:col>19</xdr:col>
      <xdr:colOff>177800</xdr:colOff>
      <xdr:row>96</xdr:row>
      <xdr:rowOff>26643</xdr:rowOff>
    </xdr:to>
    <xdr:cxnSp macro="">
      <xdr:nvCxnSpPr>
        <xdr:cNvPr id="243" name="直線コネクタ 242"/>
        <xdr:cNvCxnSpPr/>
      </xdr:nvCxnSpPr>
      <xdr:spPr>
        <a:xfrm flipV="1">
          <a:off x="2908300" y="16461511"/>
          <a:ext cx="8890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26643</xdr:rowOff>
    </xdr:from>
    <xdr:to>
      <xdr:col>15</xdr:col>
      <xdr:colOff>50800</xdr:colOff>
      <xdr:row>96</xdr:row>
      <xdr:rowOff>32686</xdr:rowOff>
    </xdr:to>
    <xdr:cxnSp macro="">
      <xdr:nvCxnSpPr>
        <xdr:cNvPr id="246" name="直線コネクタ 245"/>
        <xdr:cNvCxnSpPr/>
      </xdr:nvCxnSpPr>
      <xdr:spPr>
        <a:xfrm flipV="1">
          <a:off x="2019300" y="16485843"/>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12441</xdr:rowOff>
    </xdr:from>
    <xdr:to>
      <xdr:col>10</xdr:col>
      <xdr:colOff>114300</xdr:colOff>
      <xdr:row>96</xdr:row>
      <xdr:rowOff>32686</xdr:rowOff>
    </xdr:to>
    <xdr:cxnSp macro="">
      <xdr:nvCxnSpPr>
        <xdr:cNvPr id="249" name="直線コネクタ 248"/>
        <xdr:cNvCxnSpPr/>
      </xdr:nvCxnSpPr>
      <xdr:spPr>
        <a:xfrm>
          <a:off x="1130300" y="16471641"/>
          <a:ext cx="889000" cy="2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80028</xdr:rowOff>
    </xdr:from>
    <xdr:to>
      <xdr:col>24</xdr:col>
      <xdr:colOff>114300</xdr:colOff>
      <xdr:row>96</xdr:row>
      <xdr:rowOff>10178</xdr:rowOff>
    </xdr:to>
    <xdr:sp macro="" textlink="">
      <xdr:nvSpPr>
        <xdr:cNvPr id="259" name="楕円 258"/>
        <xdr:cNvSpPr/>
      </xdr:nvSpPr>
      <xdr:spPr>
        <a:xfrm>
          <a:off x="4584700" y="1636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58455</xdr:rowOff>
    </xdr:from>
    <xdr:ext cx="534377" cy="259045"/>
    <xdr:sp macro="" textlink="">
      <xdr:nvSpPr>
        <xdr:cNvPr id="260" name="扶助費該当値テキスト"/>
        <xdr:cNvSpPr txBox="1"/>
      </xdr:nvSpPr>
      <xdr:spPr>
        <a:xfrm>
          <a:off x="4686300" y="1634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122961</xdr:rowOff>
    </xdr:from>
    <xdr:to>
      <xdr:col>20</xdr:col>
      <xdr:colOff>38100</xdr:colOff>
      <xdr:row>96</xdr:row>
      <xdr:rowOff>53111</xdr:rowOff>
    </xdr:to>
    <xdr:sp macro="" textlink="">
      <xdr:nvSpPr>
        <xdr:cNvPr id="261" name="楕円 260"/>
        <xdr:cNvSpPr/>
      </xdr:nvSpPr>
      <xdr:spPr>
        <a:xfrm>
          <a:off x="3746500" y="164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44238</xdr:rowOff>
    </xdr:from>
    <xdr:ext cx="534377" cy="259045"/>
    <xdr:sp macro="" textlink="">
      <xdr:nvSpPr>
        <xdr:cNvPr id="262" name="テキスト ボックス 261"/>
        <xdr:cNvSpPr txBox="1"/>
      </xdr:nvSpPr>
      <xdr:spPr>
        <a:xfrm>
          <a:off x="3530111" y="165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147293</xdr:rowOff>
    </xdr:from>
    <xdr:to>
      <xdr:col>15</xdr:col>
      <xdr:colOff>101600</xdr:colOff>
      <xdr:row>96</xdr:row>
      <xdr:rowOff>77443</xdr:rowOff>
    </xdr:to>
    <xdr:sp macro="" textlink="">
      <xdr:nvSpPr>
        <xdr:cNvPr id="263" name="楕円 262"/>
        <xdr:cNvSpPr/>
      </xdr:nvSpPr>
      <xdr:spPr>
        <a:xfrm>
          <a:off x="2857500" y="164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68570</xdr:rowOff>
    </xdr:from>
    <xdr:ext cx="534377" cy="259045"/>
    <xdr:sp macro="" textlink="">
      <xdr:nvSpPr>
        <xdr:cNvPr id="264" name="テキスト ボックス 263"/>
        <xdr:cNvSpPr txBox="1"/>
      </xdr:nvSpPr>
      <xdr:spPr>
        <a:xfrm>
          <a:off x="2641111" y="1652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153336</xdr:rowOff>
    </xdr:from>
    <xdr:to>
      <xdr:col>10</xdr:col>
      <xdr:colOff>165100</xdr:colOff>
      <xdr:row>96</xdr:row>
      <xdr:rowOff>83486</xdr:rowOff>
    </xdr:to>
    <xdr:sp macro="" textlink="">
      <xdr:nvSpPr>
        <xdr:cNvPr id="265" name="楕円 264"/>
        <xdr:cNvSpPr/>
      </xdr:nvSpPr>
      <xdr:spPr>
        <a:xfrm>
          <a:off x="1968500" y="164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74613</xdr:rowOff>
    </xdr:from>
    <xdr:ext cx="534377" cy="259045"/>
    <xdr:sp macro="" textlink="">
      <xdr:nvSpPr>
        <xdr:cNvPr id="266" name="テキスト ボックス 265"/>
        <xdr:cNvSpPr txBox="1"/>
      </xdr:nvSpPr>
      <xdr:spPr>
        <a:xfrm>
          <a:off x="1752111" y="165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133091</xdr:rowOff>
    </xdr:from>
    <xdr:to>
      <xdr:col>6</xdr:col>
      <xdr:colOff>38100</xdr:colOff>
      <xdr:row>96</xdr:row>
      <xdr:rowOff>63241</xdr:rowOff>
    </xdr:to>
    <xdr:sp macro="" textlink="">
      <xdr:nvSpPr>
        <xdr:cNvPr id="267" name="楕円 266"/>
        <xdr:cNvSpPr/>
      </xdr:nvSpPr>
      <xdr:spPr>
        <a:xfrm>
          <a:off x="1079500" y="164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54368</xdr:rowOff>
    </xdr:from>
    <xdr:ext cx="534377" cy="259045"/>
    <xdr:sp macro="" textlink="">
      <xdr:nvSpPr>
        <xdr:cNvPr id="268" name="テキスト ボックス 267"/>
        <xdr:cNvSpPr txBox="1"/>
      </xdr:nvSpPr>
      <xdr:spPr>
        <a:xfrm>
          <a:off x="863111" y="165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13431</xdr:rowOff>
    </xdr:from>
    <xdr:to>
      <xdr:col>55</xdr:col>
      <xdr:colOff>0</xdr:colOff>
      <xdr:row>35</xdr:row>
      <xdr:rowOff>113374</xdr:rowOff>
    </xdr:to>
    <xdr:cxnSp macro="">
      <xdr:nvCxnSpPr>
        <xdr:cNvPr id="295" name="直線コネクタ 294"/>
        <xdr:cNvCxnSpPr/>
      </xdr:nvCxnSpPr>
      <xdr:spPr>
        <a:xfrm flipV="1">
          <a:off x="9639300" y="5499831"/>
          <a:ext cx="838200" cy="6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105136</xdr:rowOff>
    </xdr:from>
    <xdr:to>
      <xdr:col>50</xdr:col>
      <xdr:colOff>114300</xdr:colOff>
      <xdr:row>35</xdr:row>
      <xdr:rowOff>113374</xdr:rowOff>
    </xdr:to>
    <xdr:cxnSp macro="">
      <xdr:nvCxnSpPr>
        <xdr:cNvPr id="298" name="直線コネクタ 297"/>
        <xdr:cNvCxnSpPr/>
      </xdr:nvCxnSpPr>
      <xdr:spPr>
        <a:xfrm>
          <a:off x="8750300" y="6105886"/>
          <a:ext cx="8890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79894</xdr:rowOff>
    </xdr:from>
    <xdr:to>
      <xdr:col>45</xdr:col>
      <xdr:colOff>177800</xdr:colOff>
      <xdr:row>35</xdr:row>
      <xdr:rowOff>105136</xdr:rowOff>
    </xdr:to>
    <xdr:cxnSp macro="">
      <xdr:nvCxnSpPr>
        <xdr:cNvPr id="301" name="直線コネクタ 300"/>
        <xdr:cNvCxnSpPr/>
      </xdr:nvCxnSpPr>
      <xdr:spPr>
        <a:xfrm>
          <a:off x="7861300" y="6080644"/>
          <a:ext cx="8890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79894</xdr:rowOff>
    </xdr:from>
    <xdr:to>
      <xdr:col>41</xdr:col>
      <xdr:colOff>50800</xdr:colOff>
      <xdr:row>35</xdr:row>
      <xdr:rowOff>119633</xdr:rowOff>
    </xdr:to>
    <xdr:cxnSp macro="">
      <xdr:nvCxnSpPr>
        <xdr:cNvPr id="304" name="直線コネクタ 303"/>
        <xdr:cNvCxnSpPr/>
      </xdr:nvCxnSpPr>
      <xdr:spPr>
        <a:xfrm flipV="1">
          <a:off x="6972300" y="6080644"/>
          <a:ext cx="8890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134081</xdr:rowOff>
    </xdr:from>
    <xdr:to>
      <xdr:col>55</xdr:col>
      <xdr:colOff>50800</xdr:colOff>
      <xdr:row>32</xdr:row>
      <xdr:rowOff>64231</xdr:rowOff>
    </xdr:to>
    <xdr:sp macro="" textlink="">
      <xdr:nvSpPr>
        <xdr:cNvPr id="314" name="楕円 313"/>
        <xdr:cNvSpPr/>
      </xdr:nvSpPr>
      <xdr:spPr>
        <a:xfrm>
          <a:off x="10426700" y="54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49008</xdr:rowOff>
    </xdr:from>
    <xdr:ext cx="599010" cy="259045"/>
    <xdr:sp macro="" textlink="">
      <xdr:nvSpPr>
        <xdr:cNvPr id="315" name="補助費等該当値テキスト"/>
        <xdr:cNvSpPr txBox="1"/>
      </xdr:nvSpPr>
      <xdr:spPr>
        <a:xfrm>
          <a:off x="10528300" y="536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62574</xdr:rowOff>
    </xdr:from>
    <xdr:to>
      <xdr:col>50</xdr:col>
      <xdr:colOff>165100</xdr:colOff>
      <xdr:row>35</xdr:row>
      <xdr:rowOff>164174</xdr:rowOff>
    </xdr:to>
    <xdr:sp macro="" textlink="">
      <xdr:nvSpPr>
        <xdr:cNvPr id="316" name="楕円 315"/>
        <xdr:cNvSpPr/>
      </xdr:nvSpPr>
      <xdr:spPr>
        <a:xfrm>
          <a:off x="9588500" y="60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9251</xdr:rowOff>
    </xdr:from>
    <xdr:ext cx="599010" cy="259045"/>
    <xdr:sp macro="" textlink="">
      <xdr:nvSpPr>
        <xdr:cNvPr id="317" name="テキスト ボックス 316"/>
        <xdr:cNvSpPr txBox="1"/>
      </xdr:nvSpPr>
      <xdr:spPr>
        <a:xfrm>
          <a:off x="9339795" y="583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54336</xdr:rowOff>
    </xdr:from>
    <xdr:to>
      <xdr:col>46</xdr:col>
      <xdr:colOff>38100</xdr:colOff>
      <xdr:row>35</xdr:row>
      <xdr:rowOff>155936</xdr:rowOff>
    </xdr:to>
    <xdr:sp macro="" textlink="">
      <xdr:nvSpPr>
        <xdr:cNvPr id="318" name="楕円 317"/>
        <xdr:cNvSpPr/>
      </xdr:nvSpPr>
      <xdr:spPr>
        <a:xfrm>
          <a:off x="8699500" y="60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1013</xdr:rowOff>
    </xdr:from>
    <xdr:ext cx="599010" cy="259045"/>
    <xdr:sp macro="" textlink="">
      <xdr:nvSpPr>
        <xdr:cNvPr id="319" name="テキスト ボックス 318"/>
        <xdr:cNvSpPr txBox="1"/>
      </xdr:nvSpPr>
      <xdr:spPr>
        <a:xfrm>
          <a:off x="8450795" y="583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29094</xdr:rowOff>
    </xdr:from>
    <xdr:to>
      <xdr:col>41</xdr:col>
      <xdr:colOff>101600</xdr:colOff>
      <xdr:row>35</xdr:row>
      <xdr:rowOff>130694</xdr:rowOff>
    </xdr:to>
    <xdr:sp macro="" textlink="">
      <xdr:nvSpPr>
        <xdr:cNvPr id="320" name="楕円 319"/>
        <xdr:cNvSpPr/>
      </xdr:nvSpPr>
      <xdr:spPr>
        <a:xfrm>
          <a:off x="7810500" y="60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147221</xdr:rowOff>
    </xdr:from>
    <xdr:ext cx="599010" cy="259045"/>
    <xdr:sp macro="" textlink="">
      <xdr:nvSpPr>
        <xdr:cNvPr id="321" name="テキスト ボックス 320"/>
        <xdr:cNvSpPr txBox="1"/>
      </xdr:nvSpPr>
      <xdr:spPr>
        <a:xfrm>
          <a:off x="7561795" y="580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68833</xdr:rowOff>
    </xdr:from>
    <xdr:to>
      <xdr:col>36</xdr:col>
      <xdr:colOff>165100</xdr:colOff>
      <xdr:row>35</xdr:row>
      <xdr:rowOff>170433</xdr:rowOff>
    </xdr:to>
    <xdr:sp macro="" textlink="">
      <xdr:nvSpPr>
        <xdr:cNvPr id="322" name="楕円 321"/>
        <xdr:cNvSpPr/>
      </xdr:nvSpPr>
      <xdr:spPr>
        <a:xfrm>
          <a:off x="6921500" y="60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15510</xdr:rowOff>
    </xdr:from>
    <xdr:ext cx="599010" cy="259045"/>
    <xdr:sp macro="" textlink="">
      <xdr:nvSpPr>
        <xdr:cNvPr id="323" name="テキスト ボックス 322"/>
        <xdr:cNvSpPr txBox="1"/>
      </xdr:nvSpPr>
      <xdr:spPr>
        <a:xfrm>
          <a:off x="6672795" y="584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9977</xdr:rowOff>
    </xdr:from>
    <xdr:to>
      <xdr:col>54</xdr:col>
      <xdr:colOff>189865</xdr:colOff>
      <xdr:row>58</xdr:row>
      <xdr:rowOff>163745</xdr:rowOff>
    </xdr:to>
    <xdr:cxnSp macro="">
      <xdr:nvCxnSpPr>
        <xdr:cNvPr id="347" name="直線コネクタ 346"/>
        <xdr:cNvCxnSpPr/>
      </xdr:nvCxnSpPr>
      <xdr:spPr>
        <a:xfrm flipV="1">
          <a:off x="10475595" y="9096827"/>
          <a:ext cx="1270" cy="101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167572</xdr:rowOff>
    </xdr:from>
    <xdr:ext cx="534377" cy="259045"/>
    <xdr:sp macro="" textlink="">
      <xdr:nvSpPr>
        <xdr:cNvPr id="348" name="普通建設事業費最小値テキスト"/>
        <xdr:cNvSpPr txBox="1"/>
      </xdr:nvSpPr>
      <xdr:spPr>
        <a:xfrm>
          <a:off x="10528300" y="101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163745</xdr:rowOff>
    </xdr:from>
    <xdr:to>
      <xdr:col>55</xdr:col>
      <xdr:colOff>88900</xdr:colOff>
      <xdr:row>58</xdr:row>
      <xdr:rowOff>163745</xdr:rowOff>
    </xdr:to>
    <xdr:cxnSp macro="">
      <xdr:nvCxnSpPr>
        <xdr:cNvPr id="349" name="直線コネクタ 348"/>
        <xdr:cNvCxnSpPr/>
      </xdr:nvCxnSpPr>
      <xdr:spPr>
        <a:xfrm>
          <a:off x="10388600" y="1010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128104</xdr:rowOff>
    </xdr:from>
    <xdr:ext cx="599010" cy="259045"/>
    <xdr:sp macro="" textlink="">
      <xdr:nvSpPr>
        <xdr:cNvPr id="350" name="普通建設事業費最大値テキスト"/>
        <xdr:cNvSpPr txBox="1"/>
      </xdr:nvSpPr>
      <xdr:spPr>
        <a:xfrm>
          <a:off x="10528300" y="88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9977</xdr:rowOff>
    </xdr:from>
    <xdr:to>
      <xdr:col>55</xdr:col>
      <xdr:colOff>88900</xdr:colOff>
      <xdr:row>53</xdr:row>
      <xdr:rowOff>9977</xdr:rowOff>
    </xdr:to>
    <xdr:cxnSp macro="">
      <xdr:nvCxnSpPr>
        <xdr:cNvPr id="351" name="直線コネクタ 350"/>
        <xdr:cNvCxnSpPr/>
      </xdr:nvCxnSpPr>
      <xdr:spPr>
        <a:xfrm>
          <a:off x="10388600" y="9096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143971</xdr:rowOff>
    </xdr:from>
    <xdr:to>
      <xdr:col>55</xdr:col>
      <xdr:colOff>0</xdr:colOff>
      <xdr:row>54</xdr:row>
      <xdr:rowOff>107597</xdr:rowOff>
    </xdr:to>
    <xdr:cxnSp macro="">
      <xdr:nvCxnSpPr>
        <xdr:cNvPr id="352" name="直線コネクタ 351"/>
        <xdr:cNvCxnSpPr/>
      </xdr:nvCxnSpPr>
      <xdr:spPr>
        <a:xfrm>
          <a:off x="9639300" y="8716471"/>
          <a:ext cx="838200" cy="6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119722</xdr:rowOff>
    </xdr:from>
    <xdr:ext cx="534377" cy="259045"/>
    <xdr:sp macro="" textlink="">
      <xdr:nvSpPr>
        <xdr:cNvPr id="353" name="普通建設事業費平均値テキスト"/>
        <xdr:cNvSpPr txBox="1"/>
      </xdr:nvSpPr>
      <xdr:spPr>
        <a:xfrm>
          <a:off x="10528300" y="972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141295</xdr:rowOff>
    </xdr:from>
    <xdr:to>
      <xdr:col>55</xdr:col>
      <xdr:colOff>50800</xdr:colOff>
      <xdr:row>57</xdr:row>
      <xdr:rowOff>71445</xdr:rowOff>
    </xdr:to>
    <xdr:sp macro="" textlink="">
      <xdr:nvSpPr>
        <xdr:cNvPr id="354" name="フローチャート: 判断 353"/>
        <xdr:cNvSpPr/>
      </xdr:nvSpPr>
      <xdr:spPr>
        <a:xfrm>
          <a:off x="104267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143971</xdr:rowOff>
    </xdr:from>
    <xdr:to>
      <xdr:col>50</xdr:col>
      <xdr:colOff>114300</xdr:colOff>
      <xdr:row>53</xdr:row>
      <xdr:rowOff>71565</xdr:rowOff>
    </xdr:to>
    <xdr:cxnSp macro="">
      <xdr:nvCxnSpPr>
        <xdr:cNvPr id="355" name="直線コネクタ 354"/>
        <xdr:cNvCxnSpPr/>
      </xdr:nvCxnSpPr>
      <xdr:spPr>
        <a:xfrm flipV="1">
          <a:off x="8750300" y="8716471"/>
          <a:ext cx="889000" cy="44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56" name="フローチャート: 判断 355"/>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96039</xdr:rowOff>
    </xdr:from>
    <xdr:ext cx="534377" cy="259045"/>
    <xdr:sp macro="" textlink="">
      <xdr:nvSpPr>
        <xdr:cNvPr id="357" name="テキスト ボックス 356"/>
        <xdr:cNvSpPr txBox="1"/>
      </xdr:nvSpPr>
      <xdr:spPr>
        <a:xfrm>
          <a:off x="9372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71565</xdr:rowOff>
    </xdr:from>
    <xdr:to>
      <xdr:col>45</xdr:col>
      <xdr:colOff>177800</xdr:colOff>
      <xdr:row>54</xdr:row>
      <xdr:rowOff>137868</xdr:rowOff>
    </xdr:to>
    <xdr:cxnSp macro="">
      <xdr:nvCxnSpPr>
        <xdr:cNvPr id="358" name="直線コネクタ 357"/>
        <xdr:cNvCxnSpPr/>
      </xdr:nvCxnSpPr>
      <xdr:spPr>
        <a:xfrm flipV="1">
          <a:off x="7861300" y="9158415"/>
          <a:ext cx="889000" cy="23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59" name="フローチャート: 判断 358"/>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149337</xdr:rowOff>
    </xdr:from>
    <xdr:ext cx="534377" cy="259045"/>
    <xdr:sp macro="" textlink="">
      <xdr:nvSpPr>
        <xdr:cNvPr id="360" name="テキスト ボックス 359"/>
        <xdr:cNvSpPr txBox="1"/>
      </xdr:nvSpPr>
      <xdr:spPr>
        <a:xfrm>
          <a:off x="8483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92239</xdr:rowOff>
    </xdr:from>
    <xdr:to>
      <xdr:col>41</xdr:col>
      <xdr:colOff>50800</xdr:colOff>
      <xdr:row>54</xdr:row>
      <xdr:rowOff>137868</xdr:rowOff>
    </xdr:to>
    <xdr:cxnSp macro="">
      <xdr:nvCxnSpPr>
        <xdr:cNvPr id="361" name="直線コネクタ 360"/>
        <xdr:cNvCxnSpPr/>
      </xdr:nvCxnSpPr>
      <xdr:spPr>
        <a:xfrm>
          <a:off x="6972300" y="9350539"/>
          <a:ext cx="889000" cy="4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62" name="フローチャート: 判断 361"/>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1250</xdr:rowOff>
    </xdr:from>
    <xdr:ext cx="534377" cy="259045"/>
    <xdr:sp macro="" textlink="">
      <xdr:nvSpPr>
        <xdr:cNvPr id="363" name="テキスト ボックス 362"/>
        <xdr:cNvSpPr txBox="1"/>
      </xdr:nvSpPr>
      <xdr:spPr>
        <a:xfrm>
          <a:off x="7594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64" name="フローチャート: 判断 363"/>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1440</xdr:rowOff>
    </xdr:from>
    <xdr:ext cx="534377" cy="259045"/>
    <xdr:sp macro="" textlink="">
      <xdr:nvSpPr>
        <xdr:cNvPr id="365" name="テキスト ボックス 364"/>
        <xdr:cNvSpPr txBox="1"/>
      </xdr:nvSpPr>
      <xdr:spPr>
        <a:xfrm>
          <a:off x="6705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56797</xdr:rowOff>
    </xdr:from>
    <xdr:to>
      <xdr:col>55</xdr:col>
      <xdr:colOff>50800</xdr:colOff>
      <xdr:row>54</xdr:row>
      <xdr:rowOff>158397</xdr:rowOff>
    </xdr:to>
    <xdr:sp macro="" textlink="">
      <xdr:nvSpPr>
        <xdr:cNvPr id="371" name="楕円 370"/>
        <xdr:cNvSpPr/>
      </xdr:nvSpPr>
      <xdr:spPr>
        <a:xfrm>
          <a:off x="10426700" y="93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79674</xdr:rowOff>
    </xdr:from>
    <xdr:ext cx="599010" cy="259045"/>
    <xdr:sp macro="" textlink="">
      <xdr:nvSpPr>
        <xdr:cNvPr id="372" name="普通建設事業費該当値テキスト"/>
        <xdr:cNvSpPr txBox="1"/>
      </xdr:nvSpPr>
      <xdr:spPr>
        <a:xfrm>
          <a:off x="10528300" y="916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93171</xdr:rowOff>
    </xdr:from>
    <xdr:to>
      <xdr:col>50</xdr:col>
      <xdr:colOff>165100</xdr:colOff>
      <xdr:row>51</xdr:row>
      <xdr:rowOff>23321</xdr:rowOff>
    </xdr:to>
    <xdr:sp macro="" textlink="">
      <xdr:nvSpPr>
        <xdr:cNvPr id="373" name="楕円 372"/>
        <xdr:cNvSpPr/>
      </xdr:nvSpPr>
      <xdr:spPr>
        <a:xfrm>
          <a:off x="9588500" y="86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39848</xdr:rowOff>
    </xdr:from>
    <xdr:ext cx="599010" cy="259045"/>
    <xdr:sp macro="" textlink="">
      <xdr:nvSpPr>
        <xdr:cNvPr id="374" name="テキスト ボックス 373"/>
        <xdr:cNvSpPr txBox="1"/>
      </xdr:nvSpPr>
      <xdr:spPr>
        <a:xfrm>
          <a:off x="9339795" y="844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20765</xdr:rowOff>
    </xdr:from>
    <xdr:to>
      <xdr:col>46</xdr:col>
      <xdr:colOff>38100</xdr:colOff>
      <xdr:row>53</xdr:row>
      <xdr:rowOff>122365</xdr:rowOff>
    </xdr:to>
    <xdr:sp macro="" textlink="">
      <xdr:nvSpPr>
        <xdr:cNvPr id="375" name="楕円 374"/>
        <xdr:cNvSpPr/>
      </xdr:nvSpPr>
      <xdr:spPr>
        <a:xfrm>
          <a:off x="8699500" y="91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138892</xdr:rowOff>
    </xdr:from>
    <xdr:ext cx="599010" cy="259045"/>
    <xdr:sp macro="" textlink="">
      <xdr:nvSpPr>
        <xdr:cNvPr id="376" name="テキスト ボックス 375"/>
        <xdr:cNvSpPr txBox="1"/>
      </xdr:nvSpPr>
      <xdr:spPr>
        <a:xfrm>
          <a:off x="8450795" y="888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87068</xdr:rowOff>
    </xdr:from>
    <xdr:to>
      <xdr:col>41</xdr:col>
      <xdr:colOff>101600</xdr:colOff>
      <xdr:row>55</xdr:row>
      <xdr:rowOff>17218</xdr:rowOff>
    </xdr:to>
    <xdr:sp macro="" textlink="">
      <xdr:nvSpPr>
        <xdr:cNvPr id="377" name="楕円 376"/>
        <xdr:cNvSpPr/>
      </xdr:nvSpPr>
      <xdr:spPr>
        <a:xfrm>
          <a:off x="7810500" y="9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33745</xdr:rowOff>
    </xdr:from>
    <xdr:ext cx="599010" cy="259045"/>
    <xdr:sp macro="" textlink="">
      <xdr:nvSpPr>
        <xdr:cNvPr id="378" name="テキスト ボックス 377"/>
        <xdr:cNvSpPr txBox="1"/>
      </xdr:nvSpPr>
      <xdr:spPr>
        <a:xfrm>
          <a:off x="7561795" y="912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41439</xdr:rowOff>
    </xdr:from>
    <xdr:to>
      <xdr:col>36</xdr:col>
      <xdr:colOff>165100</xdr:colOff>
      <xdr:row>54</xdr:row>
      <xdr:rowOff>143039</xdr:rowOff>
    </xdr:to>
    <xdr:sp macro="" textlink="">
      <xdr:nvSpPr>
        <xdr:cNvPr id="379" name="楕円 378"/>
        <xdr:cNvSpPr/>
      </xdr:nvSpPr>
      <xdr:spPr>
        <a:xfrm>
          <a:off x="6921500" y="92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159566</xdr:rowOff>
    </xdr:from>
    <xdr:ext cx="599010" cy="259045"/>
    <xdr:sp macro="" textlink="">
      <xdr:nvSpPr>
        <xdr:cNvPr id="380" name="テキスト ボックス 379"/>
        <xdr:cNvSpPr txBox="1"/>
      </xdr:nvSpPr>
      <xdr:spPr>
        <a:xfrm>
          <a:off x="6672795" y="907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4" name="直線コネクタ 403"/>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7"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8" name="直線コネクタ 407"/>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128186</xdr:rowOff>
    </xdr:from>
    <xdr:to>
      <xdr:col>55</xdr:col>
      <xdr:colOff>0</xdr:colOff>
      <xdr:row>78</xdr:row>
      <xdr:rowOff>162049</xdr:rowOff>
    </xdr:to>
    <xdr:cxnSp macro="">
      <xdr:nvCxnSpPr>
        <xdr:cNvPr id="409" name="直線コネクタ 408"/>
        <xdr:cNvCxnSpPr/>
      </xdr:nvCxnSpPr>
      <xdr:spPr>
        <a:xfrm>
          <a:off x="9639300" y="13158386"/>
          <a:ext cx="838200" cy="37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10"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11" name="フローチャート: 判断 410"/>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128186</xdr:rowOff>
    </xdr:from>
    <xdr:to>
      <xdr:col>50</xdr:col>
      <xdr:colOff>114300</xdr:colOff>
      <xdr:row>77</xdr:row>
      <xdr:rowOff>19890</xdr:rowOff>
    </xdr:to>
    <xdr:cxnSp macro="">
      <xdr:nvCxnSpPr>
        <xdr:cNvPr id="412" name="直線コネクタ 411"/>
        <xdr:cNvCxnSpPr/>
      </xdr:nvCxnSpPr>
      <xdr:spPr>
        <a:xfrm flipV="1">
          <a:off x="8750300" y="13158386"/>
          <a:ext cx="889000" cy="6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3" name="フローチャート: 判断 412"/>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4" name="テキスト ボックス 413"/>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19890</xdr:rowOff>
    </xdr:from>
    <xdr:to>
      <xdr:col>45</xdr:col>
      <xdr:colOff>177800</xdr:colOff>
      <xdr:row>78</xdr:row>
      <xdr:rowOff>94407</xdr:rowOff>
    </xdr:to>
    <xdr:cxnSp macro="">
      <xdr:nvCxnSpPr>
        <xdr:cNvPr id="415" name="直線コネクタ 414"/>
        <xdr:cNvCxnSpPr/>
      </xdr:nvCxnSpPr>
      <xdr:spPr>
        <a:xfrm flipV="1">
          <a:off x="7861300" y="13221540"/>
          <a:ext cx="889000" cy="24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6" name="フローチャート: 判断 415"/>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7" name="テキスト ボックス 416"/>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47414</xdr:rowOff>
    </xdr:from>
    <xdr:to>
      <xdr:col>41</xdr:col>
      <xdr:colOff>50800</xdr:colOff>
      <xdr:row>78</xdr:row>
      <xdr:rowOff>94407</xdr:rowOff>
    </xdr:to>
    <xdr:cxnSp macro="">
      <xdr:nvCxnSpPr>
        <xdr:cNvPr id="418" name="直線コネクタ 417"/>
        <xdr:cNvCxnSpPr/>
      </xdr:nvCxnSpPr>
      <xdr:spPr>
        <a:xfrm>
          <a:off x="6972300" y="12906164"/>
          <a:ext cx="889000" cy="56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9" name="フローチャート: 判断 418"/>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20" name="テキスト ボックス 419"/>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21" name="フローチャート: 判断 420"/>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2" name="テキスト ボックス 421"/>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111249</xdr:rowOff>
    </xdr:from>
    <xdr:to>
      <xdr:col>55</xdr:col>
      <xdr:colOff>50800</xdr:colOff>
      <xdr:row>79</xdr:row>
      <xdr:rowOff>41399</xdr:rowOff>
    </xdr:to>
    <xdr:sp macro="" textlink="">
      <xdr:nvSpPr>
        <xdr:cNvPr id="428" name="楕円 427"/>
        <xdr:cNvSpPr/>
      </xdr:nvSpPr>
      <xdr:spPr>
        <a:xfrm>
          <a:off x="10426700" y="134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26176</xdr:rowOff>
    </xdr:from>
    <xdr:ext cx="469744" cy="259045"/>
    <xdr:sp macro="" textlink="">
      <xdr:nvSpPr>
        <xdr:cNvPr id="429" name="普通建設事業費 （ うち新規整備　）該当値テキスト"/>
        <xdr:cNvSpPr txBox="1"/>
      </xdr:nvSpPr>
      <xdr:spPr>
        <a:xfrm>
          <a:off x="10528300" y="133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77386</xdr:rowOff>
    </xdr:from>
    <xdr:to>
      <xdr:col>50</xdr:col>
      <xdr:colOff>165100</xdr:colOff>
      <xdr:row>77</xdr:row>
      <xdr:rowOff>7536</xdr:rowOff>
    </xdr:to>
    <xdr:sp macro="" textlink="">
      <xdr:nvSpPr>
        <xdr:cNvPr id="430" name="楕円 429"/>
        <xdr:cNvSpPr/>
      </xdr:nvSpPr>
      <xdr:spPr>
        <a:xfrm>
          <a:off x="9588500" y="131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24063</xdr:rowOff>
    </xdr:from>
    <xdr:ext cx="534377" cy="259045"/>
    <xdr:sp macro="" textlink="">
      <xdr:nvSpPr>
        <xdr:cNvPr id="431" name="テキスト ボックス 430"/>
        <xdr:cNvSpPr txBox="1"/>
      </xdr:nvSpPr>
      <xdr:spPr>
        <a:xfrm>
          <a:off x="9372111" y="1288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140540</xdr:rowOff>
    </xdr:from>
    <xdr:to>
      <xdr:col>46</xdr:col>
      <xdr:colOff>38100</xdr:colOff>
      <xdr:row>77</xdr:row>
      <xdr:rowOff>70690</xdr:rowOff>
    </xdr:to>
    <xdr:sp macro="" textlink="">
      <xdr:nvSpPr>
        <xdr:cNvPr id="432" name="楕円 431"/>
        <xdr:cNvSpPr/>
      </xdr:nvSpPr>
      <xdr:spPr>
        <a:xfrm>
          <a:off x="8699500" y="1317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87218</xdr:rowOff>
    </xdr:from>
    <xdr:ext cx="534377" cy="259045"/>
    <xdr:sp macro="" textlink="">
      <xdr:nvSpPr>
        <xdr:cNvPr id="433" name="テキスト ボックス 432"/>
        <xdr:cNvSpPr txBox="1"/>
      </xdr:nvSpPr>
      <xdr:spPr>
        <a:xfrm>
          <a:off x="8483111" y="129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43607</xdr:rowOff>
    </xdr:from>
    <xdr:to>
      <xdr:col>41</xdr:col>
      <xdr:colOff>101600</xdr:colOff>
      <xdr:row>78</xdr:row>
      <xdr:rowOff>145207</xdr:rowOff>
    </xdr:to>
    <xdr:sp macro="" textlink="">
      <xdr:nvSpPr>
        <xdr:cNvPr id="434" name="楕円 433"/>
        <xdr:cNvSpPr/>
      </xdr:nvSpPr>
      <xdr:spPr>
        <a:xfrm>
          <a:off x="7810500" y="134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136334</xdr:rowOff>
    </xdr:from>
    <xdr:ext cx="534377" cy="259045"/>
    <xdr:sp macro="" textlink="">
      <xdr:nvSpPr>
        <xdr:cNvPr id="435" name="テキスト ボックス 434"/>
        <xdr:cNvSpPr txBox="1"/>
      </xdr:nvSpPr>
      <xdr:spPr>
        <a:xfrm>
          <a:off x="7594111" y="1350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168064</xdr:rowOff>
    </xdr:from>
    <xdr:to>
      <xdr:col>36</xdr:col>
      <xdr:colOff>165100</xdr:colOff>
      <xdr:row>75</xdr:row>
      <xdr:rowOff>98214</xdr:rowOff>
    </xdr:to>
    <xdr:sp macro="" textlink="">
      <xdr:nvSpPr>
        <xdr:cNvPr id="436" name="楕円 435"/>
        <xdr:cNvSpPr/>
      </xdr:nvSpPr>
      <xdr:spPr>
        <a:xfrm>
          <a:off x="6921500" y="1285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114741</xdr:rowOff>
    </xdr:from>
    <xdr:ext cx="534377" cy="259045"/>
    <xdr:sp macro="" textlink="">
      <xdr:nvSpPr>
        <xdr:cNvPr id="437" name="テキスト ボックス 436"/>
        <xdr:cNvSpPr txBox="1"/>
      </xdr:nvSpPr>
      <xdr:spPr>
        <a:xfrm>
          <a:off x="6705111" y="1263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142210</xdr:rowOff>
    </xdr:from>
    <xdr:to>
      <xdr:col>54</xdr:col>
      <xdr:colOff>189865</xdr:colOff>
      <xdr:row>98</xdr:row>
      <xdr:rowOff>132604</xdr:rowOff>
    </xdr:to>
    <xdr:cxnSp macro="">
      <xdr:nvCxnSpPr>
        <xdr:cNvPr id="459" name="直線コネクタ 458"/>
        <xdr:cNvCxnSpPr/>
      </xdr:nvCxnSpPr>
      <xdr:spPr>
        <a:xfrm flipV="1">
          <a:off x="10475595" y="15915610"/>
          <a:ext cx="1270" cy="1019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136431</xdr:rowOff>
    </xdr:from>
    <xdr:ext cx="469744" cy="259045"/>
    <xdr:sp macro="" textlink="">
      <xdr:nvSpPr>
        <xdr:cNvPr id="460" name="普通建設事業費 （ うち更新整備　）最小値テキスト"/>
        <xdr:cNvSpPr txBox="1"/>
      </xdr:nvSpPr>
      <xdr:spPr>
        <a:xfrm>
          <a:off x="10528300" y="1693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132604</xdr:rowOff>
    </xdr:from>
    <xdr:to>
      <xdr:col>55</xdr:col>
      <xdr:colOff>88900</xdr:colOff>
      <xdr:row>98</xdr:row>
      <xdr:rowOff>132604</xdr:rowOff>
    </xdr:to>
    <xdr:cxnSp macro="">
      <xdr:nvCxnSpPr>
        <xdr:cNvPr id="461" name="直線コネクタ 460"/>
        <xdr:cNvCxnSpPr/>
      </xdr:nvCxnSpPr>
      <xdr:spPr>
        <a:xfrm>
          <a:off x="10388600" y="1693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88887</xdr:rowOff>
    </xdr:from>
    <xdr:ext cx="599010" cy="259045"/>
    <xdr:sp macro="" textlink="">
      <xdr:nvSpPr>
        <xdr:cNvPr id="462" name="普通建設事業費 （ うち更新整備　）最大値テキスト"/>
        <xdr:cNvSpPr txBox="1"/>
      </xdr:nvSpPr>
      <xdr:spPr>
        <a:xfrm>
          <a:off x="10528300" y="1569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142210</xdr:rowOff>
    </xdr:from>
    <xdr:to>
      <xdr:col>55</xdr:col>
      <xdr:colOff>88900</xdr:colOff>
      <xdr:row>92</xdr:row>
      <xdr:rowOff>142210</xdr:rowOff>
    </xdr:to>
    <xdr:cxnSp macro="">
      <xdr:nvCxnSpPr>
        <xdr:cNvPr id="463" name="直線コネクタ 462"/>
        <xdr:cNvCxnSpPr/>
      </xdr:nvCxnSpPr>
      <xdr:spPr>
        <a:xfrm>
          <a:off x="10388600" y="15915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139449</xdr:rowOff>
    </xdr:from>
    <xdr:to>
      <xdr:col>55</xdr:col>
      <xdr:colOff>0</xdr:colOff>
      <xdr:row>93</xdr:row>
      <xdr:rowOff>144135</xdr:rowOff>
    </xdr:to>
    <xdr:cxnSp macro="">
      <xdr:nvCxnSpPr>
        <xdr:cNvPr id="464" name="直線コネクタ 463"/>
        <xdr:cNvCxnSpPr/>
      </xdr:nvCxnSpPr>
      <xdr:spPr>
        <a:xfrm>
          <a:off x="9639300" y="15569949"/>
          <a:ext cx="838200" cy="5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162041</xdr:rowOff>
    </xdr:from>
    <xdr:ext cx="534377" cy="259045"/>
    <xdr:sp macro="" textlink="">
      <xdr:nvSpPr>
        <xdr:cNvPr id="465" name="普通建設事業費 （ うち更新整備　）平均値テキスト"/>
        <xdr:cNvSpPr txBox="1"/>
      </xdr:nvSpPr>
      <xdr:spPr>
        <a:xfrm>
          <a:off x="10528300" y="1662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12164</xdr:rowOff>
    </xdr:from>
    <xdr:to>
      <xdr:col>55</xdr:col>
      <xdr:colOff>50800</xdr:colOff>
      <xdr:row>97</xdr:row>
      <xdr:rowOff>113764</xdr:rowOff>
    </xdr:to>
    <xdr:sp macro="" textlink="">
      <xdr:nvSpPr>
        <xdr:cNvPr id="466" name="フローチャート: 判断 465"/>
        <xdr:cNvSpPr/>
      </xdr:nvSpPr>
      <xdr:spPr>
        <a:xfrm>
          <a:off x="104267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139449</xdr:rowOff>
    </xdr:from>
    <xdr:to>
      <xdr:col>50</xdr:col>
      <xdr:colOff>114300</xdr:colOff>
      <xdr:row>93</xdr:row>
      <xdr:rowOff>87812</xdr:rowOff>
    </xdr:to>
    <xdr:cxnSp macro="">
      <xdr:nvCxnSpPr>
        <xdr:cNvPr id="467" name="直線コネクタ 466"/>
        <xdr:cNvCxnSpPr/>
      </xdr:nvCxnSpPr>
      <xdr:spPr>
        <a:xfrm flipV="1">
          <a:off x="8750300" y="15569949"/>
          <a:ext cx="889000" cy="4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68" name="フローチャート: 判断 467"/>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145532</xdr:rowOff>
    </xdr:from>
    <xdr:ext cx="534377" cy="259045"/>
    <xdr:sp macro="" textlink="">
      <xdr:nvSpPr>
        <xdr:cNvPr id="469" name="テキスト ボックス 468"/>
        <xdr:cNvSpPr txBox="1"/>
      </xdr:nvSpPr>
      <xdr:spPr>
        <a:xfrm>
          <a:off x="9372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87812</xdr:rowOff>
    </xdr:from>
    <xdr:to>
      <xdr:col>45</xdr:col>
      <xdr:colOff>177800</xdr:colOff>
      <xdr:row>94</xdr:row>
      <xdr:rowOff>79811</xdr:rowOff>
    </xdr:to>
    <xdr:cxnSp macro="">
      <xdr:nvCxnSpPr>
        <xdr:cNvPr id="470" name="直線コネクタ 469"/>
        <xdr:cNvCxnSpPr/>
      </xdr:nvCxnSpPr>
      <xdr:spPr>
        <a:xfrm flipV="1">
          <a:off x="7861300" y="16032662"/>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71" name="フローチャート: 判断 470"/>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9738</xdr:rowOff>
    </xdr:from>
    <xdr:ext cx="534377" cy="259045"/>
    <xdr:sp macro="" textlink="">
      <xdr:nvSpPr>
        <xdr:cNvPr id="472" name="テキスト ボックス 471"/>
        <xdr:cNvSpPr txBox="1"/>
      </xdr:nvSpPr>
      <xdr:spPr>
        <a:xfrm>
          <a:off x="8483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79811</xdr:rowOff>
    </xdr:from>
    <xdr:to>
      <xdr:col>41</xdr:col>
      <xdr:colOff>50800</xdr:colOff>
      <xdr:row>95</xdr:row>
      <xdr:rowOff>168974</xdr:rowOff>
    </xdr:to>
    <xdr:cxnSp macro="">
      <xdr:nvCxnSpPr>
        <xdr:cNvPr id="473" name="直線コネクタ 472"/>
        <xdr:cNvCxnSpPr/>
      </xdr:nvCxnSpPr>
      <xdr:spPr>
        <a:xfrm flipV="1">
          <a:off x="6972300" y="16196111"/>
          <a:ext cx="889000" cy="26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74" name="フローチャート: 判断 473"/>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11293</xdr:rowOff>
    </xdr:from>
    <xdr:ext cx="534377" cy="259045"/>
    <xdr:sp macro="" textlink="">
      <xdr:nvSpPr>
        <xdr:cNvPr id="475" name="テキスト ボックス 474"/>
        <xdr:cNvSpPr txBox="1"/>
      </xdr:nvSpPr>
      <xdr:spPr>
        <a:xfrm>
          <a:off x="7594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76" name="フローチャート: 判断 475"/>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27272</xdr:rowOff>
    </xdr:from>
    <xdr:ext cx="534377" cy="259045"/>
    <xdr:sp macro="" textlink="">
      <xdr:nvSpPr>
        <xdr:cNvPr id="477" name="テキスト ボックス 476"/>
        <xdr:cNvSpPr txBox="1"/>
      </xdr:nvSpPr>
      <xdr:spPr>
        <a:xfrm>
          <a:off x="6705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93335</xdr:rowOff>
    </xdr:from>
    <xdr:to>
      <xdr:col>55</xdr:col>
      <xdr:colOff>50800</xdr:colOff>
      <xdr:row>94</xdr:row>
      <xdr:rowOff>23485</xdr:rowOff>
    </xdr:to>
    <xdr:sp macro="" textlink="">
      <xdr:nvSpPr>
        <xdr:cNvPr id="483" name="楕円 482"/>
        <xdr:cNvSpPr/>
      </xdr:nvSpPr>
      <xdr:spPr>
        <a:xfrm>
          <a:off x="10426700" y="1603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116212</xdr:rowOff>
    </xdr:from>
    <xdr:ext cx="599010" cy="259045"/>
    <xdr:sp macro="" textlink="">
      <xdr:nvSpPr>
        <xdr:cNvPr id="484" name="普通建設事業費 （ うち更新整備　）該当値テキスト"/>
        <xdr:cNvSpPr txBox="1"/>
      </xdr:nvSpPr>
      <xdr:spPr>
        <a:xfrm>
          <a:off x="10528300" y="1588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88649</xdr:rowOff>
    </xdr:from>
    <xdr:to>
      <xdr:col>50</xdr:col>
      <xdr:colOff>165100</xdr:colOff>
      <xdr:row>91</xdr:row>
      <xdr:rowOff>18799</xdr:rowOff>
    </xdr:to>
    <xdr:sp macro="" textlink="">
      <xdr:nvSpPr>
        <xdr:cNvPr id="485" name="楕円 484"/>
        <xdr:cNvSpPr/>
      </xdr:nvSpPr>
      <xdr:spPr>
        <a:xfrm>
          <a:off x="9588500" y="1551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35326</xdr:rowOff>
    </xdr:from>
    <xdr:ext cx="599010" cy="259045"/>
    <xdr:sp macro="" textlink="">
      <xdr:nvSpPr>
        <xdr:cNvPr id="486" name="テキスト ボックス 485"/>
        <xdr:cNvSpPr txBox="1"/>
      </xdr:nvSpPr>
      <xdr:spPr>
        <a:xfrm>
          <a:off x="9339795" y="1529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37012</xdr:rowOff>
    </xdr:from>
    <xdr:to>
      <xdr:col>46</xdr:col>
      <xdr:colOff>38100</xdr:colOff>
      <xdr:row>93</xdr:row>
      <xdr:rowOff>138612</xdr:rowOff>
    </xdr:to>
    <xdr:sp macro="" textlink="">
      <xdr:nvSpPr>
        <xdr:cNvPr id="487" name="楕円 486"/>
        <xdr:cNvSpPr/>
      </xdr:nvSpPr>
      <xdr:spPr>
        <a:xfrm>
          <a:off x="8699500" y="159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155139</xdr:rowOff>
    </xdr:from>
    <xdr:ext cx="599010" cy="259045"/>
    <xdr:sp macro="" textlink="">
      <xdr:nvSpPr>
        <xdr:cNvPr id="488" name="テキスト ボックス 487"/>
        <xdr:cNvSpPr txBox="1"/>
      </xdr:nvSpPr>
      <xdr:spPr>
        <a:xfrm>
          <a:off x="8450795" y="1575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29011</xdr:rowOff>
    </xdr:from>
    <xdr:to>
      <xdr:col>41</xdr:col>
      <xdr:colOff>101600</xdr:colOff>
      <xdr:row>94</xdr:row>
      <xdr:rowOff>130611</xdr:rowOff>
    </xdr:to>
    <xdr:sp macro="" textlink="">
      <xdr:nvSpPr>
        <xdr:cNvPr id="489" name="楕円 488"/>
        <xdr:cNvSpPr/>
      </xdr:nvSpPr>
      <xdr:spPr>
        <a:xfrm>
          <a:off x="7810500" y="161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147138</xdr:rowOff>
    </xdr:from>
    <xdr:ext cx="599010" cy="259045"/>
    <xdr:sp macro="" textlink="">
      <xdr:nvSpPr>
        <xdr:cNvPr id="490" name="テキスト ボックス 489"/>
        <xdr:cNvSpPr txBox="1"/>
      </xdr:nvSpPr>
      <xdr:spPr>
        <a:xfrm>
          <a:off x="7561795" y="1592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118174</xdr:rowOff>
    </xdr:from>
    <xdr:to>
      <xdr:col>36</xdr:col>
      <xdr:colOff>165100</xdr:colOff>
      <xdr:row>96</xdr:row>
      <xdr:rowOff>48324</xdr:rowOff>
    </xdr:to>
    <xdr:sp macro="" textlink="">
      <xdr:nvSpPr>
        <xdr:cNvPr id="491" name="楕円 490"/>
        <xdr:cNvSpPr/>
      </xdr:nvSpPr>
      <xdr:spPr>
        <a:xfrm>
          <a:off x="6921500" y="164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64851</xdr:rowOff>
    </xdr:from>
    <xdr:ext cx="599010" cy="259045"/>
    <xdr:sp macro="" textlink="">
      <xdr:nvSpPr>
        <xdr:cNvPr id="492" name="テキスト ボックス 491"/>
        <xdr:cNvSpPr txBox="1"/>
      </xdr:nvSpPr>
      <xdr:spPr>
        <a:xfrm>
          <a:off x="6672795" y="1618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4" name="テキスト ボックス 50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8" name="テキスト ボックス 507"/>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12" name="直線コネクタ 511"/>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13"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4" name="直線コネクタ 51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5"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6" name="直線コネクタ 515"/>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109388</xdr:rowOff>
    </xdr:from>
    <xdr:to>
      <xdr:col>85</xdr:col>
      <xdr:colOff>127000</xdr:colOff>
      <xdr:row>37</xdr:row>
      <xdr:rowOff>161457</xdr:rowOff>
    </xdr:to>
    <xdr:cxnSp macro="">
      <xdr:nvCxnSpPr>
        <xdr:cNvPr id="517" name="直線コネクタ 516"/>
        <xdr:cNvCxnSpPr/>
      </xdr:nvCxnSpPr>
      <xdr:spPr>
        <a:xfrm>
          <a:off x="15481300" y="6453038"/>
          <a:ext cx="8382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18" name="災害復旧事業費平均値テキスト"/>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9" name="フローチャート: 判断 518"/>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69062</xdr:rowOff>
    </xdr:from>
    <xdr:to>
      <xdr:col>81</xdr:col>
      <xdr:colOff>50800</xdr:colOff>
      <xdr:row>37</xdr:row>
      <xdr:rowOff>109388</xdr:rowOff>
    </xdr:to>
    <xdr:cxnSp macro="">
      <xdr:nvCxnSpPr>
        <xdr:cNvPr id="520" name="直線コネクタ 519"/>
        <xdr:cNvCxnSpPr/>
      </xdr:nvCxnSpPr>
      <xdr:spPr>
        <a:xfrm>
          <a:off x="14592300" y="6412712"/>
          <a:ext cx="8890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21" name="フローチャート: 判断 520"/>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32642</xdr:rowOff>
    </xdr:from>
    <xdr:ext cx="469744" cy="259045"/>
    <xdr:sp macro="" textlink="">
      <xdr:nvSpPr>
        <xdr:cNvPr id="522" name="テキスト ボックス 521"/>
        <xdr:cNvSpPr txBox="1"/>
      </xdr:nvSpPr>
      <xdr:spPr>
        <a:xfrm>
          <a:off x="15246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69062</xdr:rowOff>
    </xdr:from>
    <xdr:to>
      <xdr:col>76</xdr:col>
      <xdr:colOff>114300</xdr:colOff>
      <xdr:row>37</xdr:row>
      <xdr:rowOff>129682</xdr:rowOff>
    </xdr:to>
    <xdr:cxnSp macro="">
      <xdr:nvCxnSpPr>
        <xdr:cNvPr id="523" name="直線コネクタ 522"/>
        <xdr:cNvCxnSpPr/>
      </xdr:nvCxnSpPr>
      <xdr:spPr>
        <a:xfrm flipV="1">
          <a:off x="13703300" y="6412712"/>
          <a:ext cx="889000" cy="6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4" name="フローチャート: 判断 523"/>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25" name="テキスト ボックス 524"/>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129682</xdr:rowOff>
    </xdr:from>
    <xdr:to>
      <xdr:col>71</xdr:col>
      <xdr:colOff>177800</xdr:colOff>
      <xdr:row>38</xdr:row>
      <xdr:rowOff>22760</xdr:rowOff>
    </xdr:to>
    <xdr:cxnSp macro="">
      <xdr:nvCxnSpPr>
        <xdr:cNvPr id="526" name="直線コネクタ 525"/>
        <xdr:cNvCxnSpPr/>
      </xdr:nvCxnSpPr>
      <xdr:spPr>
        <a:xfrm flipV="1">
          <a:off x="12814300" y="6473332"/>
          <a:ext cx="8890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7" name="フローチャート: 判断 526"/>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28" name="テキスト ボックス 527"/>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9" name="フローチャート: 判断 528"/>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30" name="テキスト ボックス 529"/>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110657</xdr:rowOff>
    </xdr:from>
    <xdr:to>
      <xdr:col>85</xdr:col>
      <xdr:colOff>177800</xdr:colOff>
      <xdr:row>38</xdr:row>
      <xdr:rowOff>40807</xdr:rowOff>
    </xdr:to>
    <xdr:sp macro="" textlink="">
      <xdr:nvSpPr>
        <xdr:cNvPr id="536" name="楕円 535"/>
        <xdr:cNvSpPr/>
      </xdr:nvSpPr>
      <xdr:spPr>
        <a:xfrm>
          <a:off x="16268700" y="645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70034</xdr:rowOff>
    </xdr:from>
    <xdr:ext cx="469744" cy="259045"/>
    <xdr:sp macro="" textlink="">
      <xdr:nvSpPr>
        <xdr:cNvPr id="537" name="災害復旧事業費該当値テキスト"/>
        <xdr:cNvSpPr txBox="1"/>
      </xdr:nvSpPr>
      <xdr:spPr>
        <a:xfrm>
          <a:off x="16370300" y="624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58588</xdr:rowOff>
    </xdr:from>
    <xdr:to>
      <xdr:col>81</xdr:col>
      <xdr:colOff>101600</xdr:colOff>
      <xdr:row>37</xdr:row>
      <xdr:rowOff>160187</xdr:rowOff>
    </xdr:to>
    <xdr:sp macro="" textlink="">
      <xdr:nvSpPr>
        <xdr:cNvPr id="538" name="楕円 537"/>
        <xdr:cNvSpPr/>
      </xdr:nvSpPr>
      <xdr:spPr>
        <a:xfrm>
          <a:off x="15430500" y="6402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5265</xdr:rowOff>
    </xdr:from>
    <xdr:ext cx="534377" cy="259045"/>
    <xdr:sp macro="" textlink="">
      <xdr:nvSpPr>
        <xdr:cNvPr id="539" name="テキスト ボックス 538"/>
        <xdr:cNvSpPr txBox="1"/>
      </xdr:nvSpPr>
      <xdr:spPr>
        <a:xfrm>
          <a:off x="15214111" y="61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18262</xdr:rowOff>
    </xdr:from>
    <xdr:to>
      <xdr:col>76</xdr:col>
      <xdr:colOff>165100</xdr:colOff>
      <xdr:row>37</xdr:row>
      <xdr:rowOff>119862</xdr:rowOff>
    </xdr:to>
    <xdr:sp macro="" textlink="">
      <xdr:nvSpPr>
        <xdr:cNvPr id="540" name="楕円 539"/>
        <xdr:cNvSpPr/>
      </xdr:nvSpPr>
      <xdr:spPr>
        <a:xfrm>
          <a:off x="145415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136389</xdr:rowOff>
    </xdr:from>
    <xdr:ext cx="534377" cy="259045"/>
    <xdr:sp macro="" textlink="">
      <xdr:nvSpPr>
        <xdr:cNvPr id="541" name="テキスト ボックス 540"/>
        <xdr:cNvSpPr txBox="1"/>
      </xdr:nvSpPr>
      <xdr:spPr>
        <a:xfrm>
          <a:off x="14325111" y="61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78882</xdr:rowOff>
    </xdr:from>
    <xdr:to>
      <xdr:col>72</xdr:col>
      <xdr:colOff>38100</xdr:colOff>
      <xdr:row>38</xdr:row>
      <xdr:rowOff>9032</xdr:rowOff>
    </xdr:to>
    <xdr:sp macro="" textlink="">
      <xdr:nvSpPr>
        <xdr:cNvPr id="542" name="楕円 541"/>
        <xdr:cNvSpPr/>
      </xdr:nvSpPr>
      <xdr:spPr>
        <a:xfrm>
          <a:off x="13652500" y="64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25559</xdr:rowOff>
    </xdr:from>
    <xdr:ext cx="534377" cy="259045"/>
    <xdr:sp macro="" textlink="">
      <xdr:nvSpPr>
        <xdr:cNvPr id="543" name="テキスト ボックス 542"/>
        <xdr:cNvSpPr txBox="1"/>
      </xdr:nvSpPr>
      <xdr:spPr>
        <a:xfrm>
          <a:off x="13436111" y="619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143410</xdr:rowOff>
    </xdr:from>
    <xdr:to>
      <xdr:col>67</xdr:col>
      <xdr:colOff>101600</xdr:colOff>
      <xdr:row>38</xdr:row>
      <xdr:rowOff>73560</xdr:rowOff>
    </xdr:to>
    <xdr:sp macro="" textlink="">
      <xdr:nvSpPr>
        <xdr:cNvPr id="544" name="楕円 543"/>
        <xdr:cNvSpPr/>
      </xdr:nvSpPr>
      <xdr:spPr>
        <a:xfrm>
          <a:off x="12763500" y="64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64687</xdr:rowOff>
    </xdr:from>
    <xdr:ext cx="378565" cy="259045"/>
    <xdr:sp macro="" textlink="">
      <xdr:nvSpPr>
        <xdr:cNvPr id="545" name="テキスト ボックス 544"/>
        <xdr:cNvSpPr txBox="1"/>
      </xdr:nvSpPr>
      <xdr:spPr>
        <a:xfrm>
          <a:off x="12625017" y="6579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9" name="テキスト ボックス 558"/>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1" name="テキスト ボックス 560"/>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3" name="テキスト ボックス 562"/>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7" name="直線コネクタ 566"/>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8"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9" name="直線コネクタ 56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0"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1" name="直線コネクタ 57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2" name="直線コネクタ 57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3"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4" name="フローチャート: 判断 573"/>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5" name="直線コネクタ 57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6" name="フローチャート: 判断 57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7" name="テキスト ボックス 57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8" name="直線コネクタ 57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9" name="フローチャート: 判断 57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0" name="テキスト ボックス 579"/>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1" name="直線コネクタ 58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2" name="フローチャート: 判断 581"/>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3" name="テキスト ボックス 58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4" name="フローチャート: 判断 583"/>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5" name="テキスト ボックス 584"/>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1" name="楕円 59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2"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3" name="楕円 59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4" name="テキスト ボックス 593"/>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5" name="楕円 59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6" name="テキスト ボックス 595"/>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7" name="楕円 59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8" name="テキスト ボックス 597"/>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9" name="楕円 59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0" name="テキスト ボックス 59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82042</xdr:rowOff>
    </xdr:from>
    <xdr:to>
      <xdr:col>85</xdr:col>
      <xdr:colOff>126364</xdr:colOff>
      <xdr:row>78</xdr:row>
      <xdr:rowOff>124671</xdr:rowOff>
    </xdr:to>
    <xdr:cxnSp macro="">
      <xdr:nvCxnSpPr>
        <xdr:cNvPr id="622" name="直線コネクタ 621"/>
        <xdr:cNvCxnSpPr/>
      </xdr:nvCxnSpPr>
      <xdr:spPr>
        <a:xfrm flipV="1">
          <a:off x="16317595" y="12597892"/>
          <a:ext cx="1269" cy="89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128498</xdr:rowOff>
    </xdr:from>
    <xdr:ext cx="469744" cy="259045"/>
    <xdr:sp macro="" textlink="">
      <xdr:nvSpPr>
        <xdr:cNvPr id="623" name="公債費最小値テキスト"/>
        <xdr:cNvSpPr txBox="1"/>
      </xdr:nvSpPr>
      <xdr:spPr>
        <a:xfrm>
          <a:off x="16370300" y="1350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124671</xdr:rowOff>
    </xdr:from>
    <xdr:to>
      <xdr:col>86</xdr:col>
      <xdr:colOff>25400</xdr:colOff>
      <xdr:row>78</xdr:row>
      <xdr:rowOff>124671</xdr:rowOff>
    </xdr:to>
    <xdr:cxnSp macro="">
      <xdr:nvCxnSpPr>
        <xdr:cNvPr id="624" name="直線コネクタ 623"/>
        <xdr:cNvCxnSpPr/>
      </xdr:nvCxnSpPr>
      <xdr:spPr>
        <a:xfrm>
          <a:off x="16230600" y="1349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28719</xdr:rowOff>
    </xdr:from>
    <xdr:ext cx="599010" cy="259045"/>
    <xdr:sp macro="" textlink="">
      <xdr:nvSpPr>
        <xdr:cNvPr id="625" name="公債費最大値テキスト"/>
        <xdr:cNvSpPr txBox="1"/>
      </xdr:nvSpPr>
      <xdr:spPr>
        <a:xfrm>
          <a:off x="16370300" y="1237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82042</xdr:rowOff>
    </xdr:from>
    <xdr:to>
      <xdr:col>86</xdr:col>
      <xdr:colOff>25400</xdr:colOff>
      <xdr:row>73</xdr:row>
      <xdr:rowOff>82042</xdr:rowOff>
    </xdr:to>
    <xdr:cxnSp macro="">
      <xdr:nvCxnSpPr>
        <xdr:cNvPr id="626" name="直線コネクタ 625"/>
        <xdr:cNvCxnSpPr/>
      </xdr:nvCxnSpPr>
      <xdr:spPr>
        <a:xfrm>
          <a:off x="16230600" y="125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84571</xdr:rowOff>
    </xdr:from>
    <xdr:to>
      <xdr:col>85</xdr:col>
      <xdr:colOff>127000</xdr:colOff>
      <xdr:row>73</xdr:row>
      <xdr:rowOff>82042</xdr:rowOff>
    </xdr:to>
    <xdr:cxnSp macro="">
      <xdr:nvCxnSpPr>
        <xdr:cNvPr id="627" name="直線コネクタ 626"/>
        <xdr:cNvCxnSpPr/>
      </xdr:nvCxnSpPr>
      <xdr:spPr>
        <a:xfrm>
          <a:off x="15481300" y="12428971"/>
          <a:ext cx="838200" cy="16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607</xdr:rowOff>
    </xdr:from>
    <xdr:ext cx="534377" cy="259045"/>
    <xdr:sp macro="" textlink="">
      <xdr:nvSpPr>
        <xdr:cNvPr id="628" name="公債費平均値テキスト"/>
        <xdr:cNvSpPr txBox="1"/>
      </xdr:nvSpPr>
      <xdr:spPr>
        <a:xfrm>
          <a:off x="16370300" y="13202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22180</xdr:rowOff>
    </xdr:from>
    <xdr:to>
      <xdr:col>85</xdr:col>
      <xdr:colOff>177800</xdr:colOff>
      <xdr:row>77</xdr:row>
      <xdr:rowOff>123780</xdr:rowOff>
    </xdr:to>
    <xdr:sp macro="" textlink="">
      <xdr:nvSpPr>
        <xdr:cNvPr id="629" name="フローチャート: 判断 628"/>
        <xdr:cNvSpPr/>
      </xdr:nvSpPr>
      <xdr:spPr>
        <a:xfrm>
          <a:off x="162687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84571</xdr:rowOff>
    </xdr:from>
    <xdr:to>
      <xdr:col>81</xdr:col>
      <xdr:colOff>50800</xdr:colOff>
      <xdr:row>72</xdr:row>
      <xdr:rowOff>121256</xdr:rowOff>
    </xdr:to>
    <xdr:cxnSp macro="">
      <xdr:nvCxnSpPr>
        <xdr:cNvPr id="630" name="直線コネクタ 629"/>
        <xdr:cNvCxnSpPr/>
      </xdr:nvCxnSpPr>
      <xdr:spPr>
        <a:xfrm flipV="1">
          <a:off x="14592300" y="12428971"/>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21614</xdr:rowOff>
    </xdr:from>
    <xdr:to>
      <xdr:col>81</xdr:col>
      <xdr:colOff>101600</xdr:colOff>
      <xdr:row>77</xdr:row>
      <xdr:rowOff>123214</xdr:rowOff>
    </xdr:to>
    <xdr:sp macro="" textlink="">
      <xdr:nvSpPr>
        <xdr:cNvPr id="631" name="フローチャート: 判断 630"/>
        <xdr:cNvSpPr/>
      </xdr:nvSpPr>
      <xdr:spPr>
        <a:xfrm>
          <a:off x="15430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114341</xdr:rowOff>
    </xdr:from>
    <xdr:ext cx="534377" cy="259045"/>
    <xdr:sp macro="" textlink="">
      <xdr:nvSpPr>
        <xdr:cNvPr id="632" name="テキスト ボックス 631"/>
        <xdr:cNvSpPr txBox="1"/>
      </xdr:nvSpPr>
      <xdr:spPr>
        <a:xfrm>
          <a:off x="15214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121256</xdr:rowOff>
    </xdr:from>
    <xdr:to>
      <xdr:col>76</xdr:col>
      <xdr:colOff>114300</xdr:colOff>
      <xdr:row>74</xdr:row>
      <xdr:rowOff>119917</xdr:rowOff>
    </xdr:to>
    <xdr:cxnSp macro="">
      <xdr:nvCxnSpPr>
        <xdr:cNvPr id="633" name="直線コネクタ 632"/>
        <xdr:cNvCxnSpPr/>
      </xdr:nvCxnSpPr>
      <xdr:spPr>
        <a:xfrm flipV="1">
          <a:off x="13703300" y="12465656"/>
          <a:ext cx="889000" cy="3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17549</xdr:rowOff>
    </xdr:from>
    <xdr:to>
      <xdr:col>76</xdr:col>
      <xdr:colOff>165100</xdr:colOff>
      <xdr:row>77</xdr:row>
      <xdr:rowOff>119149</xdr:rowOff>
    </xdr:to>
    <xdr:sp macro="" textlink="">
      <xdr:nvSpPr>
        <xdr:cNvPr id="634" name="フローチャート: 判断 633"/>
        <xdr:cNvSpPr/>
      </xdr:nvSpPr>
      <xdr:spPr>
        <a:xfrm>
          <a:off x="14541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110276</xdr:rowOff>
    </xdr:from>
    <xdr:ext cx="534377" cy="259045"/>
    <xdr:sp macro="" textlink="">
      <xdr:nvSpPr>
        <xdr:cNvPr id="635" name="テキスト ボックス 634"/>
        <xdr:cNvSpPr txBox="1"/>
      </xdr:nvSpPr>
      <xdr:spPr>
        <a:xfrm>
          <a:off x="14325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119917</xdr:rowOff>
    </xdr:from>
    <xdr:to>
      <xdr:col>71</xdr:col>
      <xdr:colOff>177800</xdr:colOff>
      <xdr:row>75</xdr:row>
      <xdr:rowOff>6806</xdr:rowOff>
    </xdr:to>
    <xdr:cxnSp macro="">
      <xdr:nvCxnSpPr>
        <xdr:cNvPr id="636" name="直線コネクタ 635"/>
        <xdr:cNvCxnSpPr/>
      </xdr:nvCxnSpPr>
      <xdr:spPr>
        <a:xfrm flipV="1">
          <a:off x="12814300" y="12807217"/>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26036</xdr:rowOff>
    </xdr:from>
    <xdr:to>
      <xdr:col>72</xdr:col>
      <xdr:colOff>38100</xdr:colOff>
      <xdr:row>77</xdr:row>
      <xdr:rowOff>127636</xdr:rowOff>
    </xdr:to>
    <xdr:sp macro="" textlink="">
      <xdr:nvSpPr>
        <xdr:cNvPr id="637" name="フローチャート: 判断 636"/>
        <xdr:cNvSpPr/>
      </xdr:nvSpPr>
      <xdr:spPr>
        <a:xfrm>
          <a:off x="13652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118763</xdr:rowOff>
    </xdr:from>
    <xdr:ext cx="534377" cy="259045"/>
    <xdr:sp macro="" textlink="">
      <xdr:nvSpPr>
        <xdr:cNvPr id="638" name="テキスト ボックス 637"/>
        <xdr:cNvSpPr txBox="1"/>
      </xdr:nvSpPr>
      <xdr:spPr>
        <a:xfrm>
          <a:off x="13436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29728</xdr:rowOff>
    </xdr:from>
    <xdr:to>
      <xdr:col>67</xdr:col>
      <xdr:colOff>101600</xdr:colOff>
      <xdr:row>77</xdr:row>
      <xdr:rowOff>131328</xdr:rowOff>
    </xdr:to>
    <xdr:sp macro="" textlink="">
      <xdr:nvSpPr>
        <xdr:cNvPr id="639" name="フローチャート: 判断 638"/>
        <xdr:cNvSpPr/>
      </xdr:nvSpPr>
      <xdr:spPr>
        <a:xfrm>
          <a:off x="12763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122455</xdr:rowOff>
    </xdr:from>
    <xdr:ext cx="534377" cy="259045"/>
    <xdr:sp macro="" textlink="">
      <xdr:nvSpPr>
        <xdr:cNvPr id="640" name="テキスト ボックス 639"/>
        <xdr:cNvSpPr txBox="1"/>
      </xdr:nvSpPr>
      <xdr:spPr>
        <a:xfrm>
          <a:off x="12547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31242</xdr:rowOff>
    </xdr:from>
    <xdr:to>
      <xdr:col>85</xdr:col>
      <xdr:colOff>177800</xdr:colOff>
      <xdr:row>73</xdr:row>
      <xdr:rowOff>132842</xdr:rowOff>
    </xdr:to>
    <xdr:sp macro="" textlink="">
      <xdr:nvSpPr>
        <xdr:cNvPr id="646" name="楕円 645"/>
        <xdr:cNvSpPr/>
      </xdr:nvSpPr>
      <xdr:spPr>
        <a:xfrm>
          <a:off x="16268700" y="125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155719</xdr:rowOff>
    </xdr:from>
    <xdr:ext cx="599010" cy="259045"/>
    <xdr:sp macro="" textlink="">
      <xdr:nvSpPr>
        <xdr:cNvPr id="647" name="公債費該当値テキスト"/>
        <xdr:cNvSpPr txBox="1"/>
      </xdr:nvSpPr>
      <xdr:spPr>
        <a:xfrm>
          <a:off x="16370300" y="1250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33771</xdr:rowOff>
    </xdr:from>
    <xdr:to>
      <xdr:col>81</xdr:col>
      <xdr:colOff>101600</xdr:colOff>
      <xdr:row>72</xdr:row>
      <xdr:rowOff>135371</xdr:rowOff>
    </xdr:to>
    <xdr:sp macro="" textlink="">
      <xdr:nvSpPr>
        <xdr:cNvPr id="648" name="楕円 647"/>
        <xdr:cNvSpPr/>
      </xdr:nvSpPr>
      <xdr:spPr>
        <a:xfrm>
          <a:off x="15430500" y="123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151898</xdr:rowOff>
    </xdr:from>
    <xdr:ext cx="599010" cy="259045"/>
    <xdr:sp macro="" textlink="">
      <xdr:nvSpPr>
        <xdr:cNvPr id="649" name="テキスト ボックス 648"/>
        <xdr:cNvSpPr txBox="1"/>
      </xdr:nvSpPr>
      <xdr:spPr>
        <a:xfrm>
          <a:off x="15181795" y="1215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70456</xdr:rowOff>
    </xdr:from>
    <xdr:to>
      <xdr:col>76</xdr:col>
      <xdr:colOff>165100</xdr:colOff>
      <xdr:row>73</xdr:row>
      <xdr:rowOff>606</xdr:rowOff>
    </xdr:to>
    <xdr:sp macro="" textlink="">
      <xdr:nvSpPr>
        <xdr:cNvPr id="650" name="楕円 649"/>
        <xdr:cNvSpPr/>
      </xdr:nvSpPr>
      <xdr:spPr>
        <a:xfrm>
          <a:off x="14541500" y="124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17133</xdr:rowOff>
    </xdr:from>
    <xdr:ext cx="599010" cy="259045"/>
    <xdr:sp macro="" textlink="">
      <xdr:nvSpPr>
        <xdr:cNvPr id="651" name="テキスト ボックス 650"/>
        <xdr:cNvSpPr txBox="1"/>
      </xdr:nvSpPr>
      <xdr:spPr>
        <a:xfrm>
          <a:off x="14292795" y="1219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69117</xdr:rowOff>
    </xdr:from>
    <xdr:to>
      <xdr:col>72</xdr:col>
      <xdr:colOff>38100</xdr:colOff>
      <xdr:row>74</xdr:row>
      <xdr:rowOff>170717</xdr:rowOff>
    </xdr:to>
    <xdr:sp macro="" textlink="">
      <xdr:nvSpPr>
        <xdr:cNvPr id="652" name="楕円 651"/>
        <xdr:cNvSpPr/>
      </xdr:nvSpPr>
      <xdr:spPr>
        <a:xfrm>
          <a:off x="13652500" y="127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15794</xdr:rowOff>
    </xdr:from>
    <xdr:ext cx="599010" cy="259045"/>
    <xdr:sp macro="" textlink="">
      <xdr:nvSpPr>
        <xdr:cNvPr id="653" name="テキスト ボックス 652"/>
        <xdr:cNvSpPr txBox="1"/>
      </xdr:nvSpPr>
      <xdr:spPr>
        <a:xfrm>
          <a:off x="13403795" y="1253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127456</xdr:rowOff>
    </xdr:from>
    <xdr:to>
      <xdr:col>67</xdr:col>
      <xdr:colOff>101600</xdr:colOff>
      <xdr:row>75</xdr:row>
      <xdr:rowOff>57606</xdr:rowOff>
    </xdr:to>
    <xdr:sp macro="" textlink="">
      <xdr:nvSpPr>
        <xdr:cNvPr id="654" name="楕円 653"/>
        <xdr:cNvSpPr/>
      </xdr:nvSpPr>
      <xdr:spPr>
        <a:xfrm>
          <a:off x="12763500" y="128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74133</xdr:rowOff>
    </xdr:from>
    <xdr:ext cx="599010" cy="259045"/>
    <xdr:sp macro="" textlink="">
      <xdr:nvSpPr>
        <xdr:cNvPr id="655" name="テキスト ボックス 654"/>
        <xdr:cNvSpPr txBox="1"/>
      </xdr:nvSpPr>
      <xdr:spPr>
        <a:xfrm>
          <a:off x="12514795" y="1258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81" name="直線コネクタ 680"/>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2"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3" name="直線コネクタ 682"/>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4"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5" name="直線コネクタ 684"/>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9257</xdr:rowOff>
    </xdr:from>
    <xdr:to>
      <xdr:col>85</xdr:col>
      <xdr:colOff>127000</xdr:colOff>
      <xdr:row>99</xdr:row>
      <xdr:rowOff>30886</xdr:rowOff>
    </xdr:to>
    <xdr:cxnSp macro="">
      <xdr:nvCxnSpPr>
        <xdr:cNvPr id="686" name="直線コネクタ 685"/>
        <xdr:cNvCxnSpPr/>
      </xdr:nvCxnSpPr>
      <xdr:spPr>
        <a:xfrm flipV="1">
          <a:off x="15481300" y="16639907"/>
          <a:ext cx="838200" cy="3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7" name="積立金平均値テキスト"/>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8" name="フローチャート: 判断 687"/>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30886</xdr:rowOff>
    </xdr:from>
    <xdr:to>
      <xdr:col>81</xdr:col>
      <xdr:colOff>50800</xdr:colOff>
      <xdr:row>99</xdr:row>
      <xdr:rowOff>52124</xdr:rowOff>
    </xdr:to>
    <xdr:cxnSp macro="">
      <xdr:nvCxnSpPr>
        <xdr:cNvPr id="689" name="直線コネクタ 688"/>
        <xdr:cNvCxnSpPr/>
      </xdr:nvCxnSpPr>
      <xdr:spPr>
        <a:xfrm flipV="1">
          <a:off x="14592300" y="17004436"/>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90" name="フローチャート: 判断 689"/>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91" name="テキスト ボックス 690"/>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158032</xdr:rowOff>
    </xdr:from>
    <xdr:to>
      <xdr:col>76</xdr:col>
      <xdr:colOff>114300</xdr:colOff>
      <xdr:row>99</xdr:row>
      <xdr:rowOff>52124</xdr:rowOff>
    </xdr:to>
    <xdr:cxnSp macro="">
      <xdr:nvCxnSpPr>
        <xdr:cNvPr id="692" name="直線コネクタ 691"/>
        <xdr:cNvCxnSpPr/>
      </xdr:nvCxnSpPr>
      <xdr:spPr>
        <a:xfrm>
          <a:off x="13703300" y="16788682"/>
          <a:ext cx="889000" cy="23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3" name="フローチャート: 判断 692"/>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4" name="テキスト ボックス 693"/>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79829</xdr:rowOff>
    </xdr:from>
    <xdr:to>
      <xdr:col>71</xdr:col>
      <xdr:colOff>177800</xdr:colOff>
      <xdr:row>97</xdr:row>
      <xdr:rowOff>158032</xdr:rowOff>
    </xdr:to>
    <xdr:cxnSp macro="">
      <xdr:nvCxnSpPr>
        <xdr:cNvPr id="695" name="直線コネクタ 694"/>
        <xdr:cNvCxnSpPr/>
      </xdr:nvCxnSpPr>
      <xdr:spPr>
        <a:xfrm>
          <a:off x="12814300" y="16710479"/>
          <a:ext cx="889000" cy="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6" name="フローチャート: 判断 695"/>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7" name="テキスト ボックス 696"/>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8" name="フローチャート: 判断 697"/>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9" name="テキスト ボックス 698"/>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129907</xdr:rowOff>
    </xdr:from>
    <xdr:to>
      <xdr:col>85</xdr:col>
      <xdr:colOff>177800</xdr:colOff>
      <xdr:row>97</xdr:row>
      <xdr:rowOff>60057</xdr:rowOff>
    </xdr:to>
    <xdr:sp macro="" textlink="">
      <xdr:nvSpPr>
        <xdr:cNvPr id="705" name="楕円 704"/>
        <xdr:cNvSpPr/>
      </xdr:nvSpPr>
      <xdr:spPr>
        <a:xfrm>
          <a:off x="16268700" y="165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152784</xdr:rowOff>
    </xdr:from>
    <xdr:ext cx="534377" cy="259045"/>
    <xdr:sp macro="" textlink="">
      <xdr:nvSpPr>
        <xdr:cNvPr id="706" name="積立金該当値テキスト"/>
        <xdr:cNvSpPr txBox="1"/>
      </xdr:nvSpPr>
      <xdr:spPr>
        <a:xfrm>
          <a:off x="16370300" y="1644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151536</xdr:rowOff>
    </xdr:from>
    <xdr:to>
      <xdr:col>81</xdr:col>
      <xdr:colOff>101600</xdr:colOff>
      <xdr:row>99</xdr:row>
      <xdr:rowOff>81686</xdr:rowOff>
    </xdr:to>
    <xdr:sp macro="" textlink="">
      <xdr:nvSpPr>
        <xdr:cNvPr id="707" name="楕円 706"/>
        <xdr:cNvSpPr/>
      </xdr:nvSpPr>
      <xdr:spPr>
        <a:xfrm>
          <a:off x="15430500" y="169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72813</xdr:rowOff>
    </xdr:from>
    <xdr:ext cx="469744" cy="259045"/>
    <xdr:sp macro="" textlink="">
      <xdr:nvSpPr>
        <xdr:cNvPr id="708" name="テキスト ボックス 707"/>
        <xdr:cNvSpPr txBox="1"/>
      </xdr:nvSpPr>
      <xdr:spPr>
        <a:xfrm>
          <a:off x="15246428" y="1704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1324</xdr:rowOff>
    </xdr:from>
    <xdr:to>
      <xdr:col>76</xdr:col>
      <xdr:colOff>165100</xdr:colOff>
      <xdr:row>99</xdr:row>
      <xdr:rowOff>102924</xdr:rowOff>
    </xdr:to>
    <xdr:sp macro="" textlink="">
      <xdr:nvSpPr>
        <xdr:cNvPr id="709" name="楕円 708"/>
        <xdr:cNvSpPr/>
      </xdr:nvSpPr>
      <xdr:spPr>
        <a:xfrm>
          <a:off x="14541500" y="169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94051</xdr:rowOff>
    </xdr:from>
    <xdr:ext cx="469744" cy="259045"/>
    <xdr:sp macro="" textlink="">
      <xdr:nvSpPr>
        <xdr:cNvPr id="710" name="テキスト ボックス 709"/>
        <xdr:cNvSpPr txBox="1"/>
      </xdr:nvSpPr>
      <xdr:spPr>
        <a:xfrm>
          <a:off x="14357428" y="1706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107232</xdr:rowOff>
    </xdr:from>
    <xdr:to>
      <xdr:col>72</xdr:col>
      <xdr:colOff>38100</xdr:colOff>
      <xdr:row>98</xdr:row>
      <xdr:rowOff>37382</xdr:rowOff>
    </xdr:to>
    <xdr:sp macro="" textlink="">
      <xdr:nvSpPr>
        <xdr:cNvPr id="711" name="楕円 710"/>
        <xdr:cNvSpPr/>
      </xdr:nvSpPr>
      <xdr:spPr>
        <a:xfrm>
          <a:off x="13652500" y="167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53909</xdr:rowOff>
    </xdr:from>
    <xdr:ext cx="534377" cy="259045"/>
    <xdr:sp macro="" textlink="">
      <xdr:nvSpPr>
        <xdr:cNvPr id="712" name="テキスト ボックス 711"/>
        <xdr:cNvSpPr txBox="1"/>
      </xdr:nvSpPr>
      <xdr:spPr>
        <a:xfrm>
          <a:off x="13436111" y="1651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29029</xdr:rowOff>
    </xdr:from>
    <xdr:to>
      <xdr:col>67</xdr:col>
      <xdr:colOff>101600</xdr:colOff>
      <xdr:row>97</xdr:row>
      <xdr:rowOff>130629</xdr:rowOff>
    </xdr:to>
    <xdr:sp macro="" textlink="">
      <xdr:nvSpPr>
        <xdr:cNvPr id="713" name="楕円 712"/>
        <xdr:cNvSpPr/>
      </xdr:nvSpPr>
      <xdr:spPr>
        <a:xfrm>
          <a:off x="12763500" y="166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147156</xdr:rowOff>
    </xdr:from>
    <xdr:ext cx="534377" cy="259045"/>
    <xdr:sp macro="" textlink="">
      <xdr:nvSpPr>
        <xdr:cNvPr id="714" name="テキスト ボックス 713"/>
        <xdr:cNvSpPr txBox="1"/>
      </xdr:nvSpPr>
      <xdr:spPr>
        <a:xfrm>
          <a:off x="12547111" y="1643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8" name="直線コネクタ 737"/>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41"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2" name="直線コネクタ 741"/>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132537</xdr:rowOff>
    </xdr:from>
    <xdr:to>
      <xdr:col>116</xdr:col>
      <xdr:colOff>63500</xdr:colOff>
      <xdr:row>36</xdr:row>
      <xdr:rowOff>50089</xdr:rowOff>
    </xdr:to>
    <xdr:cxnSp macro="">
      <xdr:nvCxnSpPr>
        <xdr:cNvPr id="743" name="直線コネクタ 742"/>
        <xdr:cNvCxnSpPr/>
      </xdr:nvCxnSpPr>
      <xdr:spPr>
        <a:xfrm flipV="1">
          <a:off x="21323300" y="5618937"/>
          <a:ext cx="838200" cy="60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9186</xdr:rowOff>
    </xdr:from>
    <xdr:ext cx="469744" cy="259045"/>
    <xdr:sp macro="" textlink="">
      <xdr:nvSpPr>
        <xdr:cNvPr id="744" name="投資及び出資金平均値テキスト"/>
        <xdr:cNvSpPr txBox="1"/>
      </xdr:nvSpPr>
      <xdr:spPr>
        <a:xfrm>
          <a:off x="22212300" y="6524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5" name="フローチャート: 判断 744"/>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28905</xdr:rowOff>
    </xdr:from>
    <xdr:to>
      <xdr:col>111</xdr:col>
      <xdr:colOff>177800</xdr:colOff>
      <xdr:row>36</xdr:row>
      <xdr:rowOff>50089</xdr:rowOff>
    </xdr:to>
    <xdr:cxnSp macro="">
      <xdr:nvCxnSpPr>
        <xdr:cNvPr id="746" name="直線コネクタ 745"/>
        <xdr:cNvCxnSpPr/>
      </xdr:nvCxnSpPr>
      <xdr:spPr>
        <a:xfrm>
          <a:off x="20434300" y="6029655"/>
          <a:ext cx="889000" cy="1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7" name="フローチャート: 判断 746"/>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6138</xdr:rowOff>
    </xdr:from>
    <xdr:ext cx="469744" cy="259045"/>
    <xdr:sp macro="" textlink="">
      <xdr:nvSpPr>
        <xdr:cNvPr id="748" name="テキスト ボックス 747"/>
        <xdr:cNvSpPr txBox="1"/>
      </xdr:nvSpPr>
      <xdr:spPr>
        <a:xfrm>
          <a:off x="21088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28905</xdr:rowOff>
    </xdr:from>
    <xdr:to>
      <xdr:col>107</xdr:col>
      <xdr:colOff>50800</xdr:colOff>
      <xdr:row>36</xdr:row>
      <xdr:rowOff>108534</xdr:rowOff>
    </xdr:to>
    <xdr:cxnSp macro="">
      <xdr:nvCxnSpPr>
        <xdr:cNvPr id="749" name="直線コネクタ 748"/>
        <xdr:cNvCxnSpPr/>
      </xdr:nvCxnSpPr>
      <xdr:spPr>
        <a:xfrm flipV="1">
          <a:off x="19545300" y="6029655"/>
          <a:ext cx="889000" cy="2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50" name="フローチャート: 判断 749"/>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167149</xdr:rowOff>
    </xdr:from>
    <xdr:ext cx="469744" cy="259045"/>
    <xdr:sp macro="" textlink="">
      <xdr:nvSpPr>
        <xdr:cNvPr id="751" name="テキスト ボックス 750"/>
        <xdr:cNvSpPr txBox="1"/>
      </xdr:nvSpPr>
      <xdr:spPr>
        <a:xfrm>
          <a:off x="20199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108534</xdr:rowOff>
    </xdr:from>
    <xdr:to>
      <xdr:col>102</xdr:col>
      <xdr:colOff>114300</xdr:colOff>
      <xdr:row>38</xdr:row>
      <xdr:rowOff>84227</xdr:rowOff>
    </xdr:to>
    <xdr:cxnSp macro="">
      <xdr:nvCxnSpPr>
        <xdr:cNvPr id="752" name="直線コネクタ 751"/>
        <xdr:cNvCxnSpPr/>
      </xdr:nvCxnSpPr>
      <xdr:spPr>
        <a:xfrm flipV="1">
          <a:off x="18656300" y="6280734"/>
          <a:ext cx="889000" cy="3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3" name="フローチャート: 判断 752"/>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127830</xdr:rowOff>
    </xdr:from>
    <xdr:ext cx="469744" cy="259045"/>
    <xdr:sp macro="" textlink="">
      <xdr:nvSpPr>
        <xdr:cNvPr id="754" name="テキスト ボックス 753"/>
        <xdr:cNvSpPr txBox="1"/>
      </xdr:nvSpPr>
      <xdr:spPr>
        <a:xfrm>
          <a:off x="19310428"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5" name="フローチャート: 判断 754"/>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19397</xdr:rowOff>
    </xdr:from>
    <xdr:ext cx="378565" cy="259045"/>
    <xdr:sp macro="" textlink="">
      <xdr:nvSpPr>
        <xdr:cNvPr id="756" name="テキスト ボックス 755"/>
        <xdr:cNvSpPr txBox="1"/>
      </xdr:nvSpPr>
      <xdr:spPr>
        <a:xfrm>
          <a:off x="18467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81737</xdr:rowOff>
    </xdr:from>
    <xdr:to>
      <xdr:col>116</xdr:col>
      <xdr:colOff>114300</xdr:colOff>
      <xdr:row>33</xdr:row>
      <xdr:rowOff>11887</xdr:rowOff>
    </xdr:to>
    <xdr:sp macro="" textlink="">
      <xdr:nvSpPr>
        <xdr:cNvPr id="762" name="楕円 761"/>
        <xdr:cNvSpPr/>
      </xdr:nvSpPr>
      <xdr:spPr>
        <a:xfrm>
          <a:off x="22110700" y="55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104614</xdr:rowOff>
    </xdr:from>
    <xdr:ext cx="534377" cy="259045"/>
    <xdr:sp macro="" textlink="">
      <xdr:nvSpPr>
        <xdr:cNvPr id="763" name="投資及び出資金該当値テキスト"/>
        <xdr:cNvSpPr txBox="1"/>
      </xdr:nvSpPr>
      <xdr:spPr>
        <a:xfrm>
          <a:off x="22212300" y="54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170739</xdr:rowOff>
    </xdr:from>
    <xdr:to>
      <xdr:col>112</xdr:col>
      <xdr:colOff>38100</xdr:colOff>
      <xdr:row>36</xdr:row>
      <xdr:rowOff>100889</xdr:rowOff>
    </xdr:to>
    <xdr:sp macro="" textlink="">
      <xdr:nvSpPr>
        <xdr:cNvPr id="764" name="楕円 763"/>
        <xdr:cNvSpPr/>
      </xdr:nvSpPr>
      <xdr:spPr>
        <a:xfrm>
          <a:off x="21272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117416</xdr:rowOff>
    </xdr:from>
    <xdr:ext cx="469744" cy="259045"/>
    <xdr:sp macro="" textlink="">
      <xdr:nvSpPr>
        <xdr:cNvPr id="765" name="テキスト ボックス 764"/>
        <xdr:cNvSpPr txBox="1"/>
      </xdr:nvSpPr>
      <xdr:spPr>
        <a:xfrm>
          <a:off x="21088428" y="59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149555</xdr:rowOff>
    </xdr:from>
    <xdr:to>
      <xdr:col>107</xdr:col>
      <xdr:colOff>101600</xdr:colOff>
      <xdr:row>35</xdr:row>
      <xdr:rowOff>79705</xdr:rowOff>
    </xdr:to>
    <xdr:sp macro="" textlink="">
      <xdr:nvSpPr>
        <xdr:cNvPr id="766" name="楕円 765"/>
        <xdr:cNvSpPr/>
      </xdr:nvSpPr>
      <xdr:spPr>
        <a:xfrm>
          <a:off x="20383500" y="59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96232</xdr:rowOff>
    </xdr:from>
    <xdr:ext cx="469744" cy="259045"/>
    <xdr:sp macro="" textlink="">
      <xdr:nvSpPr>
        <xdr:cNvPr id="767" name="テキスト ボックス 766"/>
        <xdr:cNvSpPr txBox="1"/>
      </xdr:nvSpPr>
      <xdr:spPr>
        <a:xfrm>
          <a:off x="20199428" y="575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57734</xdr:rowOff>
    </xdr:from>
    <xdr:to>
      <xdr:col>102</xdr:col>
      <xdr:colOff>165100</xdr:colOff>
      <xdr:row>36</xdr:row>
      <xdr:rowOff>159334</xdr:rowOff>
    </xdr:to>
    <xdr:sp macro="" textlink="">
      <xdr:nvSpPr>
        <xdr:cNvPr id="768" name="楕円 767"/>
        <xdr:cNvSpPr/>
      </xdr:nvSpPr>
      <xdr:spPr>
        <a:xfrm>
          <a:off x="19494500" y="62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4411</xdr:rowOff>
    </xdr:from>
    <xdr:ext cx="469744" cy="259045"/>
    <xdr:sp macro="" textlink="">
      <xdr:nvSpPr>
        <xdr:cNvPr id="769" name="テキスト ボックス 768"/>
        <xdr:cNvSpPr txBox="1"/>
      </xdr:nvSpPr>
      <xdr:spPr>
        <a:xfrm>
          <a:off x="19310428" y="600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33427</xdr:rowOff>
    </xdr:from>
    <xdr:to>
      <xdr:col>98</xdr:col>
      <xdr:colOff>38100</xdr:colOff>
      <xdr:row>38</xdr:row>
      <xdr:rowOff>135027</xdr:rowOff>
    </xdr:to>
    <xdr:sp macro="" textlink="">
      <xdr:nvSpPr>
        <xdr:cNvPr id="770" name="楕円 769"/>
        <xdr:cNvSpPr/>
      </xdr:nvSpPr>
      <xdr:spPr>
        <a:xfrm>
          <a:off x="18605500" y="6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151553</xdr:rowOff>
    </xdr:from>
    <xdr:ext cx="469744" cy="259045"/>
    <xdr:sp macro="" textlink="">
      <xdr:nvSpPr>
        <xdr:cNvPr id="771" name="テキスト ボックス 770"/>
        <xdr:cNvSpPr txBox="1"/>
      </xdr:nvSpPr>
      <xdr:spPr>
        <a:xfrm>
          <a:off x="18421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5" name="直線コネクタ 794"/>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8"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9" name="直線コネクタ 798"/>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42240</xdr:rowOff>
    </xdr:from>
    <xdr:to>
      <xdr:col>116</xdr:col>
      <xdr:colOff>63500</xdr:colOff>
      <xdr:row>59</xdr:row>
      <xdr:rowOff>43231</xdr:rowOff>
    </xdr:to>
    <xdr:cxnSp macro="">
      <xdr:nvCxnSpPr>
        <xdr:cNvPr id="800" name="直線コネクタ 799"/>
        <xdr:cNvCxnSpPr/>
      </xdr:nvCxnSpPr>
      <xdr:spPr>
        <a:xfrm flipV="1">
          <a:off x="21323300" y="10157790"/>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801"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2" name="フローチャート: 判断 801"/>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42488</xdr:rowOff>
    </xdr:from>
    <xdr:to>
      <xdr:col>111</xdr:col>
      <xdr:colOff>177800</xdr:colOff>
      <xdr:row>59</xdr:row>
      <xdr:rowOff>43231</xdr:rowOff>
    </xdr:to>
    <xdr:cxnSp macro="">
      <xdr:nvCxnSpPr>
        <xdr:cNvPr id="803" name="直線コネクタ 802"/>
        <xdr:cNvCxnSpPr/>
      </xdr:nvCxnSpPr>
      <xdr:spPr>
        <a:xfrm>
          <a:off x="20434300" y="1015803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4" name="フローチャート: 判断 803"/>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5" name="テキスト ボックス 804"/>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42145</xdr:rowOff>
    </xdr:from>
    <xdr:to>
      <xdr:col>107</xdr:col>
      <xdr:colOff>50800</xdr:colOff>
      <xdr:row>59</xdr:row>
      <xdr:rowOff>42488</xdr:rowOff>
    </xdr:to>
    <xdr:cxnSp macro="">
      <xdr:nvCxnSpPr>
        <xdr:cNvPr id="806" name="直線コネクタ 805"/>
        <xdr:cNvCxnSpPr/>
      </xdr:nvCxnSpPr>
      <xdr:spPr>
        <a:xfrm>
          <a:off x="19545300" y="1015769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7" name="フローチャート: 判断 806"/>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8" name="テキスト ボックス 807"/>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98304</xdr:rowOff>
    </xdr:from>
    <xdr:to>
      <xdr:col>102</xdr:col>
      <xdr:colOff>114300</xdr:colOff>
      <xdr:row>59</xdr:row>
      <xdr:rowOff>42145</xdr:rowOff>
    </xdr:to>
    <xdr:cxnSp macro="">
      <xdr:nvCxnSpPr>
        <xdr:cNvPr id="809" name="直線コネクタ 808"/>
        <xdr:cNvCxnSpPr/>
      </xdr:nvCxnSpPr>
      <xdr:spPr>
        <a:xfrm>
          <a:off x="18656300" y="10042404"/>
          <a:ext cx="889000" cy="1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10" name="フローチャート: 判断 809"/>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11" name="テキスト ボックス 810"/>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2" name="フローチャート: 判断 811"/>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13" name="テキスト ボックス 812"/>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162890</xdr:rowOff>
    </xdr:from>
    <xdr:to>
      <xdr:col>116</xdr:col>
      <xdr:colOff>114300</xdr:colOff>
      <xdr:row>59</xdr:row>
      <xdr:rowOff>93040</xdr:rowOff>
    </xdr:to>
    <xdr:sp macro="" textlink="">
      <xdr:nvSpPr>
        <xdr:cNvPr id="819" name="楕円 818"/>
        <xdr:cNvSpPr/>
      </xdr:nvSpPr>
      <xdr:spPr>
        <a:xfrm>
          <a:off x="221107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77817</xdr:rowOff>
    </xdr:from>
    <xdr:ext cx="378565" cy="259045"/>
    <xdr:sp macro="" textlink="">
      <xdr:nvSpPr>
        <xdr:cNvPr id="820" name="貸付金該当値テキスト"/>
        <xdr:cNvSpPr txBox="1"/>
      </xdr:nvSpPr>
      <xdr:spPr>
        <a:xfrm>
          <a:off x="22212300" y="1002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163881</xdr:rowOff>
    </xdr:from>
    <xdr:to>
      <xdr:col>112</xdr:col>
      <xdr:colOff>38100</xdr:colOff>
      <xdr:row>59</xdr:row>
      <xdr:rowOff>94031</xdr:rowOff>
    </xdr:to>
    <xdr:sp macro="" textlink="">
      <xdr:nvSpPr>
        <xdr:cNvPr id="821" name="楕円 820"/>
        <xdr:cNvSpPr/>
      </xdr:nvSpPr>
      <xdr:spPr>
        <a:xfrm>
          <a:off x="21272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85158</xdr:rowOff>
    </xdr:from>
    <xdr:ext cx="313932" cy="259045"/>
    <xdr:sp macro="" textlink="">
      <xdr:nvSpPr>
        <xdr:cNvPr id="822" name="テキスト ボックス 821"/>
        <xdr:cNvSpPr txBox="1"/>
      </xdr:nvSpPr>
      <xdr:spPr>
        <a:xfrm>
          <a:off x="21166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163138</xdr:rowOff>
    </xdr:from>
    <xdr:to>
      <xdr:col>107</xdr:col>
      <xdr:colOff>101600</xdr:colOff>
      <xdr:row>59</xdr:row>
      <xdr:rowOff>93288</xdr:rowOff>
    </xdr:to>
    <xdr:sp macro="" textlink="">
      <xdr:nvSpPr>
        <xdr:cNvPr id="823" name="楕円 822"/>
        <xdr:cNvSpPr/>
      </xdr:nvSpPr>
      <xdr:spPr>
        <a:xfrm>
          <a:off x="20383500" y="101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84415</xdr:rowOff>
    </xdr:from>
    <xdr:ext cx="378565" cy="259045"/>
    <xdr:sp macro="" textlink="">
      <xdr:nvSpPr>
        <xdr:cNvPr id="824" name="テキスト ボックス 823"/>
        <xdr:cNvSpPr txBox="1"/>
      </xdr:nvSpPr>
      <xdr:spPr>
        <a:xfrm>
          <a:off x="20245017" y="1019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162795</xdr:rowOff>
    </xdr:from>
    <xdr:to>
      <xdr:col>102</xdr:col>
      <xdr:colOff>165100</xdr:colOff>
      <xdr:row>59</xdr:row>
      <xdr:rowOff>92945</xdr:rowOff>
    </xdr:to>
    <xdr:sp macro="" textlink="">
      <xdr:nvSpPr>
        <xdr:cNvPr id="825" name="楕円 824"/>
        <xdr:cNvSpPr/>
      </xdr:nvSpPr>
      <xdr:spPr>
        <a:xfrm>
          <a:off x="19494500" y="101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84072</xdr:rowOff>
    </xdr:from>
    <xdr:ext cx="378565" cy="259045"/>
    <xdr:sp macro="" textlink="">
      <xdr:nvSpPr>
        <xdr:cNvPr id="826" name="テキスト ボックス 825"/>
        <xdr:cNvSpPr txBox="1"/>
      </xdr:nvSpPr>
      <xdr:spPr>
        <a:xfrm>
          <a:off x="19356017" y="1019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47504</xdr:rowOff>
    </xdr:from>
    <xdr:to>
      <xdr:col>98</xdr:col>
      <xdr:colOff>38100</xdr:colOff>
      <xdr:row>58</xdr:row>
      <xdr:rowOff>149104</xdr:rowOff>
    </xdr:to>
    <xdr:sp macro="" textlink="">
      <xdr:nvSpPr>
        <xdr:cNvPr id="827" name="楕円 826"/>
        <xdr:cNvSpPr/>
      </xdr:nvSpPr>
      <xdr:spPr>
        <a:xfrm>
          <a:off x="18605500" y="99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165631</xdr:rowOff>
    </xdr:from>
    <xdr:ext cx="469744" cy="259045"/>
    <xdr:sp macro="" textlink="">
      <xdr:nvSpPr>
        <xdr:cNvPr id="828" name="テキスト ボックス 827"/>
        <xdr:cNvSpPr txBox="1"/>
      </xdr:nvSpPr>
      <xdr:spPr>
        <a:xfrm>
          <a:off x="18421428" y="976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9" name="テキスト ボックス 84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1" name="テキスト ボックス 85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5" name="直線コネクタ 854"/>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6"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7" name="直線コネクタ 856"/>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8"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9" name="直線コネクタ 858"/>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50333</xdr:rowOff>
    </xdr:from>
    <xdr:to>
      <xdr:col>116</xdr:col>
      <xdr:colOff>63500</xdr:colOff>
      <xdr:row>75</xdr:row>
      <xdr:rowOff>71348</xdr:rowOff>
    </xdr:to>
    <xdr:cxnSp macro="">
      <xdr:nvCxnSpPr>
        <xdr:cNvPr id="860" name="直線コネクタ 859"/>
        <xdr:cNvCxnSpPr/>
      </xdr:nvCxnSpPr>
      <xdr:spPr>
        <a:xfrm>
          <a:off x="21323300" y="12394733"/>
          <a:ext cx="838200" cy="5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61" name="繰出金平均値テキスト"/>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2" name="フローチャート: 判断 861"/>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50333</xdr:rowOff>
    </xdr:from>
    <xdr:to>
      <xdr:col>111</xdr:col>
      <xdr:colOff>177800</xdr:colOff>
      <xdr:row>72</xdr:row>
      <xdr:rowOff>76312</xdr:rowOff>
    </xdr:to>
    <xdr:cxnSp macro="">
      <xdr:nvCxnSpPr>
        <xdr:cNvPr id="863" name="直線コネクタ 862"/>
        <xdr:cNvCxnSpPr/>
      </xdr:nvCxnSpPr>
      <xdr:spPr>
        <a:xfrm flipV="1">
          <a:off x="20434300" y="12394733"/>
          <a:ext cx="889000" cy="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4" name="フローチャート: 判断 863"/>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5" name="テキスト ボックス 864"/>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76312</xdr:rowOff>
    </xdr:from>
    <xdr:to>
      <xdr:col>107</xdr:col>
      <xdr:colOff>50800</xdr:colOff>
      <xdr:row>73</xdr:row>
      <xdr:rowOff>15848</xdr:rowOff>
    </xdr:to>
    <xdr:cxnSp macro="">
      <xdr:nvCxnSpPr>
        <xdr:cNvPr id="866" name="直線コネクタ 865"/>
        <xdr:cNvCxnSpPr/>
      </xdr:nvCxnSpPr>
      <xdr:spPr>
        <a:xfrm flipV="1">
          <a:off x="19545300" y="12420712"/>
          <a:ext cx="889000" cy="1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7" name="フローチャート: 判断 866"/>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8" name="テキスト ボックス 867"/>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27490</xdr:rowOff>
    </xdr:from>
    <xdr:to>
      <xdr:col>102</xdr:col>
      <xdr:colOff>114300</xdr:colOff>
      <xdr:row>73</xdr:row>
      <xdr:rowOff>15848</xdr:rowOff>
    </xdr:to>
    <xdr:cxnSp macro="">
      <xdr:nvCxnSpPr>
        <xdr:cNvPr id="869" name="直線コネクタ 868"/>
        <xdr:cNvCxnSpPr/>
      </xdr:nvCxnSpPr>
      <xdr:spPr>
        <a:xfrm>
          <a:off x="18656300" y="12371890"/>
          <a:ext cx="889000" cy="15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70" name="フローチャート: 判断 869"/>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71" name="テキスト ボックス 870"/>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2" name="フローチャート: 判断 871"/>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3" name="テキスト ボックス 872"/>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20548</xdr:rowOff>
    </xdr:from>
    <xdr:to>
      <xdr:col>116</xdr:col>
      <xdr:colOff>114300</xdr:colOff>
      <xdr:row>75</xdr:row>
      <xdr:rowOff>122148</xdr:rowOff>
    </xdr:to>
    <xdr:sp macro="" textlink="">
      <xdr:nvSpPr>
        <xdr:cNvPr id="879" name="楕円 878"/>
        <xdr:cNvSpPr/>
      </xdr:nvSpPr>
      <xdr:spPr>
        <a:xfrm>
          <a:off x="22110700" y="128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43425</xdr:rowOff>
    </xdr:from>
    <xdr:ext cx="534377" cy="259045"/>
    <xdr:sp macro="" textlink="">
      <xdr:nvSpPr>
        <xdr:cNvPr id="880" name="繰出金該当値テキスト"/>
        <xdr:cNvSpPr txBox="1"/>
      </xdr:nvSpPr>
      <xdr:spPr>
        <a:xfrm>
          <a:off x="22212300" y="127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170983</xdr:rowOff>
    </xdr:from>
    <xdr:to>
      <xdr:col>112</xdr:col>
      <xdr:colOff>38100</xdr:colOff>
      <xdr:row>72</xdr:row>
      <xdr:rowOff>101133</xdr:rowOff>
    </xdr:to>
    <xdr:sp macro="" textlink="">
      <xdr:nvSpPr>
        <xdr:cNvPr id="881" name="楕円 880"/>
        <xdr:cNvSpPr/>
      </xdr:nvSpPr>
      <xdr:spPr>
        <a:xfrm>
          <a:off x="21272500" y="123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117660</xdr:rowOff>
    </xdr:from>
    <xdr:ext cx="534377" cy="259045"/>
    <xdr:sp macro="" textlink="">
      <xdr:nvSpPr>
        <xdr:cNvPr id="882" name="テキスト ボックス 881"/>
        <xdr:cNvSpPr txBox="1"/>
      </xdr:nvSpPr>
      <xdr:spPr>
        <a:xfrm>
          <a:off x="21056111" y="121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25512</xdr:rowOff>
    </xdr:from>
    <xdr:to>
      <xdr:col>107</xdr:col>
      <xdr:colOff>101600</xdr:colOff>
      <xdr:row>72</xdr:row>
      <xdr:rowOff>127112</xdr:rowOff>
    </xdr:to>
    <xdr:sp macro="" textlink="">
      <xdr:nvSpPr>
        <xdr:cNvPr id="883" name="楕円 882"/>
        <xdr:cNvSpPr/>
      </xdr:nvSpPr>
      <xdr:spPr>
        <a:xfrm>
          <a:off x="20383500" y="123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143639</xdr:rowOff>
    </xdr:from>
    <xdr:ext cx="534377" cy="259045"/>
    <xdr:sp macro="" textlink="">
      <xdr:nvSpPr>
        <xdr:cNvPr id="884" name="テキスト ボックス 883"/>
        <xdr:cNvSpPr txBox="1"/>
      </xdr:nvSpPr>
      <xdr:spPr>
        <a:xfrm>
          <a:off x="20167111" y="1214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136498</xdr:rowOff>
    </xdr:from>
    <xdr:to>
      <xdr:col>102</xdr:col>
      <xdr:colOff>165100</xdr:colOff>
      <xdr:row>73</xdr:row>
      <xdr:rowOff>66648</xdr:rowOff>
    </xdr:to>
    <xdr:sp macro="" textlink="">
      <xdr:nvSpPr>
        <xdr:cNvPr id="885" name="楕円 884"/>
        <xdr:cNvSpPr/>
      </xdr:nvSpPr>
      <xdr:spPr>
        <a:xfrm>
          <a:off x="19494500" y="124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83175</xdr:rowOff>
    </xdr:from>
    <xdr:ext cx="534377" cy="259045"/>
    <xdr:sp macro="" textlink="">
      <xdr:nvSpPr>
        <xdr:cNvPr id="886" name="テキスト ボックス 885"/>
        <xdr:cNvSpPr txBox="1"/>
      </xdr:nvSpPr>
      <xdr:spPr>
        <a:xfrm>
          <a:off x="19278111" y="122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148140</xdr:rowOff>
    </xdr:from>
    <xdr:to>
      <xdr:col>98</xdr:col>
      <xdr:colOff>38100</xdr:colOff>
      <xdr:row>72</xdr:row>
      <xdr:rowOff>78290</xdr:rowOff>
    </xdr:to>
    <xdr:sp macro="" textlink="">
      <xdr:nvSpPr>
        <xdr:cNvPr id="887" name="楕円 886"/>
        <xdr:cNvSpPr/>
      </xdr:nvSpPr>
      <xdr:spPr>
        <a:xfrm>
          <a:off x="18605500" y="123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94817</xdr:rowOff>
    </xdr:from>
    <xdr:ext cx="534377" cy="259045"/>
    <xdr:sp macro="" textlink="">
      <xdr:nvSpPr>
        <xdr:cNvPr id="888" name="テキスト ボックス 887"/>
        <xdr:cNvSpPr txBox="1"/>
      </xdr:nvSpPr>
      <xdr:spPr>
        <a:xfrm>
          <a:off x="18389111" y="120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人件費は人口あたり職員数が類似団体平均を大きく上回っていることと、退職者数の増による退職手当組合特別給付負担金の発生等が影響している。物件費に</a:t>
          </a:r>
          <a:r>
            <a:rPr kumimoji="1" lang="ja-JP" altLang="en-US" sz="1300" baseline="0">
              <a:latin typeface="ＭＳ Ｐゴシック" panose="020B0600070205080204" pitchFamily="50" charset="-128"/>
              <a:ea typeface="ＭＳ Ｐゴシック" panose="020B0600070205080204" pitchFamily="50" charset="-128"/>
            </a:rPr>
            <a:t>つい</a:t>
          </a:r>
          <a:r>
            <a:rPr kumimoji="1" lang="ja-JP" altLang="en-US" sz="1300">
              <a:latin typeface="ＭＳ Ｐゴシック" panose="020B0600070205080204" pitchFamily="50" charset="-128"/>
              <a:ea typeface="ＭＳ Ｐゴシック" panose="020B0600070205080204" pitchFamily="50" charset="-128"/>
            </a:rPr>
            <a:t>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新型コロナウイルス感染防止対策や経済対策等により増加している。また、合併後、類似施設の統廃合や効率化が追いついておらずスケールメリットが十分に発揮されていない状況もあり、今後も留意が必要である。維持補修費は、大雪による除排雪経費が大幅増となっている。町土が広範にわたり除雪対策費が大きく影響するほ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公共施設の老朽化に伴い支出が嵩んでいる。補助費は病院事業や奥能登ｸﾘｰﾝ組合、奥能登広域圏事務組合に係る負担が大きいことが要因である。また、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年度は特別定額給付金や下水道事業会計の法適化により大幅増となった。普通建設事業費についても、総じて町土が広く土木費が嵩む点、並びに公共施設の更新時期を迎えている点が挙げられるが、Ｒ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規・更新整備ともに行政庁舎等の大型事業が若干落ち着いたことにより昨年度と比較して減となっている。繰出金は、補助費でもあるように下水道事業会計の法適化により大きく減となっている。公債費は近年の大型事業等の影響で、類似団体平均を依然大きく上回っている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元年度の比較は繰上償還額の減が大きい。今後も地方債発行総額の抑制と積極的な繰上償還により、公債費の圧縮を図る。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今後は、合併のスケールメリットを活かした効率化や、</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に策定した「公共施設個別施設計画」並びに「公共施設等総合管理計画」にもとづく施設の統廃合、再配置等、行財政改革をさらに推進し、経費の削減を図る。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16,516
16,365
273.27
19,230,313
18,771,655
440,512
8,906,573
22,290,643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165499</xdr:rowOff>
    </xdr:from>
    <xdr:to>
      <xdr:col>24</xdr:col>
      <xdr:colOff>63500</xdr:colOff>
      <xdr:row>34</xdr:row>
      <xdr:rowOff>4499</xdr:rowOff>
    </xdr:to>
    <xdr:cxnSp macro="">
      <xdr:nvCxnSpPr>
        <xdr:cNvPr id="63" name="直線コネクタ 62"/>
        <xdr:cNvCxnSpPr/>
      </xdr:nvCxnSpPr>
      <xdr:spPr>
        <a:xfrm flipV="1">
          <a:off x="3797300" y="5823349"/>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4499</xdr:rowOff>
    </xdr:from>
    <xdr:to>
      <xdr:col>19</xdr:col>
      <xdr:colOff>177800</xdr:colOff>
      <xdr:row>34</xdr:row>
      <xdr:rowOff>80264</xdr:rowOff>
    </xdr:to>
    <xdr:cxnSp macro="">
      <xdr:nvCxnSpPr>
        <xdr:cNvPr id="66" name="直線コネクタ 65"/>
        <xdr:cNvCxnSpPr/>
      </xdr:nvCxnSpPr>
      <xdr:spPr>
        <a:xfrm flipV="1">
          <a:off x="2908300" y="5833799"/>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80264</xdr:rowOff>
    </xdr:from>
    <xdr:to>
      <xdr:col>15</xdr:col>
      <xdr:colOff>50800</xdr:colOff>
      <xdr:row>34</xdr:row>
      <xdr:rowOff>101818</xdr:rowOff>
    </xdr:to>
    <xdr:cxnSp macro="">
      <xdr:nvCxnSpPr>
        <xdr:cNvPr id="69" name="直線コネクタ 68"/>
        <xdr:cNvCxnSpPr/>
      </xdr:nvCxnSpPr>
      <xdr:spPr>
        <a:xfrm flipV="1">
          <a:off x="2019300" y="5909564"/>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101818</xdr:rowOff>
    </xdr:from>
    <xdr:to>
      <xdr:col>10</xdr:col>
      <xdr:colOff>114300</xdr:colOff>
      <xdr:row>35</xdr:row>
      <xdr:rowOff>98225</xdr:rowOff>
    </xdr:to>
    <xdr:cxnSp macro="">
      <xdr:nvCxnSpPr>
        <xdr:cNvPr id="72" name="直線コネクタ 71"/>
        <xdr:cNvCxnSpPr/>
      </xdr:nvCxnSpPr>
      <xdr:spPr>
        <a:xfrm flipV="1">
          <a:off x="1130300" y="5931118"/>
          <a:ext cx="889000" cy="16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114699</xdr:rowOff>
    </xdr:from>
    <xdr:to>
      <xdr:col>24</xdr:col>
      <xdr:colOff>114300</xdr:colOff>
      <xdr:row>34</xdr:row>
      <xdr:rowOff>44849</xdr:rowOff>
    </xdr:to>
    <xdr:sp macro="" textlink="">
      <xdr:nvSpPr>
        <xdr:cNvPr id="82" name="楕円 81"/>
        <xdr:cNvSpPr/>
      </xdr:nvSpPr>
      <xdr:spPr>
        <a:xfrm>
          <a:off x="4584700" y="57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137576</xdr:rowOff>
    </xdr:from>
    <xdr:ext cx="469744" cy="259045"/>
    <xdr:sp macro="" textlink="">
      <xdr:nvSpPr>
        <xdr:cNvPr id="83" name="議会費該当値テキスト"/>
        <xdr:cNvSpPr txBox="1"/>
      </xdr:nvSpPr>
      <xdr:spPr>
        <a:xfrm>
          <a:off x="4686300" y="562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125149</xdr:rowOff>
    </xdr:from>
    <xdr:to>
      <xdr:col>20</xdr:col>
      <xdr:colOff>38100</xdr:colOff>
      <xdr:row>34</xdr:row>
      <xdr:rowOff>55299</xdr:rowOff>
    </xdr:to>
    <xdr:sp macro="" textlink="">
      <xdr:nvSpPr>
        <xdr:cNvPr id="84" name="楕円 83"/>
        <xdr:cNvSpPr/>
      </xdr:nvSpPr>
      <xdr:spPr>
        <a:xfrm>
          <a:off x="3746500" y="5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71826</xdr:rowOff>
    </xdr:from>
    <xdr:ext cx="469744" cy="259045"/>
    <xdr:sp macro="" textlink="">
      <xdr:nvSpPr>
        <xdr:cNvPr id="85" name="テキスト ボックス 84"/>
        <xdr:cNvSpPr txBox="1"/>
      </xdr:nvSpPr>
      <xdr:spPr>
        <a:xfrm>
          <a:off x="3562428" y="555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29464</xdr:rowOff>
    </xdr:from>
    <xdr:to>
      <xdr:col>15</xdr:col>
      <xdr:colOff>101600</xdr:colOff>
      <xdr:row>34</xdr:row>
      <xdr:rowOff>131064</xdr:rowOff>
    </xdr:to>
    <xdr:sp macro="" textlink="">
      <xdr:nvSpPr>
        <xdr:cNvPr id="86" name="楕円 85"/>
        <xdr:cNvSpPr/>
      </xdr:nvSpPr>
      <xdr:spPr>
        <a:xfrm>
          <a:off x="2857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122191</xdr:rowOff>
    </xdr:from>
    <xdr:ext cx="469744" cy="259045"/>
    <xdr:sp macro="" textlink="">
      <xdr:nvSpPr>
        <xdr:cNvPr id="87" name="テキスト ボックス 86"/>
        <xdr:cNvSpPr txBox="1"/>
      </xdr:nvSpPr>
      <xdr:spPr>
        <a:xfrm>
          <a:off x="2673428" y="59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51018</xdr:rowOff>
    </xdr:from>
    <xdr:to>
      <xdr:col>10</xdr:col>
      <xdr:colOff>165100</xdr:colOff>
      <xdr:row>34</xdr:row>
      <xdr:rowOff>152618</xdr:rowOff>
    </xdr:to>
    <xdr:sp macro="" textlink="">
      <xdr:nvSpPr>
        <xdr:cNvPr id="88" name="楕円 87"/>
        <xdr:cNvSpPr/>
      </xdr:nvSpPr>
      <xdr:spPr>
        <a:xfrm>
          <a:off x="1968500" y="5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143745</xdr:rowOff>
    </xdr:from>
    <xdr:ext cx="469744" cy="259045"/>
    <xdr:sp macro="" textlink="">
      <xdr:nvSpPr>
        <xdr:cNvPr id="89" name="テキスト ボックス 88"/>
        <xdr:cNvSpPr txBox="1"/>
      </xdr:nvSpPr>
      <xdr:spPr>
        <a:xfrm>
          <a:off x="1784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47425</xdr:rowOff>
    </xdr:from>
    <xdr:to>
      <xdr:col>6</xdr:col>
      <xdr:colOff>38100</xdr:colOff>
      <xdr:row>35</xdr:row>
      <xdr:rowOff>149025</xdr:rowOff>
    </xdr:to>
    <xdr:sp macro="" textlink="">
      <xdr:nvSpPr>
        <xdr:cNvPr id="90" name="楕円 89"/>
        <xdr:cNvSpPr/>
      </xdr:nvSpPr>
      <xdr:spPr>
        <a:xfrm>
          <a:off x="10795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140152</xdr:rowOff>
    </xdr:from>
    <xdr:ext cx="469744" cy="259045"/>
    <xdr:sp macro="" textlink="">
      <xdr:nvSpPr>
        <xdr:cNvPr id="91" name="テキスト ボックス 90"/>
        <xdr:cNvSpPr txBox="1"/>
      </xdr:nvSpPr>
      <xdr:spPr>
        <a:xfrm>
          <a:off x="895428" y="6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98213</xdr:rowOff>
    </xdr:from>
    <xdr:to>
      <xdr:col>24</xdr:col>
      <xdr:colOff>63500</xdr:colOff>
      <xdr:row>53</xdr:row>
      <xdr:rowOff>120306</xdr:rowOff>
    </xdr:to>
    <xdr:cxnSp macro="">
      <xdr:nvCxnSpPr>
        <xdr:cNvPr id="119" name="直線コネクタ 118"/>
        <xdr:cNvCxnSpPr/>
      </xdr:nvCxnSpPr>
      <xdr:spPr>
        <a:xfrm flipV="1">
          <a:off x="3797300" y="9185063"/>
          <a:ext cx="8382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120306</xdr:rowOff>
    </xdr:from>
    <xdr:to>
      <xdr:col>19</xdr:col>
      <xdr:colOff>177800</xdr:colOff>
      <xdr:row>55</xdr:row>
      <xdr:rowOff>64710</xdr:rowOff>
    </xdr:to>
    <xdr:cxnSp macro="">
      <xdr:nvCxnSpPr>
        <xdr:cNvPr id="122" name="直線コネクタ 121"/>
        <xdr:cNvCxnSpPr/>
      </xdr:nvCxnSpPr>
      <xdr:spPr>
        <a:xfrm flipV="1">
          <a:off x="2908300" y="9207156"/>
          <a:ext cx="889000" cy="28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64710</xdr:rowOff>
    </xdr:from>
    <xdr:to>
      <xdr:col>15</xdr:col>
      <xdr:colOff>50800</xdr:colOff>
      <xdr:row>57</xdr:row>
      <xdr:rowOff>64226</xdr:rowOff>
    </xdr:to>
    <xdr:cxnSp macro="">
      <xdr:nvCxnSpPr>
        <xdr:cNvPr id="125" name="直線コネクタ 124"/>
        <xdr:cNvCxnSpPr/>
      </xdr:nvCxnSpPr>
      <xdr:spPr>
        <a:xfrm flipV="1">
          <a:off x="2019300" y="9494460"/>
          <a:ext cx="889000" cy="3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139825</xdr:rowOff>
    </xdr:from>
    <xdr:ext cx="599010" cy="259045"/>
    <xdr:sp macro="" textlink="">
      <xdr:nvSpPr>
        <xdr:cNvPr id="127" name="テキスト ボックス 126"/>
        <xdr:cNvSpPr txBox="1"/>
      </xdr:nvSpPr>
      <xdr:spPr>
        <a:xfrm>
          <a:off x="2608795" y="100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64226</xdr:rowOff>
    </xdr:from>
    <xdr:to>
      <xdr:col>10</xdr:col>
      <xdr:colOff>114300</xdr:colOff>
      <xdr:row>58</xdr:row>
      <xdr:rowOff>33420</xdr:rowOff>
    </xdr:to>
    <xdr:cxnSp macro="">
      <xdr:nvCxnSpPr>
        <xdr:cNvPr id="128" name="直線コネクタ 127"/>
        <xdr:cNvCxnSpPr/>
      </xdr:nvCxnSpPr>
      <xdr:spPr>
        <a:xfrm flipV="1">
          <a:off x="1130300" y="9836876"/>
          <a:ext cx="889000" cy="14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47413</xdr:rowOff>
    </xdr:from>
    <xdr:to>
      <xdr:col>24</xdr:col>
      <xdr:colOff>114300</xdr:colOff>
      <xdr:row>53</xdr:row>
      <xdr:rowOff>149013</xdr:rowOff>
    </xdr:to>
    <xdr:sp macro="" textlink="">
      <xdr:nvSpPr>
        <xdr:cNvPr id="138" name="楕円 137"/>
        <xdr:cNvSpPr/>
      </xdr:nvSpPr>
      <xdr:spPr>
        <a:xfrm>
          <a:off x="4584700" y="91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70290</xdr:rowOff>
    </xdr:from>
    <xdr:ext cx="599010" cy="259045"/>
    <xdr:sp macro="" textlink="">
      <xdr:nvSpPr>
        <xdr:cNvPr id="139" name="総務費該当値テキスト"/>
        <xdr:cNvSpPr txBox="1"/>
      </xdr:nvSpPr>
      <xdr:spPr>
        <a:xfrm>
          <a:off x="4686300" y="898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69506</xdr:rowOff>
    </xdr:from>
    <xdr:to>
      <xdr:col>20</xdr:col>
      <xdr:colOff>38100</xdr:colOff>
      <xdr:row>53</xdr:row>
      <xdr:rowOff>171106</xdr:rowOff>
    </xdr:to>
    <xdr:sp macro="" textlink="">
      <xdr:nvSpPr>
        <xdr:cNvPr id="140" name="楕円 139"/>
        <xdr:cNvSpPr/>
      </xdr:nvSpPr>
      <xdr:spPr>
        <a:xfrm>
          <a:off x="3746500" y="91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16183</xdr:rowOff>
    </xdr:from>
    <xdr:ext cx="599010" cy="259045"/>
    <xdr:sp macro="" textlink="">
      <xdr:nvSpPr>
        <xdr:cNvPr id="141" name="テキスト ボックス 140"/>
        <xdr:cNvSpPr txBox="1"/>
      </xdr:nvSpPr>
      <xdr:spPr>
        <a:xfrm>
          <a:off x="3497795" y="893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13910</xdr:rowOff>
    </xdr:from>
    <xdr:to>
      <xdr:col>15</xdr:col>
      <xdr:colOff>101600</xdr:colOff>
      <xdr:row>55</xdr:row>
      <xdr:rowOff>115510</xdr:rowOff>
    </xdr:to>
    <xdr:sp macro="" textlink="">
      <xdr:nvSpPr>
        <xdr:cNvPr id="142" name="楕円 141"/>
        <xdr:cNvSpPr/>
      </xdr:nvSpPr>
      <xdr:spPr>
        <a:xfrm>
          <a:off x="2857500" y="94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132037</xdr:rowOff>
    </xdr:from>
    <xdr:ext cx="599010" cy="259045"/>
    <xdr:sp macro="" textlink="">
      <xdr:nvSpPr>
        <xdr:cNvPr id="143" name="テキスト ボックス 142"/>
        <xdr:cNvSpPr txBox="1"/>
      </xdr:nvSpPr>
      <xdr:spPr>
        <a:xfrm>
          <a:off x="2608795" y="921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13426</xdr:rowOff>
    </xdr:from>
    <xdr:to>
      <xdr:col>10</xdr:col>
      <xdr:colOff>165100</xdr:colOff>
      <xdr:row>57</xdr:row>
      <xdr:rowOff>115026</xdr:rowOff>
    </xdr:to>
    <xdr:sp macro="" textlink="">
      <xdr:nvSpPr>
        <xdr:cNvPr id="144" name="楕円 143"/>
        <xdr:cNvSpPr/>
      </xdr:nvSpPr>
      <xdr:spPr>
        <a:xfrm>
          <a:off x="1968500" y="97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131553</xdr:rowOff>
    </xdr:from>
    <xdr:ext cx="599010" cy="259045"/>
    <xdr:sp macro="" textlink="">
      <xdr:nvSpPr>
        <xdr:cNvPr id="145" name="テキスト ボックス 144"/>
        <xdr:cNvSpPr txBox="1"/>
      </xdr:nvSpPr>
      <xdr:spPr>
        <a:xfrm>
          <a:off x="1719795" y="956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154070</xdr:rowOff>
    </xdr:from>
    <xdr:to>
      <xdr:col>6</xdr:col>
      <xdr:colOff>38100</xdr:colOff>
      <xdr:row>58</xdr:row>
      <xdr:rowOff>84220</xdr:rowOff>
    </xdr:to>
    <xdr:sp macro="" textlink="">
      <xdr:nvSpPr>
        <xdr:cNvPr id="146" name="楕円 145"/>
        <xdr:cNvSpPr/>
      </xdr:nvSpPr>
      <xdr:spPr>
        <a:xfrm>
          <a:off x="1079500" y="99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100747</xdr:rowOff>
    </xdr:from>
    <xdr:ext cx="599010" cy="259045"/>
    <xdr:sp macro="" textlink="">
      <xdr:nvSpPr>
        <xdr:cNvPr id="147" name="テキスト ボックス 146"/>
        <xdr:cNvSpPr txBox="1"/>
      </xdr:nvSpPr>
      <xdr:spPr>
        <a:xfrm>
          <a:off x="830795" y="970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46766</xdr:rowOff>
    </xdr:from>
    <xdr:to>
      <xdr:col>24</xdr:col>
      <xdr:colOff>63500</xdr:colOff>
      <xdr:row>76</xdr:row>
      <xdr:rowOff>79251</xdr:rowOff>
    </xdr:to>
    <xdr:cxnSp macro="">
      <xdr:nvCxnSpPr>
        <xdr:cNvPr id="177" name="直線コネクタ 176"/>
        <xdr:cNvCxnSpPr/>
      </xdr:nvCxnSpPr>
      <xdr:spPr>
        <a:xfrm flipV="1">
          <a:off x="3797300" y="13076966"/>
          <a:ext cx="838200" cy="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8" name="民生費平均値テキスト"/>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79251</xdr:rowOff>
    </xdr:from>
    <xdr:to>
      <xdr:col>19</xdr:col>
      <xdr:colOff>177800</xdr:colOff>
      <xdr:row>76</xdr:row>
      <xdr:rowOff>121389</xdr:rowOff>
    </xdr:to>
    <xdr:cxnSp macro="">
      <xdr:nvCxnSpPr>
        <xdr:cNvPr id="180" name="直線コネクタ 179"/>
        <xdr:cNvCxnSpPr/>
      </xdr:nvCxnSpPr>
      <xdr:spPr>
        <a:xfrm flipV="1">
          <a:off x="2908300" y="13109451"/>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2" name="テキスト ボックス 181"/>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121389</xdr:rowOff>
    </xdr:from>
    <xdr:to>
      <xdr:col>15</xdr:col>
      <xdr:colOff>50800</xdr:colOff>
      <xdr:row>76</xdr:row>
      <xdr:rowOff>150589</xdr:rowOff>
    </xdr:to>
    <xdr:cxnSp macro="">
      <xdr:nvCxnSpPr>
        <xdr:cNvPr id="183" name="直線コネクタ 182"/>
        <xdr:cNvCxnSpPr/>
      </xdr:nvCxnSpPr>
      <xdr:spPr>
        <a:xfrm flipV="1">
          <a:off x="2019300" y="13151589"/>
          <a:ext cx="889000" cy="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5" name="テキスト ボックス 184"/>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144554</xdr:rowOff>
    </xdr:from>
    <xdr:to>
      <xdr:col>10</xdr:col>
      <xdr:colOff>114300</xdr:colOff>
      <xdr:row>76</xdr:row>
      <xdr:rowOff>150589</xdr:rowOff>
    </xdr:to>
    <xdr:cxnSp macro="">
      <xdr:nvCxnSpPr>
        <xdr:cNvPr id="186" name="直線コネクタ 185"/>
        <xdr:cNvCxnSpPr/>
      </xdr:nvCxnSpPr>
      <xdr:spPr>
        <a:xfrm>
          <a:off x="1130300" y="13174754"/>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8" name="テキスト ボックス 187"/>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0" name="テキスト ボックス 189"/>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167416</xdr:rowOff>
    </xdr:from>
    <xdr:to>
      <xdr:col>24</xdr:col>
      <xdr:colOff>114300</xdr:colOff>
      <xdr:row>76</xdr:row>
      <xdr:rowOff>97566</xdr:rowOff>
    </xdr:to>
    <xdr:sp macro="" textlink="">
      <xdr:nvSpPr>
        <xdr:cNvPr id="196" name="楕円 195"/>
        <xdr:cNvSpPr/>
      </xdr:nvSpPr>
      <xdr:spPr>
        <a:xfrm>
          <a:off x="4584700" y="130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18843</xdr:rowOff>
    </xdr:from>
    <xdr:ext cx="599010" cy="259045"/>
    <xdr:sp macro="" textlink="">
      <xdr:nvSpPr>
        <xdr:cNvPr id="197" name="民生費該当値テキスト"/>
        <xdr:cNvSpPr txBox="1"/>
      </xdr:nvSpPr>
      <xdr:spPr>
        <a:xfrm>
          <a:off x="4686300" y="1287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28451</xdr:rowOff>
    </xdr:from>
    <xdr:to>
      <xdr:col>20</xdr:col>
      <xdr:colOff>38100</xdr:colOff>
      <xdr:row>76</xdr:row>
      <xdr:rowOff>130051</xdr:rowOff>
    </xdr:to>
    <xdr:sp macro="" textlink="">
      <xdr:nvSpPr>
        <xdr:cNvPr id="198" name="楕円 197"/>
        <xdr:cNvSpPr/>
      </xdr:nvSpPr>
      <xdr:spPr>
        <a:xfrm>
          <a:off x="3746500" y="130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146577</xdr:rowOff>
    </xdr:from>
    <xdr:ext cx="599010" cy="259045"/>
    <xdr:sp macro="" textlink="">
      <xdr:nvSpPr>
        <xdr:cNvPr id="199" name="テキスト ボックス 198"/>
        <xdr:cNvSpPr txBox="1"/>
      </xdr:nvSpPr>
      <xdr:spPr>
        <a:xfrm>
          <a:off x="3497795" y="1283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70589</xdr:rowOff>
    </xdr:from>
    <xdr:to>
      <xdr:col>15</xdr:col>
      <xdr:colOff>101600</xdr:colOff>
      <xdr:row>77</xdr:row>
      <xdr:rowOff>739</xdr:rowOff>
    </xdr:to>
    <xdr:sp macro="" textlink="">
      <xdr:nvSpPr>
        <xdr:cNvPr id="200" name="楕円 199"/>
        <xdr:cNvSpPr/>
      </xdr:nvSpPr>
      <xdr:spPr>
        <a:xfrm>
          <a:off x="2857500" y="1310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17266</xdr:rowOff>
    </xdr:from>
    <xdr:ext cx="599010" cy="259045"/>
    <xdr:sp macro="" textlink="">
      <xdr:nvSpPr>
        <xdr:cNvPr id="201" name="テキスト ボックス 200"/>
        <xdr:cNvSpPr txBox="1"/>
      </xdr:nvSpPr>
      <xdr:spPr>
        <a:xfrm>
          <a:off x="2608795" y="1287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99789</xdr:rowOff>
    </xdr:from>
    <xdr:to>
      <xdr:col>10</xdr:col>
      <xdr:colOff>165100</xdr:colOff>
      <xdr:row>77</xdr:row>
      <xdr:rowOff>29939</xdr:rowOff>
    </xdr:to>
    <xdr:sp macro="" textlink="">
      <xdr:nvSpPr>
        <xdr:cNvPr id="202" name="楕円 201"/>
        <xdr:cNvSpPr/>
      </xdr:nvSpPr>
      <xdr:spPr>
        <a:xfrm>
          <a:off x="1968500" y="131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46466</xdr:rowOff>
    </xdr:from>
    <xdr:ext cx="599010" cy="259045"/>
    <xdr:sp macro="" textlink="">
      <xdr:nvSpPr>
        <xdr:cNvPr id="203" name="テキスト ボックス 202"/>
        <xdr:cNvSpPr txBox="1"/>
      </xdr:nvSpPr>
      <xdr:spPr>
        <a:xfrm>
          <a:off x="1719795" y="1290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93754</xdr:rowOff>
    </xdr:from>
    <xdr:to>
      <xdr:col>6</xdr:col>
      <xdr:colOff>38100</xdr:colOff>
      <xdr:row>77</xdr:row>
      <xdr:rowOff>23904</xdr:rowOff>
    </xdr:to>
    <xdr:sp macro="" textlink="">
      <xdr:nvSpPr>
        <xdr:cNvPr id="204" name="楕円 203"/>
        <xdr:cNvSpPr/>
      </xdr:nvSpPr>
      <xdr:spPr>
        <a:xfrm>
          <a:off x="1079500" y="131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40431</xdr:rowOff>
    </xdr:from>
    <xdr:ext cx="599010" cy="259045"/>
    <xdr:sp macro="" textlink="">
      <xdr:nvSpPr>
        <xdr:cNvPr id="205" name="テキスト ボックス 204"/>
        <xdr:cNvSpPr txBox="1"/>
      </xdr:nvSpPr>
      <xdr:spPr>
        <a:xfrm>
          <a:off x="830795" y="1289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68490</xdr:rowOff>
    </xdr:from>
    <xdr:to>
      <xdr:col>24</xdr:col>
      <xdr:colOff>63500</xdr:colOff>
      <xdr:row>95</xdr:row>
      <xdr:rowOff>89339</xdr:rowOff>
    </xdr:to>
    <xdr:cxnSp macro="">
      <xdr:nvCxnSpPr>
        <xdr:cNvPr id="234" name="直線コネクタ 233"/>
        <xdr:cNvCxnSpPr/>
      </xdr:nvCxnSpPr>
      <xdr:spPr>
        <a:xfrm flipV="1">
          <a:off x="3797300" y="16356240"/>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5" name="衛生費平均値テキスト"/>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85065</xdr:rowOff>
    </xdr:from>
    <xdr:to>
      <xdr:col>19</xdr:col>
      <xdr:colOff>177800</xdr:colOff>
      <xdr:row>95</xdr:row>
      <xdr:rowOff>89339</xdr:rowOff>
    </xdr:to>
    <xdr:cxnSp macro="">
      <xdr:nvCxnSpPr>
        <xdr:cNvPr id="237" name="直線コネクタ 236"/>
        <xdr:cNvCxnSpPr/>
      </xdr:nvCxnSpPr>
      <xdr:spPr>
        <a:xfrm>
          <a:off x="2908300" y="16372815"/>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39" name="テキスト ボックス 238"/>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115148</xdr:rowOff>
    </xdr:from>
    <xdr:to>
      <xdr:col>15</xdr:col>
      <xdr:colOff>50800</xdr:colOff>
      <xdr:row>95</xdr:row>
      <xdr:rowOff>85065</xdr:rowOff>
    </xdr:to>
    <xdr:cxnSp macro="">
      <xdr:nvCxnSpPr>
        <xdr:cNvPr id="240" name="直線コネクタ 239"/>
        <xdr:cNvCxnSpPr/>
      </xdr:nvCxnSpPr>
      <xdr:spPr>
        <a:xfrm>
          <a:off x="2019300" y="16059998"/>
          <a:ext cx="889000" cy="31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2" name="テキスト ボックス 241"/>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115148</xdr:rowOff>
    </xdr:from>
    <xdr:to>
      <xdr:col>10</xdr:col>
      <xdr:colOff>114300</xdr:colOff>
      <xdr:row>94</xdr:row>
      <xdr:rowOff>145498</xdr:rowOff>
    </xdr:to>
    <xdr:cxnSp macro="">
      <xdr:nvCxnSpPr>
        <xdr:cNvPr id="243" name="直線コネクタ 242"/>
        <xdr:cNvCxnSpPr/>
      </xdr:nvCxnSpPr>
      <xdr:spPr>
        <a:xfrm flipV="1">
          <a:off x="1130300" y="16059998"/>
          <a:ext cx="889000" cy="2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5" name="テキスト ボックス 244"/>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7" name="テキスト ボックス 246"/>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17690</xdr:rowOff>
    </xdr:from>
    <xdr:to>
      <xdr:col>24</xdr:col>
      <xdr:colOff>114300</xdr:colOff>
      <xdr:row>95</xdr:row>
      <xdr:rowOff>119290</xdr:rowOff>
    </xdr:to>
    <xdr:sp macro="" textlink="">
      <xdr:nvSpPr>
        <xdr:cNvPr id="253" name="楕円 252"/>
        <xdr:cNvSpPr/>
      </xdr:nvSpPr>
      <xdr:spPr>
        <a:xfrm>
          <a:off x="4584700" y="163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40567</xdr:rowOff>
    </xdr:from>
    <xdr:ext cx="534377" cy="259045"/>
    <xdr:sp macro="" textlink="">
      <xdr:nvSpPr>
        <xdr:cNvPr id="254" name="衛生費該当値テキスト"/>
        <xdr:cNvSpPr txBox="1"/>
      </xdr:nvSpPr>
      <xdr:spPr>
        <a:xfrm>
          <a:off x="4686300" y="161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38539</xdr:rowOff>
    </xdr:from>
    <xdr:to>
      <xdr:col>20</xdr:col>
      <xdr:colOff>38100</xdr:colOff>
      <xdr:row>95</xdr:row>
      <xdr:rowOff>140139</xdr:rowOff>
    </xdr:to>
    <xdr:sp macro="" textlink="">
      <xdr:nvSpPr>
        <xdr:cNvPr id="255" name="楕円 254"/>
        <xdr:cNvSpPr/>
      </xdr:nvSpPr>
      <xdr:spPr>
        <a:xfrm>
          <a:off x="3746500" y="163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156666</xdr:rowOff>
    </xdr:from>
    <xdr:ext cx="534377" cy="259045"/>
    <xdr:sp macro="" textlink="">
      <xdr:nvSpPr>
        <xdr:cNvPr id="256" name="テキスト ボックス 255"/>
        <xdr:cNvSpPr txBox="1"/>
      </xdr:nvSpPr>
      <xdr:spPr>
        <a:xfrm>
          <a:off x="3530111" y="161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34265</xdr:rowOff>
    </xdr:from>
    <xdr:to>
      <xdr:col>15</xdr:col>
      <xdr:colOff>101600</xdr:colOff>
      <xdr:row>95</xdr:row>
      <xdr:rowOff>135865</xdr:rowOff>
    </xdr:to>
    <xdr:sp macro="" textlink="">
      <xdr:nvSpPr>
        <xdr:cNvPr id="257" name="楕円 256"/>
        <xdr:cNvSpPr/>
      </xdr:nvSpPr>
      <xdr:spPr>
        <a:xfrm>
          <a:off x="2857500" y="163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152392</xdr:rowOff>
    </xdr:from>
    <xdr:ext cx="534377" cy="259045"/>
    <xdr:sp macro="" textlink="">
      <xdr:nvSpPr>
        <xdr:cNvPr id="258" name="テキスト ボックス 257"/>
        <xdr:cNvSpPr txBox="1"/>
      </xdr:nvSpPr>
      <xdr:spPr>
        <a:xfrm>
          <a:off x="2641111" y="160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64348</xdr:rowOff>
    </xdr:from>
    <xdr:to>
      <xdr:col>10</xdr:col>
      <xdr:colOff>165100</xdr:colOff>
      <xdr:row>93</xdr:row>
      <xdr:rowOff>165948</xdr:rowOff>
    </xdr:to>
    <xdr:sp macro="" textlink="">
      <xdr:nvSpPr>
        <xdr:cNvPr id="259" name="楕円 258"/>
        <xdr:cNvSpPr/>
      </xdr:nvSpPr>
      <xdr:spPr>
        <a:xfrm>
          <a:off x="1968500" y="1600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11025</xdr:rowOff>
    </xdr:from>
    <xdr:ext cx="599010" cy="259045"/>
    <xdr:sp macro="" textlink="">
      <xdr:nvSpPr>
        <xdr:cNvPr id="260" name="テキスト ボックス 259"/>
        <xdr:cNvSpPr txBox="1"/>
      </xdr:nvSpPr>
      <xdr:spPr>
        <a:xfrm>
          <a:off x="1719795" y="1578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94698</xdr:rowOff>
    </xdr:from>
    <xdr:to>
      <xdr:col>6</xdr:col>
      <xdr:colOff>38100</xdr:colOff>
      <xdr:row>95</xdr:row>
      <xdr:rowOff>24848</xdr:rowOff>
    </xdr:to>
    <xdr:sp macro="" textlink="">
      <xdr:nvSpPr>
        <xdr:cNvPr id="261" name="楕円 260"/>
        <xdr:cNvSpPr/>
      </xdr:nvSpPr>
      <xdr:spPr>
        <a:xfrm>
          <a:off x="1079500" y="162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41375</xdr:rowOff>
    </xdr:from>
    <xdr:ext cx="534377" cy="259045"/>
    <xdr:sp macro="" textlink="">
      <xdr:nvSpPr>
        <xdr:cNvPr id="262" name="テキスト ボックス 261"/>
        <xdr:cNvSpPr txBox="1"/>
      </xdr:nvSpPr>
      <xdr:spPr>
        <a:xfrm>
          <a:off x="863111" y="159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166675</xdr:rowOff>
    </xdr:from>
    <xdr:to>
      <xdr:col>55</xdr:col>
      <xdr:colOff>0</xdr:colOff>
      <xdr:row>36</xdr:row>
      <xdr:rowOff>5283</xdr:rowOff>
    </xdr:to>
    <xdr:cxnSp macro="">
      <xdr:nvCxnSpPr>
        <xdr:cNvPr id="289" name="直線コネクタ 288"/>
        <xdr:cNvCxnSpPr/>
      </xdr:nvCxnSpPr>
      <xdr:spPr>
        <a:xfrm>
          <a:off x="9639300" y="6167425"/>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0"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166675</xdr:rowOff>
    </xdr:from>
    <xdr:to>
      <xdr:col>50</xdr:col>
      <xdr:colOff>114300</xdr:colOff>
      <xdr:row>36</xdr:row>
      <xdr:rowOff>42545</xdr:rowOff>
    </xdr:to>
    <xdr:cxnSp macro="">
      <xdr:nvCxnSpPr>
        <xdr:cNvPr id="292" name="直線コネクタ 291"/>
        <xdr:cNvCxnSpPr/>
      </xdr:nvCxnSpPr>
      <xdr:spPr>
        <a:xfrm flipV="1">
          <a:off x="8750300" y="6167425"/>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4" name="テキスト ボックス 293"/>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71349</xdr:rowOff>
    </xdr:from>
    <xdr:to>
      <xdr:col>45</xdr:col>
      <xdr:colOff>177800</xdr:colOff>
      <xdr:row>36</xdr:row>
      <xdr:rowOff>42545</xdr:rowOff>
    </xdr:to>
    <xdr:cxnSp macro="">
      <xdr:nvCxnSpPr>
        <xdr:cNvPr id="295" name="直線コネクタ 294"/>
        <xdr:cNvCxnSpPr/>
      </xdr:nvCxnSpPr>
      <xdr:spPr>
        <a:xfrm>
          <a:off x="7861300" y="607209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7" name="テキスト ボックス 296"/>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47803</xdr:rowOff>
    </xdr:from>
    <xdr:to>
      <xdr:col>41</xdr:col>
      <xdr:colOff>50800</xdr:colOff>
      <xdr:row>35</xdr:row>
      <xdr:rowOff>71349</xdr:rowOff>
    </xdr:to>
    <xdr:cxnSp macro="">
      <xdr:nvCxnSpPr>
        <xdr:cNvPr id="298" name="直線コネクタ 297"/>
        <xdr:cNvCxnSpPr/>
      </xdr:nvCxnSpPr>
      <xdr:spPr>
        <a:xfrm>
          <a:off x="6972300" y="604855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0" name="テキスト ボックス 299"/>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2" name="テキスト ボックス 301"/>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125933</xdr:rowOff>
    </xdr:from>
    <xdr:to>
      <xdr:col>55</xdr:col>
      <xdr:colOff>50800</xdr:colOff>
      <xdr:row>36</xdr:row>
      <xdr:rowOff>56083</xdr:rowOff>
    </xdr:to>
    <xdr:sp macro="" textlink="">
      <xdr:nvSpPr>
        <xdr:cNvPr id="308" name="楕円 307"/>
        <xdr:cNvSpPr/>
      </xdr:nvSpPr>
      <xdr:spPr>
        <a:xfrm>
          <a:off x="10426700" y="61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148810</xdr:rowOff>
    </xdr:from>
    <xdr:ext cx="469744" cy="259045"/>
    <xdr:sp macro="" textlink="">
      <xdr:nvSpPr>
        <xdr:cNvPr id="309" name="労働費該当値テキスト"/>
        <xdr:cNvSpPr txBox="1"/>
      </xdr:nvSpPr>
      <xdr:spPr>
        <a:xfrm>
          <a:off x="10528300" y="59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115875</xdr:rowOff>
    </xdr:from>
    <xdr:to>
      <xdr:col>50</xdr:col>
      <xdr:colOff>165100</xdr:colOff>
      <xdr:row>36</xdr:row>
      <xdr:rowOff>46025</xdr:rowOff>
    </xdr:to>
    <xdr:sp macro="" textlink="">
      <xdr:nvSpPr>
        <xdr:cNvPr id="310" name="楕円 309"/>
        <xdr:cNvSpPr/>
      </xdr:nvSpPr>
      <xdr:spPr>
        <a:xfrm>
          <a:off x="9588500" y="61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62552</xdr:rowOff>
    </xdr:from>
    <xdr:ext cx="469744" cy="259045"/>
    <xdr:sp macro="" textlink="">
      <xdr:nvSpPr>
        <xdr:cNvPr id="311" name="テキスト ボックス 310"/>
        <xdr:cNvSpPr txBox="1"/>
      </xdr:nvSpPr>
      <xdr:spPr>
        <a:xfrm>
          <a:off x="9404428" y="58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163195</xdr:rowOff>
    </xdr:from>
    <xdr:to>
      <xdr:col>46</xdr:col>
      <xdr:colOff>38100</xdr:colOff>
      <xdr:row>36</xdr:row>
      <xdr:rowOff>93345</xdr:rowOff>
    </xdr:to>
    <xdr:sp macro="" textlink="">
      <xdr:nvSpPr>
        <xdr:cNvPr id="312" name="楕円 311"/>
        <xdr:cNvSpPr/>
      </xdr:nvSpPr>
      <xdr:spPr>
        <a:xfrm>
          <a:off x="8699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109872</xdr:rowOff>
    </xdr:from>
    <xdr:ext cx="469744" cy="259045"/>
    <xdr:sp macro="" textlink="">
      <xdr:nvSpPr>
        <xdr:cNvPr id="313" name="テキスト ボックス 312"/>
        <xdr:cNvSpPr txBox="1"/>
      </xdr:nvSpPr>
      <xdr:spPr>
        <a:xfrm>
          <a:off x="8515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20549</xdr:rowOff>
    </xdr:from>
    <xdr:to>
      <xdr:col>41</xdr:col>
      <xdr:colOff>101600</xdr:colOff>
      <xdr:row>35</xdr:row>
      <xdr:rowOff>122149</xdr:rowOff>
    </xdr:to>
    <xdr:sp macro="" textlink="">
      <xdr:nvSpPr>
        <xdr:cNvPr id="314" name="楕円 313"/>
        <xdr:cNvSpPr/>
      </xdr:nvSpPr>
      <xdr:spPr>
        <a:xfrm>
          <a:off x="7810500" y="60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138676</xdr:rowOff>
    </xdr:from>
    <xdr:ext cx="469744" cy="259045"/>
    <xdr:sp macro="" textlink="">
      <xdr:nvSpPr>
        <xdr:cNvPr id="315" name="テキスト ボックス 314"/>
        <xdr:cNvSpPr txBox="1"/>
      </xdr:nvSpPr>
      <xdr:spPr>
        <a:xfrm>
          <a:off x="7626428" y="57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168453</xdr:rowOff>
    </xdr:from>
    <xdr:to>
      <xdr:col>36</xdr:col>
      <xdr:colOff>165100</xdr:colOff>
      <xdr:row>35</xdr:row>
      <xdr:rowOff>98603</xdr:rowOff>
    </xdr:to>
    <xdr:sp macro="" textlink="">
      <xdr:nvSpPr>
        <xdr:cNvPr id="316" name="楕円 315"/>
        <xdr:cNvSpPr/>
      </xdr:nvSpPr>
      <xdr:spPr>
        <a:xfrm>
          <a:off x="6921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115130</xdr:rowOff>
    </xdr:from>
    <xdr:ext cx="469744" cy="259045"/>
    <xdr:sp macro="" textlink="">
      <xdr:nvSpPr>
        <xdr:cNvPr id="317" name="テキスト ボックス 316"/>
        <xdr:cNvSpPr txBox="1"/>
      </xdr:nvSpPr>
      <xdr:spPr>
        <a:xfrm>
          <a:off x="6737428" y="57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18402</xdr:rowOff>
    </xdr:from>
    <xdr:to>
      <xdr:col>54</xdr:col>
      <xdr:colOff>189865</xdr:colOff>
      <xdr:row>59</xdr:row>
      <xdr:rowOff>31572</xdr:rowOff>
    </xdr:to>
    <xdr:cxnSp macro="">
      <xdr:nvCxnSpPr>
        <xdr:cNvPr id="341" name="直線コネクタ 340"/>
        <xdr:cNvCxnSpPr/>
      </xdr:nvCxnSpPr>
      <xdr:spPr>
        <a:xfrm flipV="1">
          <a:off x="10475595" y="9276702"/>
          <a:ext cx="1270" cy="8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35399</xdr:rowOff>
    </xdr:from>
    <xdr:ext cx="469744" cy="259045"/>
    <xdr:sp macro="" textlink="">
      <xdr:nvSpPr>
        <xdr:cNvPr id="342" name="農林水産業費最小値テキスト"/>
        <xdr:cNvSpPr txBox="1"/>
      </xdr:nvSpPr>
      <xdr:spPr>
        <a:xfrm>
          <a:off x="10528300" y="1015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31572</xdr:rowOff>
    </xdr:from>
    <xdr:to>
      <xdr:col>55</xdr:col>
      <xdr:colOff>88900</xdr:colOff>
      <xdr:row>59</xdr:row>
      <xdr:rowOff>31572</xdr:rowOff>
    </xdr:to>
    <xdr:cxnSp macro="">
      <xdr:nvCxnSpPr>
        <xdr:cNvPr id="343" name="直線コネクタ 342"/>
        <xdr:cNvCxnSpPr/>
      </xdr:nvCxnSpPr>
      <xdr:spPr>
        <a:xfrm>
          <a:off x="10388600" y="1014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136529</xdr:rowOff>
    </xdr:from>
    <xdr:ext cx="534377" cy="259045"/>
    <xdr:sp macro="" textlink="">
      <xdr:nvSpPr>
        <xdr:cNvPr id="344" name="農林水産業費最大値テキスト"/>
        <xdr:cNvSpPr txBox="1"/>
      </xdr:nvSpPr>
      <xdr:spPr>
        <a:xfrm>
          <a:off x="10528300" y="905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18402</xdr:rowOff>
    </xdr:from>
    <xdr:to>
      <xdr:col>55</xdr:col>
      <xdr:colOff>88900</xdr:colOff>
      <xdr:row>54</xdr:row>
      <xdr:rowOff>18402</xdr:rowOff>
    </xdr:to>
    <xdr:cxnSp macro="">
      <xdr:nvCxnSpPr>
        <xdr:cNvPr id="345" name="直線コネクタ 344"/>
        <xdr:cNvCxnSpPr/>
      </xdr:nvCxnSpPr>
      <xdr:spPr>
        <a:xfrm>
          <a:off x="10388600" y="927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16751</xdr:rowOff>
    </xdr:from>
    <xdr:to>
      <xdr:col>55</xdr:col>
      <xdr:colOff>0</xdr:colOff>
      <xdr:row>55</xdr:row>
      <xdr:rowOff>50635</xdr:rowOff>
    </xdr:to>
    <xdr:cxnSp macro="">
      <xdr:nvCxnSpPr>
        <xdr:cNvPr id="346" name="直線コネクタ 345"/>
        <xdr:cNvCxnSpPr/>
      </xdr:nvCxnSpPr>
      <xdr:spPr>
        <a:xfrm>
          <a:off x="9639300" y="9446501"/>
          <a:ext cx="838200" cy="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51287</xdr:rowOff>
    </xdr:from>
    <xdr:ext cx="534377" cy="259045"/>
    <xdr:sp macro="" textlink="">
      <xdr:nvSpPr>
        <xdr:cNvPr id="347" name="農林水産業費平均値テキスト"/>
        <xdr:cNvSpPr txBox="1"/>
      </xdr:nvSpPr>
      <xdr:spPr>
        <a:xfrm>
          <a:off x="10528300" y="9823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72860</xdr:rowOff>
    </xdr:from>
    <xdr:to>
      <xdr:col>55</xdr:col>
      <xdr:colOff>50800</xdr:colOff>
      <xdr:row>58</xdr:row>
      <xdr:rowOff>3010</xdr:rowOff>
    </xdr:to>
    <xdr:sp macro="" textlink="">
      <xdr:nvSpPr>
        <xdr:cNvPr id="348" name="フローチャート: 判断 347"/>
        <xdr:cNvSpPr/>
      </xdr:nvSpPr>
      <xdr:spPr>
        <a:xfrm>
          <a:off x="10426700" y="984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1460</xdr:rowOff>
    </xdr:from>
    <xdr:to>
      <xdr:col>50</xdr:col>
      <xdr:colOff>114300</xdr:colOff>
      <xdr:row>55</xdr:row>
      <xdr:rowOff>16751</xdr:rowOff>
    </xdr:to>
    <xdr:cxnSp macro="">
      <xdr:nvCxnSpPr>
        <xdr:cNvPr id="349" name="直線コネクタ 348"/>
        <xdr:cNvCxnSpPr/>
      </xdr:nvCxnSpPr>
      <xdr:spPr>
        <a:xfrm>
          <a:off x="8750300" y="9431210"/>
          <a:ext cx="889000" cy="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24105</xdr:rowOff>
    </xdr:from>
    <xdr:to>
      <xdr:col>50</xdr:col>
      <xdr:colOff>165100</xdr:colOff>
      <xdr:row>57</xdr:row>
      <xdr:rowOff>125705</xdr:rowOff>
    </xdr:to>
    <xdr:sp macro="" textlink="">
      <xdr:nvSpPr>
        <xdr:cNvPr id="350" name="フローチャート: 判断 349"/>
        <xdr:cNvSpPr/>
      </xdr:nvSpPr>
      <xdr:spPr>
        <a:xfrm>
          <a:off x="95885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116832</xdr:rowOff>
    </xdr:from>
    <xdr:ext cx="534377" cy="259045"/>
    <xdr:sp macro="" textlink="">
      <xdr:nvSpPr>
        <xdr:cNvPr id="351" name="テキスト ボックス 350"/>
        <xdr:cNvSpPr txBox="1"/>
      </xdr:nvSpPr>
      <xdr:spPr>
        <a:xfrm>
          <a:off x="9372111" y="98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1460</xdr:rowOff>
    </xdr:from>
    <xdr:to>
      <xdr:col>45</xdr:col>
      <xdr:colOff>177800</xdr:colOff>
      <xdr:row>55</xdr:row>
      <xdr:rowOff>84798</xdr:rowOff>
    </xdr:to>
    <xdr:cxnSp macro="">
      <xdr:nvCxnSpPr>
        <xdr:cNvPr id="352" name="直線コネクタ 351"/>
        <xdr:cNvCxnSpPr/>
      </xdr:nvCxnSpPr>
      <xdr:spPr>
        <a:xfrm flipV="1">
          <a:off x="7861300" y="9431210"/>
          <a:ext cx="889000" cy="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51295</xdr:rowOff>
    </xdr:from>
    <xdr:to>
      <xdr:col>46</xdr:col>
      <xdr:colOff>38100</xdr:colOff>
      <xdr:row>57</xdr:row>
      <xdr:rowOff>152895</xdr:rowOff>
    </xdr:to>
    <xdr:sp macro="" textlink="">
      <xdr:nvSpPr>
        <xdr:cNvPr id="353" name="フローチャート: 判断 352"/>
        <xdr:cNvSpPr/>
      </xdr:nvSpPr>
      <xdr:spPr>
        <a:xfrm>
          <a:off x="8699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144022</xdr:rowOff>
    </xdr:from>
    <xdr:ext cx="534377" cy="259045"/>
    <xdr:sp macro="" textlink="">
      <xdr:nvSpPr>
        <xdr:cNvPr id="354" name="テキスト ボックス 353"/>
        <xdr:cNvSpPr txBox="1"/>
      </xdr:nvSpPr>
      <xdr:spPr>
        <a:xfrm>
          <a:off x="8483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154724</xdr:rowOff>
    </xdr:from>
    <xdr:to>
      <xdr:col>41</xdr:col>
      <xdr:colOff>50800</xdr:colOff>
      <xdr:row>55</xdr:row>
      <xdr:rowOff>84798</xdr:rowOff>
    </xdr:to>
    <xdr:cxnSp macro="">
      <xdr:nvCxnSpPr>
        <xdr:cNvPr id="355" name="直線コネクタ 354"/>
        <xdr:cNvCxnSpPr/>
      </xdr:nvCxnSpPr>
      <xdr:spPr>
        <a:xfrm>
          <a:off x="6972300" y="8727224"/>
          <a:ext cx="889000" cy="7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74676</xdr:rowOff>
    </xdr:from>
    <xdr:to>
      <xdr:col>41</xdr:col>
      <xdr:colOff>101600</xdr:colOff>
      <xdr:row>58</xdr:row>
      <xdr:rowOff>4826</xdr:rowOff>
    </xdr:to>
    <xdr:sp macro="" textlink="">
      <xdr:nvSpPr>
        <xdr:cNvPr id="356" name="フローチャート: 判断 355"/>
        <xdr:cNvSpPr/>
      </xdr:nvSpPr>
      <xdr:spPr>
        <a:xfrm>
          <a:off x="7810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167403</xdr:rowOff>
    </xdr:from>
    <xdr:ext cx="534377" cy="259045"/>
    <xdr:sp macro="" textlink="">
      <xdr:nvSpPr>
        <xdr:cNvPr id="357" name="テキスト ボックス 356"/>
        <xdr:cNvSpPr txBox="1"/>
      </xdr:nvSpPr>
      <xdr:spPr>
        <a:xfrm>
          <a:off x="7594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62306</xdr:rowOff>
    </xdr:from>
    <xdr:to>
      <xdr:col>36</xdr:col>
      <xdr:colOff>165100</xdr:colOff>
      <xdr:row>57</xdr:row>
      <xdr:rowOff>163906</xdr:rowOff>
    </xdr:to>
    <xdr:sp macro="" textlink="">
      <xdr:nvSpPr>
        <xdr:cNvPr id="358" name="フローチャート: 判断 357"/>
        <xdr:cNvSpPr/>
      </xdr:nvSpPr>
      <xdr:spPr>
        <a:xfrm>
          <a:off x="6921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155033</xdr:rowOff>
    </xdr:from>
    <xdr:ext cx="534377" cy="259045"/>
    <xdr:sp macro="" textlink="">
      <xdr:nvSpPr>
        <xdr:cNvPr id="359" name="テキスト ボックス 358"/>
        <xdr:cNvSpPr txBox="1"/>
      </xdr:nvSpPr>
      <xdr:spPr>
        <a:xfrm>
          <a:off x="6705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171285</xdr:rowOff>
    </xdr:from>
    <xdr:to>
      <xdr:col>55</xdr:col>
      <xdr:colOff>50800</xdr:colOff>
      <xdr:row>55</xdr:row>
      <xdr:rowOff>101435</xdr:rowOff>
    </xdr:to>
    <xdr:sp macro="" textlink="">
      <xdr:nvSpPr>
        <xdr:cNvPr id="365" name="楕円 364"/>
        <xdr:cNvSpPr/>
      </xdr:nvSpPr>
      <xdr:spPr>
        <a:xfrm>
          <a:off x="10426700" y="94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22712</xdr:rowOff>
    </xdr:from>
    <xdr:ext cx="534377" cy="259045"/>
    <xdr:sp macro="" textlink="">
      <xdr:nvSpPr>
        <xdr:cNvPr id="366" name="農林水産業費該当値テキスト"/>
        <xdr:cNvSpPr txBox="1"/>
      </xdr:nvSpPr>
      <xdr:spPr>
        <a:xfrm>
          <a:off x="10528300" y="928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137401</xdr:rowOff>
    </xdr:from>
    <xdr:to>
      <xdr:col>50</xdr:col>
      <xdr:colOff>165100</xdr:colOff>
      <xdr:row>55</xdr:row>
      <xdr:rowOff>67551</xdr:rowOff>
    </xdr:to>
    <xdr:sp macro="" textlink="">
      <xdr:nvSpPr>
        <xdr:cNvPr id="367" name="楕円 366"/>
        <xdr:cNvSpPr/>
      </xdr:nvSpPr>
      <xdr:spPr>
        <a:xfrm>
          <a:off x="9588500" y="93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84078</xdr:rowOff>
    </xdr:from>
    <xdr:ext cx="534377" cy="259045"/>
    <xdr:sp macro="" textlink="">
      <xdr:nvSpPr>
        <xdr:cNvPr id="368" name="テキスト ボックス 367"/>
        <xdr:cNvSpPr txBox="1"/>
      </xdr:nvSpPr>
      <xdr:spPr>
        <a:xfrm>
          <a:off x="9372111" y="917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122110</xdr:rowOff>
    </xdr:from>
    <xdr:to>
      <xdr:col>46</xdr:col>
      <xdr:colOff>38100</xdr:colOff>
      <xdr:row>55</xdr:row>
      <xdr:rowOff>52260</xdr:rowOff>
    </xdr:to>
    <xdr:sp macro="" textlink="">
      <xdr:nvSpPr>
        <xdr:cNvPr id="369" name="楕円 368"/>
        <xdr:cNvSpPr/>
      </xdr:nvSpPr>
      <xdr:spPr>
        <a:xfrm>
          <a:off x="8699500" y="93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68787</xdr:rowOff>
    </xdr:from>
    <xdr:ext cx="534377" cy="259045"/>
    <xdr:sp macro="" textlink="">
      <xdr:nvSpPr>
        <xdr:cNvPr id="370" name="テキスト ボックス 369"/>
        <xdr:cNvSpPr txBox="1"/>
      </xdr:nvSpPr>
      <xdr:spPr>
        <a:xfrm>
          <a:off x="8483111" y="91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33998</xdr:rowOff>
    </xdr:from>
    <xdr:to>
      <xdr:col>41</xdr:col>
      <xdr:colOff>101600</xdr:colOff>
      <xdr:row>55</xdr:row>
      <xdr:rowOff>135598</xdr:rowOff>
    </xdr:to>
    <xdr:sp macro="" textlink="">
      <xdr:nvSpPr>
        <xdr:cNvPr id="371" name="楕円 370"/>
        <xdr:cNvSpPr/>
      </xdr:nvSpPr>
      <xdr:spPr>
        <a:xfrm>
          <a:off x="7810500" y="94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152125</xdr:rowOff>
    </xdr:from>
    <xdr:ext cx="534377" cy="259045"/>
    <xdr:sp macro="" textlink="">
      <xdr:nvSpPr>
        <xdr:cNvPr id="372" name="テキスト ボックス 371"/>
        <xdr:cNvSpPr txBox="1"/>
      </xdr:nvSpPr>
      <xdr:spPr>
        <a:xfrm>
          <a:off x="7594111" y="923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103924</xdr:rowOff>
    </xdr:from>
    <xdr:to>
      <xdr:col>36</xdr:col>
      <xdr:colOff>165100</xdr:colOff>
      <xdr:row>51</xdr:row>
      <xdr:rowOff>34074</xdr:rowOff>
    </xdr:to>
    <xdr:sp macro="" textlink="">
      <xdr:nvSpPr>
        <xdr:cNvPr id="373" name="楕円 372"/>
        <xdr:cNvSpPr/>
      </xdr:nvSpPr>
      <xdr:spPr>
        <a:xfrm>
          <a:off x="6921500" y="86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50601</xdr:rowOff>
    </xdr:from>
    <xdr:ext cx="599010" cy="259045"/>
    <xdr:sp macro="" textlink="">
      <xdr:nvSpPr>
        <xdr:cNvPr id="374" name="テキスト ボックス 373"/>
        <xdr:cNvSpPr txBox="1"/>
      </xdr:nvSpPr>
      <xdr:spPr>
        <a:xfrm>
          <a:off x="6672795" y="845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64491</xdr:rowOff>
    </xdr:from>
    <xdr:to>
      <xdr:col>55</xdr:col>
      <xdr:colOff>0</xdr:colOff>
      <xdr:row>77</xdr:row>
      <xdr:rowOff>28242</xdr:rowOff>
    </xdr:to>
    <xdr:cxnSp macro="">
      <xdr:nvCxnSpPr>
        <xdr:cNvPr id="405" name="直線コネクタ 404"/>
        <xdr:cNvCxnSpPr/>
      </xdr:nvCxnSpPr>
      <xdr:spPr>
        <a:xfrm flipV="1">
          <a:off x="9639300" y="12580341"/>
          <a:ext cx="838200" cy="64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6" name="商工費平均値テキスト"/>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28242</xdr:rowOff>
    </xdr:from>
    <xdr:to>
      <xdr:col>50</xdr:col>
      <xdr:colOff>114300</xdr:colOff>
      <xdr:row>77</xdr:row>
      <xdr:rowOff>77781</xdr:rowOff>
    </xdr:to>
    <xdr:cxnSp macro="">
      <xdr:nvCxnSpPr>
        <xdr:cNvPr id="408" name="直線コネクタ 407"/>
        <xdr:cNvCxnSpPr/>
      </xdr:nvCxnSpPr>
      <xdr:spPr>
        <a:xfrm flipV="1">
          <a:off x="8750300" y="13229892"/>
          <a:ext cx="889000" cy="4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72928</xdr:rowOff>
    </xdr:from>
    <xdr:ext cx="534377" cy="259045"/>
    <xdr:sp macro="" textlink="">
      <xdr:nvSpPr>
        <xdr:cNvPr id="410" name="テキスト ボックス 409"/>
        <xdr:cNvSpPr txBox="1"/>
      </xdr:nvSpPr>
      <xdr:spPr>
        <a:xfrm>
          <a:off x="9372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77781</xdr:rowOff>
    </xdr:from>
    <xdr:to>
      <xdr:col>45</xdr:col>
      <xdr:colOff>177800</xdr:colOff>
      <xdr:row>77</xdr:row>
      <xdr:rowOff>98177</xdr:rowOff>
    </xdr:to>
    <xdr:cxnSp macro="">
      <xdr:nvCxnSpPr>
        <xdr:cNvPr id="411" name="直線コネクタ 410"/>
        <xdr:cNvCxnSpPr/>
      </xdr:nvCxnSpPr>
      <xdr:spPr>
        <a:xfrm flipV="1">
          <a:off x="7861300" y="13279431"/>
          <a:ext cx="889000" cy="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3" name="テキスト ボックス 412"/>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26315</xdr:rowOff>
    </xdr:from>
    <xdr:to>
      <xdr:col>41</xdr:col>
      <xdr:colOff>50800</xdr:colOff>
      <xdr:row>77</xdr:row>
      <xdr:rowOff>98177</xdr:rowOff>
    </xdr:to>
    <xdr:cxnSp macro="">
      <xdr:nvCxnSpPr>
        <xdr:cNvPr id="414" name="直線コネクタ 413"/>
        <xdr:cNvCxnSpPr/>
      </xdr:nvCxnSpPr>
      <xdr:spPr>
        <a:xfrm>
          <a:off x="6972300" y="13227965"/>
          <a:ext cx="8890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6" name="テキスト ボックス 415"/>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13691</xdr:rowOff>
    </xdr:from>
    <xdr:to>
      <xdr:col>55</xdr:col>
      <xdr:colOff>50800</xdr:colOff>
      <xdr:row>73</xdr:row>
      <xdr:rowOff>115291</xdr:rowOff>
    </xdr:to>
    <xdr:sp macro="" textlink="">
      <xdr:nvSpPr>
        <xdr:cNvPr id="424" name="楕円 423"/>
        <xdr:cNvSpPr/>
      </xdr:nvSpPr>
      <xdr:spPr>
        <a:xfrm>
          <a:off x="10426700" y="125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36568</xdr:rowOff>
    </xdr:from>
    <xdr:ext cx="534377" cy="259045"/>
    <xdr:sp macro="" textlink="">
      <xdr:nvSpPr>
        <xdr:cNvPr id="425" name="商工費該当値テキスト"/>
        <xdr:cNvSpPr txBox="1"/>
      </xdr:nvSpPr>
      <xdr:spPr>
        <a:xfrm>
          <a:off x="10528300" y="123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148892</xdr:rowOff>
    </xdr:from>
    <xdr:to>
      <xdr:col>50</xdr:col>
      <xdr:colOff>165100</xdr:colOff>
      <xdr:row>77</xdr:row>
      <xdr:rowOff>79042</xdr:rowOff>
    </xdr:to>
    <xdr:sp macro="" textlink="">
      <xdr:nvSpPr>
        <xdr:cNvPr id="426" name="楕円 425"/>
        <xdr:cNvSpPr/>
      </xdr:nvSpPr>
      <xdr:spPr>
        <a:xfrm>
          <a:off x="9588500" y="131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95568</xdr:rowOff>
    </xdr:from>
    <xdr:ext cx="534377" cy="259045"/>
    <xdr:sp macro="" textlink="">
      <xdr:nvSpPr>
        <xdr:cNvPr id="427" name="テキスト ボックス 426"/>
        <xdr:cNvSpPr txBox="1"/>
      </xdr:nvSpPr>
      <xdr:spPr>
        <a:xfrm>
          <a:off x="9372111" y="1295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26981</xdr:rowOff>
    </xdr:from>
    <xdr:to>
      <xdr:col>46</xdr:col>
      <xdr:colOff>38100</xdr:colOff>
      <xdr:row>77</xdr:row>
      <xdr:rowOff>128581</xdr:rowOff>
    </xdr:to>
    <xdr:sp macro="" textlink="">
      <xdr:nvSpPr>
        <xdr:cNvPr id="428" name="楕円 427"/>
        <xdr:cNvSpPr/>
      </xdr:nvSpPr>
      <xdr:spPr>
        <a:xfrm>
          <a:off x="8699500" y="132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145108</xdr:rowOff>
    </xdr:from>
    <xdr:ext cx="534377" cy="259045"/>
    <xdr:sp macro="" textlink="">
      <xdr:nvSpPr>
        <xdr:cNvPr id="429" name="テキスト ボックス 428"/>
        <xdr:cNvSpPr txBox="1"/>
      </xdr:nvSpPr>
      <xdr:spPr>
        <a:xfrm>
          <a:off x="8483111" y="130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47377</xdr:rowOff>
    </xdr:from>
    <xdr:to>
      <xdr:col>41</xdr:col>
      <xdr:colOff>101600</xdr:colOff>
      <xdr:row>77</xdr:row>
      <xdr:rowOff>148977</xdr:rowOff>
    </xdr:to>
    <xdr:sp macro="" textlink="">
      <xdr:nvSpPr>
        <xdr:cNvPr id="430" name="楕円 429"/>
        <xdr:cNvSpPr/>
      </xdr:nvSpPr>
      <xdr:spPr>
        <a:xfrm>
          <a:off x="7810500" y="1324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165504</xdr:rowOff>
    </xdr:from>
    <xdr:ext cx="534377" cy="259045"/>
    <xdr:sp macro="" textlink="">
      <xdr:nvSpPr>
        <xdr:cNvPr id="431" name="テキスト ボックス 430"/>
        <xdr:cNvSpPr txBox="1"/>
      </xdr:nvSpPr>
      <xdr:spPr>
        <a:xfrm>
          <a:off x="7594111" y="1302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146965</xdr:rowOff>
    </xdr:from>
    <xdr:to>
      <xdr:col>36</xdr:col>
      <xdr:colOff>165100</xdr:colOff>
      <xdr:row>77</xdr:row>
      <xdr:rowOff>77115</xdr:rowOff>
    </xdr:to>
    <xdr:sp macro="" textlink="">
      <xdr:nvSpPr>
        <xdr:cNvPr id="432" name="楕円 431"/>
        <xdr:cNvSpPr/>
      </xdr:nvSpPr>
      <xdr:spPr>
        <a:xfrm>
          <a:off x="69215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93642</xdr:rowOff>
    </xdr:from>
    <xdr:ext cx="534377" cy="259045"/>
    <xdr:sp macro="" textlink="">
      <xdr:nvSpPr>
        <xdr:cNvPr id="433" name="テキスト ボックス 432"/>
        <xdr:cNvSpPr txBox="1"/>
      </xdr:nvSpPr>
      <xdr:spPr>
        <a:xfrm>
          <a:off x="6705111" y="129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73809</xdr:rowOff>
    </xdr:from>
    <xdr:to>
      <xdr:col>55</xdr:col>
      <xdr:colOff>0</xdr:colOff>
      <xdr:row>94</xdr:row>
      <xdr:rowOff>49707</xdr:rowOff>
    </xdr:to>
    <xdr:cxnSp macro="">
      <xdr:nvCxnSpPr>
        <xdr:cNvPr id="462" name="直線コネクタ 461"/>
        <xdr:cNvCxnSpPr/>
      </xdr:nvCxnSpPr>
      <xdr:spPr>
        <a:xfrm>
          <a:off x="9639300" y="15847209"/>
          <a:ext cx="838200" cy="31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3" name="土木費平均値テキスト"/>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73809</xdr:rowOff>
    </xdr:from>
    <xdr:to>
      <xdr:col>50</xdr:col>
      <xdr:colOff>114300</xdr:colOff>
      <xdr:row>95</xdr:row>
      <xdr:rowOff>36945</xdr:rowOff>
    </xdr:to>
    <xdr:cxnSp macro="">
      <xdr:nvCxnSpPr>
        <xdr:cNvPr id="465" name="直線コネクタ 464"/>
        <xdr:cNvCxnSpPr/>
      </xdr:nvCxnSpPr>
      <xdr:spPr>
        <a:xfrm flipV="1">
          <a:off x="8750300" y="15847209"/>
          <a:ext cx="889000" cy="47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7" name="テキスト ボックス 466"/>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8812</xdr:rowOff>
    </xdr:from>
    <xdr:to>
      <xdr:col>45</xdr:col>
      <xdr:colOff>177800</xdr:colOff>
      <xdr:row>95</xdr:row>
      <xdr:rowOff>36945</xdr:rowOff>
    </xdr:to>
    <xdr:cxnSp macro="">
      <xdr:nvCxnSpPr>
        <xdr:cNvPr id="468" name="直線コネクタ 467"/>
        <xdr:cNvCxnSpPr/>
      </xdr:nvCxnSpPr>
      <xdr:spPr>
        <a:xfrm>
          <a:off x="7861300" y="16296562"/>
          <a:ext cx="8890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0" name="テキスト ボックス 469"/>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8812</xdr:rowOff>
    </xdr:from>
    <xdr:to>
      <xdr:col>41</xdr:col>
      <xdr:colOff>50800</xdr:colOff>
      <xdr:row>95</xdr:row>
      <xdr:rowOff>137765</xdr:rowOff>
    </xdr:to>
    <xdr:cxnSp macro="">
      <xdr:nvCxnSpPr>
        <xdr:cNvPr id="471" name="直線コネクタ 470"/>
        <xdr:cNvCxnSpPr/>
      </xdr:nvCxnSpPr>
      <xdr:spPr>
        <a:xfrm flipV="1">
          <a:off x="6972300" y="16296562"/>
          <a:ext cx="889000" cy="1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3" name="テキスト ボックス 472"/>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5" name="テキスト ボックス 474"/>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170357</xdr:rowOff>
    </xdr:from>
    <xdr:to>
      <xdr:col>55</xdr:col>
      <xdr:colOff>50800</xdr:colOff>
      <xdr:row>94</xdr:row>
      <xdr:rowOff>100507</xdr:rowOff>
    </xdr:to>
    <xdr:sp macro="" textlink="">
      <xdr:nvSpPr>
        <xdr:cNvPr id="481" name="楕円 480"/>
        <xdr:cNvSpPr/>
      </xdr:nvSpPr>
      <xdr:spPr>
        <a:xfrm>
          <a:off x="10426700" y="1611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21784</xdr:rowOff>
    </xdr:from>
    <xdr:ext cx="599010" cy="259045"/>
    <xdr:sp macro="" textlink="">
      <xdr:nvSpPr>
        <xdr:cNvPr id="482" name="土木費該当値テキスト"/>
        <xdr:cNvSpPr txBox="1"/>
      </xdr:nvSpPr>
      <xdr:spPr>
        <a:xfrm>
          <a:off x="10528300" y="1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23009</xdr:rowOff>
    </xdr:from>
    <xdr:to>
      <xdr:col>50</xdr:col>
      <xdr:colOff>165100</xdr:colOff>
      <xdr:row>92</xdr:row>
      <xdr:rowOff>124609</xdr:rowOff>
    </xdr:to>
    <xdr:sp macro="" textlink="">
      <xdr:nvSpPr>
        <xdr:cNvPr id="483" name="楕円 482"/>
        <xdr:cNvSpPr/>
      </xdr:nvSpPr>
      <xdr:spPr>
        <a:xfrm>
          <a:off x="9588500" y="1579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141136</xdr:rowOff>
    </xdr:from>
    <xdr:ext cx="599010" cy="259045"/>
    <xdr:sp macro="" textlink="">
      <xdr:nvSpPr>
        <xdr:cNvPr id="484" name="テキスト ボックス 483"/>
        <xdr:cNvSpPr txBox="1"/>
      </xdr:nvSpPr>
      <xdr:spPr>
        <a:xfrm>
          <a:off x="9339795" y="1557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157595</xdr:rowOff>
    </xdr:from>
    <xdr:to>
      <xdr:col>46</xdr:col>
      <xdr:colOff>38100</xdr:colOff>
      <xdr:row>95</xdr:row>
      <xdr:rowOff>87745</xdr:rowOff>
    </xdr:to>
    <xdr:sp macro="" textlink="">
      <xdr:nvSpPr>
        <xdr:cNvPr id="485" name="楕円 484"/>
        <xdr:cNvSpPr/>
      </xdr:nvSpPr>
      <xdr:spPr>
        <a:xfrm>
          <a:off x="8699500" y="16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104272</xdr:rowOff>
    </xdr:from>
    <xdr:ext cx="534377" cy="259045"/>
    <xdr:sp macro="" textlink="">
      <xdr:nvSpPr>
        <xdr:cNvPr id="486" name="テキスト ボックス 485"/>
        <xdr:cNvSpPr txBox="1"/>
      </xdr:nvSpPr>
      <xdr:spPr>
        <a:xfrm>
          <a:off x="8483111" y="16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129462</xdr:rowOff>
    </xdr:from>
    <xdr:to>
      <xdr:col>41</xdr:col>
      <xdr:colOff>101600</xdr:colOff>
      <xdr:row>95</xdr:row>
      <xdr:rowOff>59612</xdr:rowOff>
    </xdr:to>
    <xdr:sp macro="" textlink="">
      <xdr:nvSpPr>
        <xdr:cNvPr id="487" name="楕円 486"/>
        <xdr:cNvSpPr/>
      </xdr:nvSpPr>
      <xdr:spPr>
        <a:xfrm>
          <a:off x="7810500" y="162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76139</xdr:rowOff>
    </xdr:from>
    <xdr:ext cx="534377" cy="259045"/>
    <xdr:sp macro="" textlink="">
      <xdr:nvSpPr>
        <xdr:cNvPr id="488" name="テキスト ボックス 487"/>
        <xdr:cNvSpPr txBox="1"/>
      </xdr:nvSpPr>
      <xdr:spPr>
        <a:xfrm>
          <a:off x="7594111" y="160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86965</xdr:rowOff>
    </xdr:from>
    <xdr:to>
      <xdr:col>36</xdr:col>
      <xdr:colOff>165100</xdr:colOff>
      <xdr:row>96</xdr:row>
      <xdr:rowOff>17115</xdr:rowOff>
    </xdr:to>
    <xdr:sp macro="" textlink="">
      <xdr:nvSpPr>
        <xdr:cNvPr id="489" name="楕円 488"/>
        <xdr:cNvSpPr/>
      </xdr:nvSpPr>
      <xdr:spPr>
        <a:xfrm>
          <a:off x="6921500" y="163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33642</xdr:rowOff>
    </xdr:from>
    <xdr:ext cx="534377" cy="259045"/>
    <xdr:sp macro="" textlink="">
      <xdr:nvSpPr>
        <xdr:cNvPr id="490" name="テキスト ボックス 489"/>
        <xdr:cNvSpPr txBox="1"/>
      </xdr:nvSpPr>
      <xdr:spPr>
        <a:xfrm>
          <a:off x="6705111" y="1614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98514</xdr:rowOff>
    </xdr:from>
    <xdr:to>
      <xdr:col>85</xdr:col>
      <xdr:colOff>126364</xdr:colOff>
      <xdr:row>38</xdr:row>
      <xdr:rowOff>7588</xdr:rowOff>
    </xdr:to>
    <xdr:cxnSp macro="">
      <xdr:nvCxnSpPr>
        <xdr:cNvPr id="514" name="直線コネクタ 513"/>
        <xdr:cNvCxnSpPr/>
      </xdr:nvCxnSpPr>
      <xdr:spPr>
        <a:xfrm flipV="1">
          <a:off x="16317595" y="5584914"/>
          <a:ext cx="1269" cy="93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11415</xdr:rowOff>
    </xdr:from>
    <xdr:ext cx="534377" cy="259045"/>
    <xdr:sp macro="" textlink="">
      <xdr:nvSpPr>
        <xdr:cNvPr id="515" name="消防費最小値テキスト"/>
        <xdr:cNvSpPr txBox="1"/>
      </xdr:nvSpPr>
      <xdr:spPr>
        <a:xfrm>
          <a:off x="16370300" y="65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7588</xdr:rowOff>
    </xdr:from>
    <xdr:to>
      <xdr:col>86</xdr:col>
      <xdr:colOff>25400</xdr:colOff>
      <xdr:row>38</xdr:row>
      <xdr:rowOff>7588</xdr:rowOff>
    </xdr:to>
    <xdr:cxnSp macro="">
      <xdr:nvCxnSpPr>
        <xdr:cNvPr id="516" name="直線コネクタ 515"/>
        <xdr:cNvCxnSpPr/>
      </xdr:nvCxnSpPr>
      <xdr:spPr>
        <a:xfrm>
          <a:off x="16230600" y="65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45191</xdr:rowOff>
    </xdr:from>
    <xdr:ext cx="534377" cy="259045"/>
    <xdr:sp macro="" textlink="">
      <xdr:nvSpPr>
        <xdr:cNvPr id="517" name="消防費最大値テキスト"/>
        <xdr:cNvSpPr txBox="1"/>
      </xdr:nvSpPr>
      <xdr:spPr>
        <a:xfrm>
          <a:off x="16370300" y="53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98514</xdr:rowOff>
    </xdr:from>
    <xdr:to>
      <xdr:col>86</xdr:col>
      <xdr:colOff>25400</xdr:colOff>
      <xdr:row>32</xdr:row>
      <xdr:rowOff>98514</xdr:rowOff>
    </xdr:to>
    <xdr:cxnSp macro="">
      <xdr:nvCxnSpPr>
        <xdr:cNvPr id="518" name="直線コネクタ 517"/>
        <xdr:cNvCxnSpPr/>
      </xdr:nvCxnSpPr>
      <xdr:spPr>
        <a:xfrm>
          <a:off x="16230600" y="558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42183</xdr:rowOff>
    </xdr:from>
    <xdr:to>
      <xdr:col>85</xdr:col>
      <xdr:colOff>127000</xdr:colOff>
      <xdr:row>35</xdr:row>
      <xdr:rowOff>106839</xdr:rowOff>
    </xdr:to>
    <xdr:cxnSp macro="">
      <xdr:nvCxnSpPr>
        <xdr:cNvPr id="519" name="直線コネクタ 518"/>
        <xdr:cNvCxnSpPr/>
      </xdr:nvCxnSpPr>
      <xdr:spPr>
        <a:xfrm flipV="1">
          <a:off x="15481300" y="5871483"/>
          <a:ext cx="838200" cy="23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139164</xdr:rowOff>
    </xdr:from>
    <xdr:ext cx="534377" cy="259045"/>
    <xdr:sp macro="" textlink="">
      <xdr:nvSpPr>
        <xdr:cNvPr id="520" name="消防費平均値テキスト"/>
        <xdr:cNvSpPr txBox="1"/>
      </xdr:nvSpPr>
      <xdr:spPr>
        <a:xfrm>
          <a:off x="16370300" y="6139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160737</xdr:rowOff>
    </xdr:from>
    <xdr:to>
      <xdr:col>85</xdr:col>
      <xdr:colOff>177800</xdr:colOff>
      <xdr:row>36</xdr:row>
      <xdr:rowOff>90887</xdr:rowOff>
    </xdr:to>
    <xdr:sp macro="" textlink="">
      <xdr:nvSpPr>
        <xdr:cNvPr id="521" name="フローチャート: 判断 520"/>
        <xdr:cNvSpPr/>
      </xdr:nvSpPr>
      <xdr:spPr>
        <a:xfrm>
          <a:off x="162687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77502</xdr:rowOff>
    </xdr:from>
    <xdr:to>
      <xdr:col>81</xdr:col>
      <xdr:colOff>50800</xdr:colOff>
      <xdr:row>35</xdr:row>
      <xdr:rowOff>106839</xdr:rowOff>
    </xdr:to>
    <xdr:cxnSp macro="">
      <xdr:nvCxnSpPr>
        <xdr:cNvPr id="522" name="直線コネクタ 521"/>
        <xdr:cNvCxnSpPr/>
      </xdr:nvCxnSpPr>
      <xdr:spPr>
        <a:xfrm>
          <a:off x="14592300" y="607825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31864</xdr:rowOff>
    </xdr:from>
    <xdr:to>
      <xdr:col>81</xdr:col>
      <xdr:colOff>101600</xdr:colOff>
      <xdr:row>36</xdr:row>
      <xdr:rowOff>133464</xdr:rowOff>
    </xdr:to>
    <xdr:sp macro="" textlink="">
      <xdr:nvSpPr>
        <xdr:cNvPr id="523" name="フローチャート: 判断 522"/>
        <xdr:cNvSpPr/>
      </xdr:nvSpPr>
      <xdr:spPr>
        <a:xfrm>
          <a:off x="15430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124591</xdr:rowOff>
    </xdr:from>
    <xdr:ext cx="534377" cy="259045"/>
    <xdr:sp macro="" textlink="">
      <xdr:nvSpPr>
        <xdr:cNvPr id="524" name="テキスト ボックス 523"/>
        <xdr:cNvSpPr txBox="1"/>
      </xdr:nvSpPr>
      <xdr:spPr>
        <a:xfrm>
          <a:off x="15214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44736</xdr:rowOff>
    </xdr:from>
    <xdr:to>
      <xdr:col>76</xdr:col>
      <xdr:colOff>114300</xdr:colOff>
      <xdr:row>35</xdr:row>
      <xdr:rowOff>77502</xdr:rowOff>
    </xdr:to>
    <xdr:cxnSp macro="">
      <xdr:nvCxnSpPr>
        <xdr:cNvPr id="525" name="直線コネクタ 524"/>
        <xdr:cNvCxnSpPr/>
      </xdr:nvCxnSpPr>
      <xdr:spPr>
        <a:xfrm>
          <a:off x="13703300" y="5359686"/>
          <a:ext cx="889000" cy="7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37865</xdr:rowOff>
    </xdr:from>
    <xdr:to>
      <xdr:col>76</xdr:col>
      <xdr:colOff>165100</xdr:colOff>
      <xdr:row>36</xdr:row>
      <xdr:rowOff>139465</xdr:rowOff>
    </xdr:to>
    <xdr:sp macro="" textlink="">
      <xdr:nvSpPr>
        <xdr:cNvPr id="526" name="フローチャート: 判断 525"/>
        <xdr:cNvSpPr/>
      </xdr:nvSpPr>
      <xdr:spPr>
        <a:xfrm>
          <a:off x="14541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130592</xdr:rowOff>
    </xdr:from>
    <xdr:ext cx="534377" cy="259045"/>
    <xdr:sp macro="" textlink="">
      <xdr:nvSpPr>
        <xdr:cNvPr id="527" name="テキスト ボックス 526"/>
        <xdr:cNvSpPr txBox="1"/>
      </xdr:nvSpPr>
      <xdr:spPr>
        <a:xfrm>
          <a:off x="14325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154235</xdr:rowOff>
    </xdr:from>
    <xdr:to>
      <xdr:col>71</xdr:col>
      <xdr:colOff>177800</xdr:colOff>
      <xdr:row>31</xdr:row>
      <xdr:rowOff>44736</xdr:rowOff>
    </xdr:to>
    <xdr:cxnSp macro="">
      <xdr:nvCxnSpPr>
        <xdr:cNvPr id="528" name="直線コネクタ 527"/>
        <xdr:cNvCxnSpPr/>
      </xdr:nvCxnSpPr>
      <xdr:spPr>
        <a:xfrm>
          <a:off x="12814300" y="5297735"/>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56324</xdr:rowOff>
    </xdr:from>
    <xdr:to>
      <xdr:col>72</xdr:col>
      <xdr:colOff>38100</xdr:colOff>
      <xdr:row>36</xdr:row>
      <xdr:rowOff>157924</xdr:rowOff>
    </xdr:to>
    <xdr:sp macro="" textlink="">
      <xdr:nvSpPr>
        <xdr:cNvPr id="529" name="フローチャート: 判断 528"/>
        <xdr:cNvSpPr/>
      </xdr:nvSpPr>
      <xdr:spPr>
        <a:xfrm>
          <a:off x="13652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149051</xdr:rowOff>
    </xdr:from>
    <xdr:ext cx="534377" cy="259045"/>
    <xdr:sp macro="" textlink="">
      <xdr:nvSpPr>
        <xdr:cNvPr id="530" name="テキスト ボックス 529"/>
        <xdr:cNvSpPr txBox="1"/>
      </xdr:nvSpPr>
      <xdr:spPr>
        <a:xfrm>
          <a:off x="13436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83871</xdr:rowOff>
    </xdr:from>
    <xdr:to>
      <xdr:col>67</xdr:col>
      <xdr:colOff>101600</xdr:colOff>
      <xdr:row>37</xdr:row>
      <xdr:rowOff>14021</xdr:rowOff>
    </xdr:to>
    <xdr:sp macro="" textlink="">
      <xdr:nvSpPr>
        <xdr:cNvPr id="531" name="フローチャート: 判断 530"/>
        <xdr:cNvSpPr/>
      </xdr:nvSpPr>
      <xdr:spPr>
        <a:xfrm>
          <a:off x="12763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5148</xdr:rowOff>
    </xdr:from>
    <xdr:ext cx="534377" cy="259045"/>
    <xdr:sp macro="" textlink="">
      <xdr:nvSpPr>
        <xdr:cNvPr id="532" name="テキスト ボックス 531"/>
        <xdr:cNvSpPr txBox="1"/>
      </xdr:nvSpPr>
      <xdr:spPr>
        <a:xfrm>
          <a:off x="12547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162833</xdr:rowOff>
    </xdr:from>
    <xdr:to>
      <xdr:col>85</xdr:col>
      <xdr:colOff>177800</xdr:colOff>
      <xdr:row>34</xdr:row>
      <xdr:rowOff>92983</xdr:rowOff>
    </xdr:to>
    <xdr:sp macro="" textlink="">
      <xdr:nvSpPr>
        <xdr:cNvPr id="538" name="楕円 537"/>
        <xdr:cNvSpPr/>
      </xdr:nvSpPr>
      <xdr:spPr>
        <a:xfrm>
          <a:off x="16268700" y="58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14260</xdr:rowOff>
    </xdr:from>
    <xdr:ext cx="534377" cy="259045"/>
    <xdr:sp macro="" textlink="">
      <xdr:nvSpPr>
        <xdr:cNvPr id="539" name="消防費該当値テキスト"/>
        <xdr:cNvSpPr txBox="1"/>
      </xdr:nvSpPr>
      <xdr:spPr>
        <a:xfrm>
          <a:off x="16370300" y="567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56039</xdr:rowOff>
    </xdr:from>
    <xdr:to>
      <xdr:col>81</xdr:col>
      <xdr:colOff>101600</xdr:colOff>
      <xdr:row>35</xdr:row>
      <xdr:rowOff>157639</xdr:rowOff>
    </xdr:to>
    <xdr:sp macro="" textlink="">
      <xdr:nvSpPr>
        <xdr:cNvPr id="540" name="楕円 539"/>
        <xdr:cNvSpPr/>
      </xdr:nvSpPr>
      <xdr:spPr>
        <a:xfrm>
          <a:off x="15430500" y="60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2716</xdr:rowOff>
    </xdr:from>
    <xdr:ext cx="534377" cy="259045"/>
    <xdr:sp macro="" textlink="">
      <xdr:nvSpPr>
        <xdr:cNvPr id="541" name="テキスト ボックス 540"/>
        <xdr:cNvSpPr txBox="1"/>
      </xdr:nvSpPr>
      <xdr:spPr>
        <a:xfrm>
          <a:off x="15214111" y="58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26702</xdr:rowOff>
    </xdr:from>
    <xdr:to>
      <xdr:col>76</xdr:col>
      <xdr:colOff>165100</xdr:colOff>
      <xdr:row>35</xdr:row>
      <xdr:rowOff>128302</xdr:rowOff>
    </xdr:to>
    <xdr:sp macro="" textlink="">
      <xdr:nvSpPr>
        <xdr:cNvPr id="542" name="楕円 541"/>
        <xdr:cNvSpPr/>
      </xdr:nvSpPr>
      <xdr:spPr>
        <a:xfrm>
          <a:off x="14541500" y="60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144829</xdr:rowOff>
    </xdr:from>
    <xdr:ext cx="534377" cy="259045"/>
    <xdr:sp macro="" textlink="">
      <xdr:nvSpPr>
        <xdr:cNvPr id="543" name="テキスト ボックス 542"/>
        <xdr:cNvSpPr txBox="1"/>
      </xdr:nvSpPr>
      <xdr:spPr>
        <a:xfrm>
          <a:off x="14325111" y="580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165386</xdr:rowOff>
    </xdr:from>
    <xdr:to>
      <xdr:col>72</xdr:col>
      <xdr:colOff>38100</xdr:colOff>
      <xdr:row>31</xdr:row>
      <xdr:rowOff>95536</xdr:rowOff>
    </xdr:to>
    <xdr:sp macro="" textlink="">
      <xdr:nvSpPr>
        <xdr:cNvPr id="544" name="楕円 543"/>
        <xdr:cNvSpPr/>
      </xdr:nvSpPr>
      <xdr:spPr>
        <a:xfrm>
          <a:off x="13652500" y="53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112063</xdr:rowOff>
    </xdr:from>
    <xdr:ext cx="534377" cy="259045"/>
    <xdr:sp macro="" textlink="">
      <xdr:nvSpPr>
        <xdr:cNvPr id="545" name="テキスト ボックス 544"/>
        <xdr:cNvSpPr txBox="1"/>
      </xdr:nvSpPr>
      <xdr:spPr>
        <a:xfrm>
          <a:off x="13436111" y="50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103435</xdr:rowOff>
    </xdr:from>
    <xdr:to>
      <xdr:col>67</xdr:col>
      <xdr:colOff>101600</xdr:colOff>
      <xdr:row>31</xdr:row>
      <xdr:rowOff>33585</xdr:rowOff>
    </xdr:to>
    <xdr:sp macro="" textlink="">
      <xdr:nvSpPr>
        <xdr:cNvPr id="546" name="楕円 545"/>
        <xdr:cNvSpPr/>
      </xdr:nvSpPr>
      <xdr:spPr>
        <a:xfrm>
          <a:off x="12763500" y="52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50112</xdr:rowOff>
    </xdr:from>
    <xdr:ext cx="534377" cy="259045"/>
    <xdr:sp macro="" textlink="">
      <xdr:nvSpPr>
        <xdr:cNvPr id="547" name="テキスト ボックス 546"/>
        <xdr:cNvSpPr txBox="1"/>
      </xdr:nvSpPr>
      <xdr:spPr>
        <a:xfrm>
          <a:off x="12547111" y="502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1" name="直線コネクタ 570"/>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2"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3" name="直線コネクタ 572"/>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4"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5" name="直線コネクタ 574"/>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169616</xdr:rowOff>
    </xdr:from>
    <xdr:to>
      <xdr:col>85</xdr:col>
      <xdr:colOff>127000</xdr:colOff>
      <xdr:row>55</xdr:row>
      <xdr:rowOff>8903</xdr:rowOff>
    </xdr:to>
    <xdr:cxnSp macro="">
      <xdr:nvCxnSpPr>
        <xdr:cNvPr id="576" name="直線コネクタ 575"/>
        <xdr:cNvCxnSpPr/>
      </xdr:nvCxnSpPr>
      <xdr:spPr>
        <a:xfrm flipV="1">
          <a:off x="15481300" y="9427916"/>
          <a:ext cx="8382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77" name="教育費平均値テキスト"/>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78" name="フローチャート: 判断 577"/>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3073</xdr:rowOff>
    </xdr:from>
    <xdr:to>
      <xdr:col>81</xdr:col>
      <xdr:colOff>50800</xdr:colOff>
      <xdr:row>55</xdr:row>
      <xdr:rowOff>8903</xdr:rowOff>
    </xdr:to>
    <xdr:cxnSp macro="">
      <xdr:nvCxnSpPr>
        <xdr:cNvPr id="579" name="直線コネクタ 578"/>
        <xdr:cNvCxnSpPr/>
      </xdr:nvCxnSpPr>
      <xdr:spPr>
        <a:xfrm>
          <a:off x="14592300" y="9432823"/>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0" name="フローチャート: 判断 579"/>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1" name="テキスト ボックス 580"/>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3073</xdr:rowOff>
    </xdr:from>
    <xdr:to>
      <xdr:col>76</xdr:col>
      <xdr:colOff>114300</xdr:colOff>
      <xdr:row>56</xdr:row>
      <xdr:rowOff>113975</xdr:rowOff>
    </xdr:to>
    <xdr:cxnSp macro="">
      <xdr:nvCxnSpPr>
        <xdr:cNvPr id="582" name="直線コネクタ 581"/>
        <xdr:cNvCxnSpPr/>
      </xdr:nvCxnSpPr>
      <xdr:spPr>
        <a:xfrm flipV="1">
          <a:off x="13703300" y="9432823"/>
          <a:ext cx="889000" cy="28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3" name="フローチャート: 判断 582"/>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4" name="テキスト ボックス 583"/>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94148</xdr:rowOff>
    </xdr:from>
    <xdr:to>
      <xdr:col>71</xdr:col>
      <xdr:colOff>177800</xdr:colOff>
      <xdr:row>56</xdr:row>
      <xdr:rowOff>113975</xdr:rowOff>
    </xdr:to>
    <xdr:cxnSp macro="">
      <xdr:nvCxnSpPr>
        <xdr:cNvPr id="585" name="直線コネクタ 584"/>
        <xdr:cNvCxnSpPr/>
      </xdr:nvCxnSpPr>
      <xdr:spPr>
        <a:xfrm>
          <a:off x="12814300" y="9695348"/>
          <a:ext cx="8890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6" name="フローチャート: 判断 585"/>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87" name="テキスト ボックス 586"/>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88" name="フローチャート: 判断 587"/>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89" name="テキスト ボックス 588"/>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118816</xdr:rowOff>
    </xdr:from>
    <xdr:to>
      <xdr:col>85</xdr:col>
      <xdr:colOff>177800</xdr:colOff>
      <xdr:row>55</xdr:row>
      <xdr:rowOff>48966</xdr:rowOff>
    </xdr:to>
    <xdr:sp macro="" textlink="">
      <xdr:nvSpPr>
        <xdr:cNvPr id="595" name="楕円 594"/>
        <xdr:cNvSpPr/>
      </xdr:nvSpPr>
      <xdr:spPr>
        <a:xfrm>
          <a:off x="16268700" y="93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141693</xdr:rowOff>
    </xdr:from>
    <xdr:ext cx="534377" cy="259045"/>
    <xdr:sp macro="" textlink="">
      <xdr:nvSpPr>
        <xdr:cNvPr id="596" name="教育費該当値テキスト"/>
        <xdr:cNvSpPr txBox="1"/>
      </xdr:nvSpPr>
      <xdr:spPr>
        <a:xfrm>
          <a:off x="16370300" y="92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129553</xdr:rowOff>
    </xdr:from>
    <xdr:to>
      <xdr:col>81</xdr:col>
      <xdr:colOff>101600</xdr:colOff>
      <xdr:row>55</xdr:row>
      <xdr:rowOff>59703</xdr:rowOff>
    </xdr:to>
    <xdr:sp macro="" textlink="">
      <xdr:nvSpPr>
        <xdr:cNvPr id="597" name="楕円 596"/>
        <xdr:cNvSpPr/>
      </xdr:nvSpPr>
      <xdr:spPr>
        <a:xfrm>
          <a:off x="15430500" y="93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76230</xdr:rowOff>
    </xdr:from>
    <xdr:ext cx="534377" cy="259045"/>
    <xdr:sp macro="" textlink="">
      <xdr:nvSpPr>
        <xdr:cNvPr id="598" name="テキスト ボックス 597"/>
        <xdr:cNvSpPr txBox="1"/>
      </xdr:nvSpPr>
      <xdr:spPr>
        <a:xfrm>
          <a:off x="15214111" y="91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123723</xdr:rowOff>
    </xdr:from>
    <xdr:to>
      <xdr:col>76</xdr:col>
      <xdr:colOff>165100</xdr:colOff>
      <xdr:row>55</xdr:row>
      <xdr:rowOff>53873</xdr:rowOff>
    </xdr:to>
    <xdr:sp macro="" textlink="">
      <xdr:nvSpPr>
        <xdr:cNvPr id="599" name="楕円 598"/>
        <xdr:cNvSpPr/>
      </xdr:nvSpPr>
      <xdr:spPr>
        <a:xfrm>
          <a:off x="14541500" y="93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70400</xdr:rowOff>
    </xdr:from>
    <xdr:ext cx="534377" cy="259045"/>
    <xdr:sp macro="" textlink="">
      <xdr:nvSpPr>
        <xdr:cNvPr id="600" name="テキスト ボックス 599"/>
        <xdr:cNvSpPr txBox="1"/>
      </xdr:nvSpPr>
      <xdr:spPr>
        <a:xfrm>
          <a:off x="14325111" y="91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63175</xdr:rowOff>
    </xdr:from>
    <xdr:to>
      <xdr:col>72</xdr:col>
      <xdr:colOff>38100</xdr:colOff>
      <xdr:row>56</xdr:row>
      <xdr:rowOff>164775</xdr:rowOff>
    </xdr:to>
    <xdr:sp macro="" textlink="">
      <xdr:nvSpPr>
        <xdr:cNvPr id="601" name="楕円 600"/>
        <xdr:cNvSpPr/>
      </xdr:nvSpPr>
      <xdr:spPr>
        <a:xfrm>
          <a:off x="13652500" y="96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9852</xdr:rowOff>
    </xdr:from>
    <xdr:ext cx="534377" cy="259045"/>
    <xdr:sp macro="" textlink="">
      <xdr:nvSpPr>
        <xdr:cNvPr id="602" name="テキスト ボックス 601"/>
        <xdr:cNvSpPr txBox="1"/>
      </xdr:nvSpPr>
      <xdr:spPr>
        <a:xfrm>
          <a:off x="13436111" y="94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43348</xdr:rowOff>
    </xdr:from>
    <xdr:to>
      <xdr:col>67</xdr:col>
      <xdr:colOff>101600</xdr:colOff>
      <xdr:row>56</xdr:row>
      <xdr:rowOff>144948</xdr:rowOff>
    </xdr:to>
    <xdr:sp macro="" textlink="">
      <xdr:nvSpPr>
        <xdr:cNvPr id="603" name="楕円 602"/>
        <xdr:cNvSpPr/>
      </xdr:nvSpPr>
      <xdr:spPr>
        <a:xfrm>
          <a:off x="12763500" y="96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161475</xdr:rowOff>
    </xdr:from>
    <xdr:ext cx="534377" cy="259045"/>
    <xdr:sp macro="" textlink="">
      <xdr:nvSpPr>
        <xdr:cNvPr id="604" name="テキスト ボックス 603"/>
        <xdr:cNvSpPr txBox="1"/>
      </xdr:nvSpPr>
      <xdr:spPr>
        <a:xfrm>
          <a:off x="12547111" y="94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4" name="直線コネクタ 623"/>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5"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27"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28" name="直線コネクタ 627"/>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109387</xdr:rowOff>
    </xdr:from>
    <xdr:to>
      <xdr:col>85</xdr:col>
      <xdr:colOff>127000</xdr:colOff>
      <xdr:row>77</xdr:row>
      <xdr:rowOff>161457</xdr:rowOff>
    </xdr:to>
    <xdr:cxnSp macro="">
      <xdr:nvCxnSpPr>
        <xdr:cNvPr id="629" name="直線コネクタ 628"/>
        <xdr:cNvCxnSpPr/>
      </xdr:nvCxnSpPr>
      <xdr:spPr>
        <a:xfrm>
          <a:off x="15481300" y="13311037"/>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0" name="災害復旧費平均値テキスト"/>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1" name="フローチャート: 判断 630"/>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69062</xdr:rowOff>
    </xdr:from>
    <xdr:to>
      <xdr:col>81</xdr:col>
      <xdr:colOff>50800</xdr:colOff>
      <xdr:row>77</xdr:row>
      <xdr:rowOff>109387</xdr:rowOff>
    </xdr:to>
    <xdr:cxnSp macro="">
      <xdr:nvCxnSpPr>
        <xdr:cNvPr id="632" name="直線コネクタ 631"/>
        <xdr:cNvCxnSpPr/>
      </xdr:nvCxnSpPr>
      <xdr:spPr>
        <a:xfrm>
          <a:off x="14592300" y="13270712"/>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3" name="フローチャート: 判断 632"/>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32642</xdr:rowOff>
    </xdr:from>
    <xdr:ext cx="469744" cy="259045"/>
    <xdr:sp macro="" textlink="">
      <xdr:nvSpPr>
        <xdr:cNvPr id="634" name="テキスト ボックス 633"/>
        <xdr:cNvSpPr txBox="1"/>
      </xdr:nvSpPr>
      <xdr:spPr>
        <a:xfrm>
          <a:off x="15246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69062</xdr:rowOff>
    </xdr:from>
    <xdr:to>
      <xdr:col>76</xdr:col>
      <xdr:colOff>114300</xdr:colOff>
      <xdr:row>77</xdr:row>
      <xdr:rowOff>129682</xdr:rowOff>
    </xdr:to>
    <xdr:cxnSp macro="">
      <xdr:nvCxnSpPr>
        <xdr:cNvPr id="635" name="直線コネクタ 634"/>
        <xdr:cNvCxnSpPr/>
      </xdr:nvCxnSpPr>
      <xdr:spPr>
        <a:xfrm flipV="1">
          <a:off x="13703300" y="13270712"/>
          <a:ext cx="889000" cy="6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6" name="フローチャート: 判断 635"/>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37" name="テキスト ボックス 636"/>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129682</xdr:rowOff>
    </xdr:from>
    <xdr:to>
      <xdr:col>71</xdr:col>
      <xdr:colOff>177800</xdr:colOff>
      <xdr:row>78</xdr:row>
      <xdr:rowOff>22760</xdr:rowOff>
    </xdr:to>
    <xdr:cxnSp macro="">
      <xdr:nvCxnSpPr>
        <xdr:cNvPr id="638" name="直線コネクタ 637"/>
        <xdr:cNvCxnSpPr/>
      </xdr:nvCxnSpPr>
      <xdr:spPr>
        <a:xfrm flipV="1">
          <a:off x="12814300" y="13331332"/>
          <a:ext cx="8890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39" name="フローチャート: 判断 638"/>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40" name="テキスト ボックス 639"/>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1" name="フローチャート: 判断 640"/>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2" name="テキスト ボックス 641"/>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110657</xdr:rowOff>
    </xdr:from>
    <xdr:to>
      <xdr:col>85</xdr:col>
      <xdr:colOff>177800</xdr:colOff>
      <xdr:row>78</xdr:row>
      <xdr:rowOff>40807</xdr:rowOff>
    </xdr:to>
    <xdr:sp macro="" textlink="">
      <xdr:nvSpPr>
        <xdr:cNvPr id="648" name="楕円 647"/>
        <xdr:cNvSpPr/>
      </xdr:nvSpPr>
      <xdr:spPr>
        <a:xfrm>
          <a:off x="16268700" y="13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70034</xdr:rowOff>
    </xdr:from>
    <xdr:ext cx="469744" cy="259045"/>
    <xdr:sp macro="" textlink="">
      <xdr:nvSpPr>
        <xdr:cNvPr id="649" name="災害復旧費該当値テキスト"/>
        <xdr:cNvSpPr txBox="1"/>
      </xdr:nvSpPr>
      <xdr:spPr>
        <a:xfrm>
          <a:off x="16370300" y="1310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58587</xdr:rowOff>
    </xdr:from>
    <xdr:to>
      <xdr:col>81</xdr:col>
      <xdr:colOff>101600</xdr:colOff>
      <xdr:row>77</xdr:row>
      <xdr:rowOff>160187</xdr:rowOff>
    </xdr:to>
    <xdr:sp macro="" textlink="">
      <xdr:nvSpPr>
        <xdr:cNvPr id="650" name="楕円 649"/>
        <xdr:cNvSpPr/>
      </xdr:nvSpPr>
      <xdr:spPr>
        <a:xfrm>
          <a:off x="15430500" y="132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5264</xdr:rowOff>
    </xdr:from>
    <xdr:ext cx="534377" cy="259045"/>
    <xdr:sp macro="" textlink="">
      <xdr:nvSpPr>
        <xdr:cNvPr id="651" name="テキスト ボックス 650"/>
        <xdr:cNvSpPr txBox="1"/>
      </xdr:nvSpPr>
      <xdr:spPr>
        <a:xfrm>
          <a:off x="15214111" y="130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18262</xdr:rowOff>
    </xdr:from>
    <xdr:to>
      <xdr:col>76</xdr:col>
      <xdr:colOff>165100</xdr:colOff>
      <xdr:row>77</xdr:row>
      <xdr:rowOff>119862</xdr:rowOff>
    </xdr:to>
    <xdr:sp macro="" textlink="">
      <xdr:nvSpPr>
        <xdr:cNvPr id="652" name="楕円 651"/>
        <xdr:cNvSpPr/>
      </xdr:nvSpPr>
      <xdr:spPr>
        <a:xfrm>
          <a:off x="14541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136389</xdr:rowOff>
    </xdr:from>
    <xdr:ext cx="534377" cy="259045"/>
    <xdr:sp macro="" textlink="">
      <xdr:nvSpPr>
        <xdr:cNvPr id="653" name="テキスト ボックス 652"/>
        <xdr:cNvSpPr txBox="1"/>
      </xdr:nvSpPr>
      <xdr:spPr>
        <a:xfrm>
          <a:off x="14325111" y="1299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78882</xdr:rowOff>
    </xdr:from>
    <xdr:to>
      <xdr:col>72</xdr:col>
      <xdr:colOff>38100</xdr:colOff>
      <xdr:row>78</xdr:row>
      <xdr:rowOff>9032</xdr:rowOff>
    </xdr:to>
    <xdr:sp macro="" textlink="">
      <xdr:nvSpPr>
        <xdr:cNvPr id="654" name="楕円 653"/>
        <xdr:cNvSpPr/>
      </xdr:nvSpPr>
      <xdr:spPr>
        <a:xfrm>
          <a:off x="13652500" y="132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25559</xdr:rowOff>
    </xdr:from>
    <xdr:ext cx="534377" cy="259045"/>
    <xdr:sp macro="" textlink="">
      <xdr:nvSpPr>
        <xdr:cNvPr id="655" name="テキスト ボックス 654"/>
        <xdr:cNvSpPr txBox="1"/>
      </xdr:nvSpPr>
      <xdr:spPr>
        <a:xfrm>
          <a:off x="13436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143410</xdr:rowOff>
    </xdr:from>
    <xdr:to>
      <xdr:col>67</xdr:col>
      <xdr:colOff>101600</xdr:colOff>
      <xdr:row>78</xdr:row>
      <xdr:rowOff>73560</xdr:rowOff>
    </xdr:to>
    <xdr:sp macro="" textlink="">
      <xdr:nvSpPr>
        <xdr:cNvPr id="656" name="楕円 655"/>
        <xdr:cNvSpPr/>
      </xdr:nvSpPr>
      <xdr:spPr>
        <a:xfrm>
          <a:off x="12763500" y="133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64687</xdr:rowOff>
    </xdr:from>
    <xdr:ext cx="378565" cy="259045"/>
    <xdr:sp macro="" textlink="">
      <xdr:nvSpPr>
        <xdr:cNvPr id="657" name="テキスト ボックス 656"/>
        <xdr:cNvSpPr txBox="1"/>
      </xdr:nvSpPr>
      <xdr:spPr>
        <a:xfrm>
          <a:off x="12625017" y="1343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82043</xdr:rowOff>
    </xdr:from>
    <xdr:to>
      <xdr:col>85</xdr:col>
      <xdr:colOff>126364</xdr:colOff>
      <xdr:row>98</xdr:row>
      <xdr:rowOff>124671</xdr:rowOff>
    </xdr:to>
    <xdr:cxnSp macro="">
      <xdr:nvCxnSpPr>
        <xdr:cNvPr id="679" name="直線コネクタ 678"/>
        <xdr:cNvCxnSpPr/>
      </xdr:nvCxnSpPr>
      <xdr:spPr>
        <a:xfrm flipV="1">
          <a:off x="16317595" y="16026893"/>
          <a:ext cx="1269" cy="89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128498</xdr:rowOff>
    </xdr:from>
    <xdr:ext cx="469744" cy="259045"/>
    <xdr:sp macro="" textlink="">
      <xdr:nvSpPr>
        <xdr:cNvPr id="680" name="公債費最小値テキスト"/>
        <xdr:cNvSpPr txBox="1"/>
      </xdr:nvSpPr>
      <xdr:spPr>
        <a:xfrm>
          <a:off x="16370300" y="169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124671</xdr:rowOff>
    </xdr:from>
    <xdr:to>
      <xdr:col>86</xdr:col>
      <xdr:colOff>25400</xdr:colOff>
      <xdr:row>98</xdr:row>
      <xdr:rowOff>124671</xdr:rowOff>
    </xdr:to>
    <xdr:cxnSp macro="">
      <xdr:nvCxnSpPr>
        <xdr:cNvPr id="681" name="直線コネクタ 680"/>
        <xdr:cNvCxnSpPr/>
      </xdr:nvCxnSpPr>
      <xdr:spPr>
        <a:xfrm>
          <a:off x="16230600" y="1692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28720</xdr:rowOff>
    </xdr:from>
    <xdr:ext cx="599010" cy="259045"/>
    <xdr:sp macro="" textlink="">
      <xdr:nvSpPr>
        <xdr:cNvPr id="682" name="公債費最大値テキスト"/>
        <xdr:cNvSpPr txBox="1"/>
      </xdr:nvSpPr>
      <xdr:spPr>
        <a:xfrm>
          <a:off x="16370300" y="1580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82043</xdr:rowOff>
    </xdr:from>
    <xdr:to>
      <xdr:col>86</xdr:col>
      <xdr:colOff>25400</xdr:colOff>
      <xdr:row>93</xdr:row>
      <xdr:rowOff>82043</xdr:rowOff>
    </xdr:to>
    <xdr:cxnSp macro="">
      <xdr:nvCxnSpPr>
        <xdr:cNvPr id="683" name="直線コネクタ 682"/>
        <xdr:cNvCxnSpPr/>
      </xdr:nvCxnSpPr>
      <xdr:spPr>
        <a:xfrm>
          <a:off x="16230600" y="1602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84572</xdr:rowOff>
    </xdr:from>
    <xdr:to>
      <xdr:col>85</xdr:col>
      <xdr:colOff>127000</xdr:colOff>
      <xdr:row>93</xdr:row>
      <xdr:rowOff>82043</xdr:rowOff>
    </xdr:to>
    <xdr:cxnSp macro="">
      <xdr:nvCxnSpPr>
        <xdr:cNvPr id="684" name="直線コネクタ 683"/>
        <xdr:cNvCxnSpPr/>
      </xdr:nvCxnSpPr>
      <xdr:spPr>
        <a:xfrm>
          <a:off x="15481300" y="15857972"/>
          <a:ext cx="838200" cy="16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604</xdr:rowOff>
    </xdr:from>
    <xdr:ext cx="534377" cy="259045"/>
    <xdr:sp macro="" textlink="">
      <xdr:nvSpPr>
        <xdr:cNvPr id="685" name="公債費平均値テキスト"/>
        <xdr:cNvSpPr txBox="1"/>
      </xdr:nvSpPr>
      <xdr:spPr>
        <a:xfrm>
          <a:off x="16370300" y="166312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22177</xdr:rowOff>
    </xdr:from>
    <xdr:to>
      <xdr:col>85</xdr:col>
      <xdr:colOff>177800</xdr:colOff>
      <xdr:row>97</xdr:row>
      <xdr:rowOff>123777</xdr:rowOff>
    </xdr:to>
    <xdr:sp macro="" textlink="">
      <xdr:nvSpPr>
        <xdr:cNvPr id="686" name="フローチャート: 判断 685"/>
        <xdr:cNvSpPr/>
      </xdr:nvSpPr>
      <xdr:spPr>
        <a:xfrm>
          <a:off x="162687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84572</xdr:rowOff>
    </xdr:from>
    <xdr:to>
      <xdr:col>81</xdr:col>
      <xdr:colOff>50800</xdr:colOff>
      <xdr:row>92</xdr:row>
      <xdr:rowOff>121256</xdr:rowOff>
    </xdr:to>
    <xdr:cxnSp macro="">
      <xdr:nvCxnSpPr>
        <xdr:cNvPr id="687" name="直線コネクタ 686"/>
        <xdr:cNvCxnSpPr/>
      </xdr:nvCxnSpPr>
      <xdr:spPr>
        <a:xfrm flipV="1">
          <a:off x="14592300" y="15857972"/>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21610</xdr:rowOff>
    </xdr:from>
    <xdr:to>
      <xdr:col>81</xdr:col>
      <xdr:colOff>101600</xdr:colOff>
      <xdr:row>97</xdr:row>
      <xdr:rowOff>123210</xdr:rowOff>
    </xdr:to>
    <xdr:sp macro="" textlink="">
      <xdr:nvSpPr>
        <xdr:cNvPr id="688" name="フローチャート: 判断 687"/>
        <xdr:cNvSpPr/>
      </xdr:nvSpPr>
      <xdr:spPr>
        <a:xfrm>
          <a:off x="15430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114337</xdr:rowOff>
    </xdr:from>
    <xdr:ext cx="534377" cy="259045"/>
    <xdr:sp macro="" textlink="">
      <xdr:nvSpPr>
        <xdr:cNvPr id="689" name="テキスト ボックス 688"/>
        <xdr:cNvSpPr txBox="1"/>
      </xdr:nvSpPr>
      <xdr:spPr>
        <a:xfrm>
          <a:off x="15214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121256</xdr:rowOff>
    </xdr:from>
    <xdr:to>
      <xdr:col>76</xdr:col>
      <xdr:colOff>114300</xdr:colOff>
      <xdr:row>94</xdr:row>
      <xdr:rowOff>119917</xdr:rowOff>
    </xdr:to>
    <xdr:cxnSp macro="">
      <xdr:nvCxnSpPr>
        <xdr:cNvPr id="690" name="直線コネクタ 689"/>
        <xdr:cNvCxnSpPr/>
      </xdr:nvCxnSpPr>
      <xdr:spPr>
        <a:xfrm flipV="1">
          <a:off x="13703300" y="15894656"/>
          <a:ext cx="889000" cy="3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17545</xdr:rowOff>
    </xdr:from>
    <xdr:to>
      <xdr:col>76</xdr:col>
      <xdr:colOff>165100</xdr:colOff>
      <xdr:row>97</xdr:row>
      <xdr:rowOff>119145</xdr:rowOff>
    </xdr:to>
    <xdr:sp macro="" textlink="">
      <xdr:nvSpPr>
        <xdr:cNvPr id="691" name="フローチャート: 判断 690"/>
        <xdr:cNvSpPr/>
      </xdr:nvSpPr>
      <xdr:spPr>
        <a:xfrm>
          <a:off x="14541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110272</xdr:rowOff>
    </xdr:from>
    <xdr:ext cx="534377" cy="259045"/>
    <xdr:sp macro="" textlink="">
      <xdr:nvSpPr>
        <xdr:cNvPr id="692" name="テキスト ボックス 691"/>
        <xdr:cNvSpPr txBox="1"/>
      </xdr:nvSpPr>
      <xdr:spPr>
        <a:xfrm>
          <a:off x="14325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119917</xdr:rowOff>
    </xdr:from>
    <xdr:to>
      <xdr:col>71</xdr:col>
      <xdr:colOff>177800</xdr:colOff>
      <xdr:row>95</xdr:row>
      <xdr:rowOff>6806</xdr:rowOff>
    </xdr:to>
    <xdr:cxnSp macro="">
      <xdr:nvCxnSpPr>
        <xdr:cNvPr id="693" name="直線コネクタ 692"/>
        <xdr:cNvCxnSpPr/>
      </xdr:nvCxnSpPr>
      <xdr:spPr>
        <a:xfrm flipV="1">
          <a:off x="12814300" y="16236217"/>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26036</xdr:rowOff>
    </xdr:from>
    <xdr:to>
      <xdr:col>72</xdr:col>
      <xdr:colOff>38100</xdr:colOff>
      <xdr:row>97</xdr:row>
      <xdr:rowOff>127636</xdr:rowOff>
    </xdr:to>
    <xdr:sp macro="" textlink="">
      <xdr:nvSpPr>
        <xdr:cNvPr id="694" name="フローチャート: 判断 693"/>
        <xdr:cNvSpPr/>
      </xdr:nvSpPr>
      <xdr:spPr>
        <a:xfrm>
          <a:off x="13652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118763</xdr:rowOff>
    </xdr:from>
    <xdr:ext cx="534377" cy="259045"/>
    <xdr:sp macro="" textlink="">
      <xdr:nvSpPr>
        <xdr:cNvPr id="695" name="テキスト ボックス 694"/>
        <xdr:cNvSpPr txBox="1"/>
      </xdr:nvSpPr>
      <xdr:spPr>
        <a:xfrm>
          <a:off x="13436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29728</xdr:rowOff>
    </xdr:from>
    <xdr:to>
      <xdr:col>67</xdr:col>
      <xdr:colOff>101600</xdr:colOff>
      <xdr:row>97</xdr:row>
      <xdr:rowOff>131328</xdr:rowOff>
    </xdr:to>
    <xdr:sp macro="" textlink="">
      <xdr:nvSpPr>
        <xdr:cNvPr id="696" name="フローチャート: 判断 695"/>
        <xdr:cNvSpPr/>
      </xdr:nvSpPr>
      <xdr:spPr>
        <a:xfrm>
          <a:off x="12763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122455</xdr:rowOff>
    </xdr:from>
    <xdr:ext cx="534377" cy="259045"/>
    <xdr:sp macro="" textlink="">
      <xdr:nvSpPr>
        <xdr:cNvPr id="697" name="テキスト ボックス 696"/>
        <xdr:cNvSpPr txBox="1"/>
      </xdr:nvSpPr>
      <xdr:spPr>
        <a:xfrm>
          <a:off x="12547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31243</xdr:rowOff>
    </xdr:from>
    <xdr:to>
      <xdr:col>85</xdr:col>
      <xdr:colOff>177800</xdr:colOff>
      <xdr:row>93</xdr:row>
      <xdr:rowOff>132843</xdr:rowOff>
    </xdr:to>
    <xdr:sp macro="" textlink="">
      <xdr:nvSpPr>
        <xdr:cNvPr id="703" name="楕円 702"/>
        <xdr:cNvSpPr/>
      </xdr:nvSpPr>
      <xdr:spPr>
        <a:xfrm>
          <a:off x="16268700" y="1597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155720</xdr:rowOff>
    </xdr:from>
    <xdr:ext cx="599010" cy="259045"/>
    <xdr:sp macro="" textlink="">
      <xdr:nvSpPr>
        <xdr:cNvPr id="704" name="公債費該当値テキスト"/>
        <xdr:cNvSpPr txBox="1"/>
      </xdr:nvSpPr>
      <xdr:spPr>
        <a:xfrm>
          <a:off x="16370300" y="1592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33772</xdr:rowOff>
    </xdr:from>
    <xdr:to>
      <xdr:col>81</xdr:col>
      <xdr:colOff>101600</xdr:colOff>
      <xdr:row>92</xdr:row>
      <xdr:rowOff>135372</xdr:rowOff>
    </xdr:to>
    <xdr:sp macro="" textlink="">
      <xdr:nvSpPr>
        <xdr:cNvPr id="705" name="楕円 704"/>
        <xdr:cNvSpPr/>
      </xdr:nvSpPr>
      <xdr:spPr>
        <a:xfrm>
          <a:off x="15430500" y="158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151899</xdr:rowOff>
    </xdr:from>
    <xdr:ext cx="599010" cy="259045"/>
    <xdr:sp macro="" textlink="">
      <xdr:nvSpPr>
        <xdr:cNvPr id="706" name="テキスト ボックス 705"/>
        <xdr:cNvSpPr txBox="1"/>
      </xdr:nvSpPr>
      <xdr:spPr>
        <a:xfrm>
          <a:off x="15181795" y="1558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70456</xdr:rowOff>
    </xdr:from>
    <xdr:to>
      <xdr:col>76</xdr:col>
      <xdr:colOff>165100</xdr:colOff>
      <xdr:row>93</xdr:row>
      <xdr:rowOff>606</xdr:rowOff>
    </xdr:to>
    <xdr:sp macro="" textlink="">
      <xdr:nvSpPr>
        <xdr:cNvPr id="707" name="楕円 706"/>
        <xdr:cNvSpPr/>
      </xdr:nvSpPr>
      <xdr:spPr>
        <a:xfrm>
          <a:off x="14541500" y="158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17133</xdr:rowOff>
    </xdr:from>
    <xdr:ext cx="599010" cy="259045"/>
    <xdr:sp macro="" textlink="">
      <xdr:nvSpPr>
        <xdr:cNvPr id="708" name="テキスト ボックス 707"/>
        <xdr:cNvSpPr txBox="1"/>
      </xdr:nvSpPr>
      <xdr:spPr>
        <a:xfrm>
          <a:off x="14292795" y="1561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69117</xdr:rowOff>
    </xdr:from>
    <xdr:to>
      <xdr:col>72</xdr:col>
      <xdr:colOff>38100</xdr:colOff>
      <xdr:row>94</xdr:row>
      <xdr:rowOff>170717</xdr:rowOff>
    </xdr:to>
    <xdr:sp macro="" textlink="">
      <xdr:nvSpPr>
        <xdr:cNvPr id="709" name="楕円 708"/>
        <xdr:cNvSpPr/>
      </xdr:nvSpPr>
      <xdr:spPr>
        <a:xfrm>
          <a:off x="13652500" y="161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15794</xdr:rowOff>
    </xdr:from>
    <xdr:ext cx="599010" cy="259045"/>
    <xdr:sp macro="" textlink="">
      <xdr:nvSpPr>
        <xdr:cNvPr id="710" name="テキスト ボックス 709"/>
        <xdr:cNvSpPr txBox="1"/>
      </xdr:nvSpPr>
      <xdr:spPr>
        <a:xfrm>
          <a:off x="13403795" y="1596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127456</xdr:rowOff>
    </xdr:from>
    <xdr:to>
      <xdr:col>67</xdr:col>
      <xdr:colOff>101600</xdr:colOff>
      <xdr:row>95</xdr:row>
      <xdr:rowOff>57606</xdr:rowOff>
    </xdr:to>
    <xdr:sp macro="" textlink="">
      <xdr:nvSpPr>
        <xdr:cNvPr id="711" name="楕円 710"/>
        <xdr:cNvSpPr/>
      </xdr:nvSpPr>
      <xdr:spPr>
        <a:xfrm>
          <a:off x="12763500" y="162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74133</xdr:rowOff>
    </xdr:from>
    <xdr:ext cx="599010" cy="259045"/>
    <xdr:sp macro="" textlink="">
      <xdr:nvSpPr>
        <xdr:cNvPr id="712" name="テキスト ボックス 711"/>
        <xdr:cNvSpPr txBox="1"/>
      </xdr:nvSpPr>
      <xdr:spPr>
        <a:xfrm>
          <a:off x="12514795" y="1601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6" name="テキスト ボックス 72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8" name="テキスト ボックス 72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0" name="テキスト ボックス 72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2" name="テキスト ボックス 73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4" name="直線コネクタ 733"/>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5"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37"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38" name="直線コネクタ 737"/>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0"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フローチャート: 判断 740"/>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3" name="フローチャート: 判断 742"/>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4" name="テキスト ボックス 743"/>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46" name="フローチャート: 判断 745"/>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47" name="テキスト ボックス 746"/>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49" name="フローチャート: 判断 748"/>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0" name="テキスト ボックス 749"/>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1" name="フローチャート: 判断 750"/>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2" name="テキスト ボックス 751"/>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59"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個別費用の影響点について、総務費においては、窓口職員が比較的多い点や有線放送業務を実施している点が挙げられる。</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は、新統合庁舎・総合支所建設事業や有線放送整備事業の完了により、普通建設事業は大幅に減となった一方で、補助費等が国の特別定額給付金事業により増加しているため、全体として若干の増となっている。民生費は高齢化率が高い点、衛生費は、上水道・病院への繰出金が多いことから類似団体平均を上回っている。労働費においては、勤労青少年施設の維持管理費が要因である。農林水産業費においては、当町の基幹産業に第一次産業が位置づけられることから、振興費、整備費及び人員配置に大きく比重を置いていることが要因である。商工費は、新型ｺﾛﾅｳｲﾙｽ感染症対応地方創生臨時交付金を活用した地域経済緊急対策事業に係る補助費等の増、及び役場跡地利活用事業等による普通建設事業費の増によって大幅に増加している。また、合併後多くの観光施設、休養宿泊施設を抱える中で、施設・設備更新に係る経費が嵩んでおり、数値を押し上げる要因となっている。土木費は、町土が広範にわたることから、道路橋りょうの改良及び維持管理に係る経費が嵩んでいる。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年度は都市計画事業が完了したこと等により、減となっている。　消防費は、拠点避難地整備事業により増となっている。教育費は、体育施設や社会教育施設で類似施設を多数抱えている点、中学校の統廃合が進まず小規模校が多い点などが平均を上回る要因となっている。</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２年度は</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ｽｸｰﾙ整備事業・地域ｺﾐｭﾆﾃｨｾﾝﾀｰ整備事業により、類似団体平均を大きく上回っている。公債費は近年実施した大型事業に係る町債の元金償還の影響等で類似団体平均を大きく上回っているが、</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元年度の比較は繰上償還額の減が大きい　。いずれの費目においても、今後の人口減少を見据え、公共施設の統廃合等、合併のスケールメリットを活かした効率化を図るとともに、施策の「選択と集中」を行い、計画的な起債・繰上償還を行うことで経費の圧縮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a:t>
          </a:r>
          <a:r>
            <a:rPr kumimoji="1" lang="en-US" altLang="ja-JP" sz="1200">
              <a:latin typeface="ＭＳ ゴシック" pitchFamily="49" charset="-128"/>
              <a:ea typeface="ＭＳ ゴシック" pitchFamily="49" charset="-128"/>
            </a:rPr>
            <a:t>R</a:t>
          </a:r>
          <a:r>
            <a:rPr kumimoji="1" lang="ja-JP" altLang="en-US" sz="1200">
              <a:latin typeface="ＭＳ ゴシック" pitchFamily="49" charset="-128"/>
              <a:ea typeface="ＭＳ ゴシック" pitchFamily="49" charset="-128"/>
            </a:rPr>
            <a:t>元年度に大型の繰上償還（</a:t>
          </a:r>
          <a:r>
            <a:rPr kumimoji="1" lang="en-US" altLang="ja-JP" sz="1200">
              <a:latin typeface="ＭＳ ゴシック" pitchFamily="49" charset="-128"/>
              <a:ea typeface="ＭＳ ゴシック" pitchFamily="49" charset="-128"/>
            </a:rPr>
            <a:t>2,044</a:t>
          </a:r>
          <a:r>
            <a:rPr kumimoji="1" lang="ja-JP" altLang="en-US" sz="1200">
              <a:latin typeface="ＭＳ ゴシック" pitchFamily="49" charset="-128"/>
              <a:ea typeface="ＭＳ ゴシック" pitchFamily="49" charset="-128"/>
            </a:rPr>
            <a:t>百万）の財源とするため基金取り崩し（</a:t>
          </a:r>
          <a:r>
            <a:rPr kumimoji="1" lang="en-US" altLang="ja-JP" sz="1200">
              <a:latin typeface="ＭＳ ゴシック" pitchFamily="49" charset="-128"/>
              <a:ea typeface="ＭＳ ゴシック" pitchFamily="49" charset="-128"/>
            </a:rPr>
            <a:t>1,214</a:t>
          </a:r>
          <a:r>
            <a:rPr kumimoji="1" lang="ja-JP" altLang="en-US" sz="1200">
              <a:latin typeface="ＭＳ ゴシック" pitchFamily="49" charset="-128"/>
              <a:ea typeface="ＭＳ ゴシック" pitchFamily="49" charset="-128"/>
            </a:rPr>
            <a:t>百万）を実施し、以後基金残高は標準財政規模の</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％程度を目安としており、前年からの大幅な増減は生じていない。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近年実施している大型事業（有線放送再整備や公民館の建設、役場跡地利活用事業等）や、公共施設の老朽化対策事業等により、今後も公債費の増加が見込まれるため、町債発行の抑制や計画的な繰上償還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年度以降、全会計において黒字となっており、安定した財政運営を維持している。</a:t>
          </a:r>
        </a:p>
        <a:p>
          <a:r>
            <a:rPr kumimoji="1" lang="ja-JP" altLang="en-US" sz="1400">
              <a:latin typeface="ＭＳ ゴシック" pitchFamily="49" charset="-128"/>
              <a:ea typeface="ＭＳ ゴシック" pitchFamily="49" charset="-128"/>
            </a:rPr>
            <a:t>　黒字額は、一般会計では、歳入面で厳しく見込んだ普通交付税等において見込みを上回る収入額となっていることや、歳出面においては、経常的な歳出削減の取組などにより、実質収支は黒字を維持している。</a:t>
          </a:r>
        </a:p>
        <a:p>
          <a:r>
            <a:rPr kumimoji="1" lang="ja-JP" altLang="en-US" sz="1400">
              <a:latin typeface="ＭＳ ゴシック" pitchFamily="49" charset="-128"/>
              <a:ea typeface="ＭＳ ゴシック" pitchFamily="49" charset="-128"/>
            </a:rPr>
            <a:t>　水道事業会計・下水道事業および病院事業会計では資金剰余額を計上している。しかしながら、水道事業では人口減少と節水傾向の中、施設の老朽化も進行しており、財源と投資効果から非常に厳しい経営判断・投資判断を迫られている。町全体でインフラを適正に管理・更新するという観点から、繰出基準を超えた支援も視野にいれていく。下水道事業では使用料収入にて経常的な維持管理費さえ賄えていない状況である。今後は、小規模集合処理地区の個別処理への転換を図ることで、管理費及び更新費用の低減化を図る必要がある。病院事業については、建設から</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年を迎え、</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年度より大規模改造を実施している一方で、医業収益が伸び悩む点が課題となっており、地域医療構想との整合性を踏まえながら病院改革プランに沿った経営が求められる。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3" sqref="W3:AB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19230313</v>
      </c>
      <c r="BO4" s="464"/>
      <c r="BP4" s="464"/>
      <c r="BQ4" s="464"/>
      <c r="BR4" s="464"/>
      <c r="BS4" s="464"/>
      <c r="BT4" s="464"/>
      <c r="BU4" s="465"/>
      <c r="BV4" s="463">
        <v>20229298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4.9000000000000004</v>
      </c>
      <c r="CU4" s="648"/>
      <c r="CV4" s="648"/>
      <c r="CW4" s="648"/>
      <c r="CX4" s="648"/>
      <c r="CY4" s="648"/>
      <c r="CZ4" s="648"/>
      <c r="DA4" s="649"/>
      <c r="DB4" s="647">
        <v>4.9000000000000004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18771655</v>
      </c>
      <c r="BO5" s="469"/>
      <c r="BP5" s="469"/>
      <c r="BQ5" s="469"/>
      <c r="BR5" s="469"/>
      <c r="BS5" s="469"/>
      <c r="BT5" s="469"/>
      <c r="BU5" s="470"/>
      <c r="BV5" s="468">
        <v>19716988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88.1</v>
      </c>
      <c r="CU5" s="439"/>
      <c r="CV5" s="439"/>
      <c r="CW5" s="439"/>
      <c r="CX5" s="439"/>
      <c r="CY5" s="439"/>
      <c r="CZ5" s="439"/>
      <c r="DA5" s="440"/>
      <c r="DB5" s="438">
        <v>91.6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458658</v>
      </c>
      <c r="BO6" s="469"/>
      <c r="BP6" s="469"/>
      <c r="BQ6" s="469"/>
      <c r="BR6" s="469"/>
      <c r="BS6" s="469"/>
      <c r="BT6" s="469"/>
      <c r="BU6" s="470"/>
      <c r="BV6" s="468">
        <v>512310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90.6</v>
      </c>
      <c r="CU6" s="622"/>
      <c r="CV6" s="622"/>
      <c r="CW6" s="622"/>
      <c r="CX6" s="622"/>
      <c r="CY6" s="622"/>
      <c r="CZ6" s="622"/>
      <c r="DA6" s="623"/>
      <c r="DB6" s="621">
        <v>94.2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18146</v>
      </c>
      <c r="BO7" s="469"/>
      <c r="BP7" s="469"/>
      <c r="BQ7" s="469"/>
      <c r="BR7" s="469"/>
      <c r="BS7" s="469"/>
      <c r="BT7" s="469"/>
      <c r="BU7" s="470"/>
      <c r="BV7" s="468">
        <v>92848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8906573</v>
      </c>
      <c r="CU7" s="469"/>
      <c r="CV7" s="469"/>
      <c r="CW7" s="469"/>
      <c r="CX7" s="469"/>
      <c r="CY7" s="469"/>
      <c r="CZ7" s="469"/>
      <c r="DA7" s="470"/>
      <c r="DB7" s="468">
        <v>8555020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440512</v>
      </c>
      <c r="BO8" s="469"/>
      <c r="BP8" s="469"/>
      <c r="BQ8" s="469"/>
      <c r="BR8" s="469"/>
      <c r="BS8" s="469"/>
      <c r="BT8" s="469"/>
      <c r="BU8" s="470"/>
      <c r="BV8" s="468">
        <v>419462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0.21</v>
      </c>
      <c r="CU8" s="582"/>
      <c r="CV8" s="582"/>
      <c r="CW8" s="582"/>
      <c r="CX8" s="582"/>
      <c r="CY8" s="582"/>
      <c r="CZ8" s="582"/>
      <c r="DA8" s="583"/>
      <c r="DB8" s="581">
        <v>0.21</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15687</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21050</v>
      </c>
      <c r="BO9" s="469"/>
      <c r="BP9" s="469"/>
      <c r="BQ9" s="469"/>
      <c r="BR9" s="469"/>
      <c r="BS9" s="469"/>
      <c r="BT9" s="469"/>
      <c r="BU9" s="470"/>
      <c r="BV9" s="468">
        <v>32875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26.8</v>
      </c>
      <c r="CU9" s="439"/>
      <c r="CV9" s="439"/>
      <c r="CW9" s="439"/>
      <c r="CX9" s="439"/>
      <c r="CY9" s="439"/>
      <c r="CZ9" s="439"/>
      <c r="DA9" s="440"/>
      <c r="DB9" s="438">
        <v>34.700000000000003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17568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6695</v>
      </c>
      <c r="BO10" s="469"/>
      <c r="BP10" s="469"/>
      <c r="BQ10" s="469"/>
      <c r="BR10" s="469"/>
      <c r="BS10" s="469"/>
      <c r="BT10" s="469"/>
      <c r="BU10" s="470"/>
      <c r="BV10" s="468">
        <v>5816</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115</v>
      </c>
      <c r="AV11" s="526"/>
      <c r="AW11" s="526"/>
      <c r="AX11" s="526"/>
      <c r="AY11" s="448" t="s">
        <v>126</v>
      </c>
      <c r="AZ11" s="449"/>
      <c r="BA11" s="449"/>
      <c r="BB11" s="449"/>
      <c r="BC11" s="449"/>
      <c r="BD11" s="449"/>
      <c r="BE11" s="449"/>
      <c r="BF11" s="449"/>
      <c r="BG11" s="449"/>
      <c r="BH11" s="449"/>
      <c r="BI11" s="449"/>
      <c r="BJ11" s="449"/>
      <c r="BK11" s="449"/>
      <c r="BL11" s="449"/>
      <c r="BM11" s="450"/>
      <c r="BN11" s="468">
        <v>1323384</v>
      </c>
      <c r="BO11" s="469"/>
      <c r="BP11" s="469"/>
      <c r="BQ11" s="469"/>
      <c r="BR11" s="469"/>
      <c r="BS11" s="469"/>
      <c r="BT11" s="469"/>
      <c r="BU11" s="470"/>
      <c r="BV11" s="468">
        <v>2043948</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16516</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136809</v>
      </c>
      <c r="BO12" s="469"/>
      <c r="BP12" s="469"/>
      <c r="BQ12" s="469"/>
      <c r="BR12" s="469"/>
      <c r="BS12" s="469"/>
      <c r="BT12" s="469"/>
      <c r="BU12" s="470"/>
      <c r="BV12" s="468">
        <v>1213909</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16365</v>
      </c>
      <c r="S13" s="572"/>
      <c r="T13" s="572"/>
      <c r="U13" s="572"/>
      <c r="V13" s="573"/>
      <c r="W13" s="559" t="s">
        <v>140</v>
      </c>
      <c r="X13" s="481"/>
      <c r="Y13" s="481"/>
      <c r="Z13" s="481"/>
      <c r="AA13" s="481"/>
      <c r="AB13" s="482"/>
      <c r="AC13" s="444">
        <v>1391</v>
      </c>
      <c r="AD13" s="445"/>
      <c r="AE13" s="445"/>
      <c r="AF13" s="445"/>
      <c r="AG13" s="446"/>
      <c r="AH13" s="444">
        <v>1609</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1214320</v>
      </c>
      <c r="BO13" s="469"/>
      <c r="BP13" s="469"/>
      <c r="BQ13" s="469"/>
      <c r="BR13" s="469"/>
      <c r="BS13" s="469"/>
      <c r="BT13" s="469"/>
      <c r="BU13" s="470"/>
      <c r="BV13" s="468">
        <v>868730</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6.9</v>
      </c>
      <c r="CU13" s="439"/>
      <c r="CV13" s="439"/>
      <c r="CW13" s="439"/>
      <c r="CX13" s="439"/>
      <c r="CY13" s="439"/>
      <c r="CZ13" s="439"/>
      <c r="DA13" s="440"/>
      <c r="DB13" s="438">
        <v>9.3000000000000007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16972</v>
      </c>
      <c r="S14" s="572"/>
      <c r="T14" s="572"/>
      <c r="U14" s="572"/>
      <c r="V14" s="573"/>
      <c r="W14" s="574"/>
      <c r="X14" s="484"/>
      <c r="Y14" s="484"/>
      <c r="Z14" s="484"/>
      <c r="AA14" s="484"/>
      <c r="AB14" s="485"/>
      <c r="AC14" s="564">
        <v>16.899999999999999</v>
      </c>
      <c r="AD14" s="565"/>
      <c r="AE14" s="565"/>
      <c r="AF14" s="565"/>
      <c r="AG14" s="566"/>
      <c r="AH14" s="564">
        <v>17.8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77.099999999999994</v>
      </c>
      <c r="CU14" s="576"/>
      <c r="CV14" s="576"/>
      <c r="CW14" s="576"/>
      <c r="CX14" s="576"/>
      <c r="CY14" s="576"/>
      <c r="CZ14" s="576"/>
      <c r="DA14" s="577"/>
      <c r="DB14" s="575">
        <v>94.7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16807</v>
      </c>
      <c r="S15" s="572"/>
      <c r="T15" s="572"/>
      <c r="U15" s="572"/>
      <c r="V15" s="573"/>
      <c r="W15" s="559" t="s">
        <v>148</v>
      </c>
      <c r="X15" s="481"/>
      <c r="Y15" s="481"/>
      <c r="Z15" s="481"/>
      <c r="AA15" s="481"/>
      <c r="AB15" s="482"/>
      <c r="AC15" s="444">
        <v>1843</v>
      </c>
      <c r="AD15" s="445"/>
      <c r="AE15" s="445"/>
      <c r="AF15" s="445"/>
      <c r="AG15" s="446"/>
      <c r="AH15" s="444">
        <v>2119</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1706901</v>
      </c>
      <c r="BO15" s="464"/>
      <c r="BP15" s="464"/>
      <c r="BQ15" s="464"/>
      <c r="BR15" s="464"/>
      <c r="BS15" s="464"/>
      <c r="BT15" s="464"/>
      <c r="BU15" s="465"/>
      <c r="BV15" s="463">
        <v>1636703</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22.3</v>
      </c>
      <c r="AD16" s="565"/>
      <c r="AE16" s="565"/>
      <c r="AF16" s="565"/>
      <c r="AG16" s="566"/>
      <c r="AH16" s="564">
        <v>23.5</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8265092</v>
      </c>
      <c r="BO16" s="469"/>
      <c r="BP16" s="469"/>
      <c r="BQ16" s="469"/>
      <c r="BR16" s="469"/>
      <c r="BS16" s="469"/>
      <c r="BT16" s="469"/>
      <c r="BU16" s="470"/>
      <c r="BV16" s="468">
        <v>7863373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5013</v>
      </c>
      <c r="AD17" s="445"/>
      <c r="AE17" s="445"/>
      <c r="AF17" s="445"/>
      <c r="AG17" s="446"/>
      <c r="AH17" s="444">
        <v>5290</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2091719</v>
      </c>
      <c r="BO17" s="469"/>
      <c r="BP17" s="469"/>
      <c r="BQ17" s="469"/>
      <c r="BR17" s="469"/>
      <c r="BS17" s="469"/>
      <c r="BT17" s="469"/>
      <c r="BU17" s="470"/>
      <c r="BV17" s="468">
        <v>2032276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273.27</v>
      </c>
      <c r="M18" s="533"/>
      <c r="N18" s="533"/>
      <c r="O18" s="533"/>
      <c r="P18" s="533"/>
      <c r="Q18" s="533"/>
      <c r="R18" s="534"/>
      <c r="S18" s="534"/>
      <c r="T18" s="534"/>
      <c r="U18" s="534"/>
      <c r="V18" s="535"/>
      <c r="W18" s="549"/>
      <c r="X18" s="550"/>
      <c r="Y18" s="550"/>
      <c r="Z18" s="550"/>
      <c r="AA18" s="550"/>
      <c r="AB18" s="560"/>
      <c r="AC18" s="432">
        <v>60.8</v>
      </c>
      <c r="AD18" s="433"/>
      <c r="AE18" s="433"/>
      <c r="AF18" s="433"/>
      <c r="AG18" s="536"/>
      <c r="AH18" s="432">
        <v>58.7</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7935292</v>
      </c>
      <c r="BO18" s="469"/>
      <c r="BP18" s="469"/>
      <c r="BQ18" s="469"/>
      <c r="BR18" s="469"/>
      <c r="BS18" s="469"/>
      <c r="BT18" s="469"/>
      <c r="BU18" s="470"/>
      <c r="BV18" s="468">
        <v>7969494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57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12125486</v>
      </c>
      <c r="BO19" s="469"/>
      <c r="BP19" s="469"/>
      <c r="BQ19" s="469"/>
      <c r="BR19" s="469"/>
      <c r="BS19" s="469"/>
      <c r="BT19" s="469"/>
      <c r="BU19" s="470"/>
      <c r="BV19" s="468">
        <v>11433861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6458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22290643</v>
      </c>
      <c r="BO23" s="469"/>
      <c r="BP23" s="469"/>
      <c r="BQ23" s="469"/>
      <c r="BR23" s="469"/>
      <c r="BS23" s="469"/>
      <c r="BT23" s="469"/>
      <c r="BU23" s="470"/>
      <c r="BV23" s="468">
        <v>22879023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8200</v>
      </c>
      <c r="R24" s="445"/>
      <c r="S24" s="445"/>
      <c r="T24" s="445"/>
      <c r="U24" s="445"/>
      <c r="V24" s="446"/>
      <c r="W24" s="510"/>
      <c r="X24" s="501"/>
      <c r="Y24" s="502"/>
      <c r="Z24" s="441" t="s">
        <v>172</v>
      </c>
      <c r="AA24" s="442"/>
      <c r="AB24" s="442"/>
      <c r="AC24" s="442"/>
      <c r="AD24" s="442"/>
      <c r="AE24" s="442"/>
      <c r="AF24" s="442"/>
      <c r="AG24" s="443"/>
      <c r="AH24" s="444">
        <v>226</v>
      </c>
      <c r="AI24" s="445"/>
      <c r="AJ24" s="445"/>
      <c r="AK24" s="445"/>
      <c r="AL24" s="446"/>
      <c r="AM24" s="444">
        <v>659920</v>
      </c>
      <c r="AN24" s="445"/>
      <c r="AO24" s="445"/>
      <c r="AP24" s="445"/>
      <c r="AQ24" s="445"/>
      <c r="AR24" s="446"/>
      <c r="AS24" s="444">
        <v>2920</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13112269</v>
      </c>
      <c r="BO24" s="469"/>
      <c r="BP24" s="469"/>
      <c r="BQ24" s="469"/>
      <c r="BR24" s="469"/>
      <c r="BS24" s="469"/>
      <c r="BT24" s="469"/>
      <c r="BU24" s="470"/>
      <c r="BV24" s="468">
        <v>12697596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6200</v>
      </c>
      <c r="R25" s="445"/>
      <c r="S25" s="445"/>
      <c r="T25" s="445"/>
      <c r="U25" s="445"/>
      <c r="V25" s="446"/>
      <c r="W25" s="510"/>
      <c r="X25" s="501"/>
      <c r="Y25" s="502"/>
      <c r="Z25" s="441" t="s">
        <v>175</v>
      </c>
      <c r="AA25" s="442"/>
      <c r="AB25" s="442"/>
      <c r="AC25" s="442"/>
      <c r="AD25" s="442"/>
      <c r="AE25" s="442"/>
      <c r="AF25" s="442"/>
      <c r="AG25" s="443"/>
      <c r="AH25" s="444" t="s">
        <v>128</v>
      </c>
      <c r="AI25" s="445"/>
      <c r="AJ25" s="445"/>
      <c r="AK25" s="445"/>
      <c r="AL25" s="446"/>
      <c r="AM25" s="444" t="s">
        <v>176</v>
      </c>
      <c r="AN25" s="445"/>
      <c r="AO25" s="445"/>
      <c r="AP25" s="445"/>
      <c r="AQ25" s="445"/>
      <c r="AR25" s="446"/>
      <c r="AS25" s="444" t="s">
        <v>129</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t="s">
        <v>176</v>
      </c>
      <c r="BO25" s="464"/>
      <c r="BP25" s="464"/>
      <c r="BQ25" s="464"/>
      <c r="BR25" s="464"/>
      <c r="BS25" s="464"/>
      <c r="BT25" s="464"/>
      <c r="BU25" s="465"/>
      <c r="BV25" s="463">
        <v>7576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5500</v>
      </c>
      <c r="R26" s="445"/>
      <c r="S26" s="445"/>
      <c r="T26" s="445"/>
      <c r="U26" s="445"/>
      <c r="V26" s="446"/>
      <c r="W26" s="510"/>
      <c r="X26" s="501"/>
      <c r="Y26" s="502"/>
      <c r="Z26" s="441" t="s">
        <v>179</v>
      </c>
      <c r="AA26" s="523"/>
      <c r="AB26" s="523"/>
      <c r="AC26" s="523"/>
      <c r="AD26" s="523"/>
      <c r="AE26" s="523"/>
      <c r="AF26" s="523"/>
      <c r="AG26" s="524"/>
      <c r="AH26" s="444">
        <v>24</v>
      </c>
      <c r="AI26" s="445"/>
      <c r="AJ26" s="445"/>
      <c r="AK26" s="445"/>
      <c r="AL26" s="446"/>
      <c r="AM26" s="444">
        <v>53688</v>
      </c>
      <c r="AN26" s="445"/>
      <c r="AO26" s="445"/>
      <c r="AP26" s="445"/>
      <c r="AQ26" s="445"/>
      <c r="AR26" s="446"/>
      <c r="AS26" s="444">
        <v>2237</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3100</v>
      </c>
      <c r="R27" s="445"/>
      <c r="S27" s="445"/>
      <c r="T27" s="445"/>
      <c r="U27" s="445"/>
      <c r="V27" s="446"/>
      <c r="W27" s="510"/>
      <c r="X27" s="501"/>
      <c r="Y27" s="502"/>
      <c r="Z27" s="441" t="s">
        <v>182</v>
      </c>
      <c r="AA27" s="442"/>
      <c r="AB27" s="442"/>
      <c r="AC27" s="442"/>
      <c r="AD27" s="442"/>
      <c r="AE27" s="442"/>
      <c r="AF27" s="442"/>
      <c r="AG27" s="443"/>
      <c r="AH27" s="444">
        <v>1</v>
      </c>
      <c r="AI27" s="445"/>
      <c r="AJ27" s="445"/>
      <c r="AK27" s="445"/>
      <c r="AL27" s="446"/>
      <c r="AM27" s="444" t="s">
        <v>183</v>
      </c>
      <c r="AN27" s="445"/>
      <c r="AO27" s="445"/>
      <c r="AP27" s="445"/>
      <c r="AQ27" s="445"/>
      <c r="AR27" s="446"/>
      <c r="AS27" s="444" t="s">
        <v>184</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100000</v>
      </c>
      <c r="BO27" s="472"/>
      <c r="BP27" s="472"/>
      <c r="BQ27" s="472"/>
      <c r="BR27" s="472"/>
      <c r="BS27" s="472"/>
      <c r="BT27" s="472"/>
      <c r="BU27" s="473"/>
      <c r="BV27" s="471">
        <v>100000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2800</v>
      </c>
      <c r="R28" s="445"/>
      <c r="S28" s="445"/>
      <c r="T28" s="445"/>
      <c r="U28" s="445"/>
      <c r="V28" s="446"/>
      <c r="W28" s="510"/>
      <c r="X28" s="501"/>
      <c r="Y28" s="502"/>
      <c r="Z28" s="441" t="s">
        <v>187</v>
      </c>
      <c r="AA28" s="442"/>
      <c r="AB28" s="442"/>
      <c r="AC28" s="442"/>
      <c r="AD28" s="442"/>
      <c r="AE28" s="442"/>
      <c r="AF28" s="442"/>
      <c r="AG28" s="443"/>
      <c r="AH28" s="444" t="s">
        <v>176</v>
      </c>
      <c r="AI28" s="445"/>
      <c r="AJ28" s="445"/>
      <c r="AK28" s="445"/>
      <c r="AL28" s="446"/>
      <c r="AM28" s="444" t="s">
        <v>129</v>
      </c>
      <c r="AN28" s="445"/>
      <c r="AO28" s="445"/>
      <c r="AP28" s="445"/>
      <c r="AQ28" s="445"/>
      <c r="AR28" s="446"/>
      <c r="AS28" s="444" t="s">
        <v>176</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1565820</v>
      </c>
      <c r="BO28" s="464"/>
      <c r="BP28" s="464"/>
      <c r="BQ28" s="464"/>
      <c r="BR28" s="464"/>
      <c r="BS28" s="464"/>
      <c r="BT28" s="464"/>
      <c r="BU28" s="465"/>
      <c r="BV28" s="463">
        <v>1545934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12</v>
      </c>
      <c r="M29" s="445"/>
      <c r="N29" s="445"/>
      <c r="O29" s="445"/>
      <c r="P29" s="446"/>
      <c r="Q29" s="444">
        <v>2600</v>
      </c>
      <c r="R29" s="445"/>
      <c r="S29" s="445"/>
      <c r="T29" s="445"/>
      <c r="U29" s="445"/>
      <c r="V29" s="446"/>
      <c r="W29" s="511"/>
      <c r="X29" s="512"/>
      <c r="Y29" s="513"/>
      <c r="Z29" s="441" t="s">
        <v>190</v>
      </c>
      <c r="AA29" s="442"/>
      <c r="AB29" s="442"/>
      <c r="AC29" s="442"/>
      <c r="AD29" s="442"/>
      <c r="AE29" s="442"/>
      <c r="AF29" s="442"/>
      <c r="AG29" s="443"/>
      <c r="AH29" s="444">
        <v>227</v>
      </c>
      <c r="AI29" s="445"/>
      <c r="AJ29" s="445"/>
      <c r="AK29" s="445"/>
      <c r="AL29" s="446"/>
      <c r="AM29" s="444">
        <v>662361</v>
      </c>
      <c r="AN29" s="445"/>
      <c r="AO29" s="445"/>
      <c r="AP29" s="445"/>
      <c r="AQ29" s="445"/>
      <c r="AR29" s="446"/>
      <c r="AS29" s="444">
        <v>2918</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713</v>
      </c>
      <c r="BO29" s="469"/>
      <c r="BP29" s="469"/>
      <c r="BQ29" s="469"/>
      <c r="BR29" s="469"/>
      <c r="BS29" s="469"/>
      <c r="BT29" s="469"/>
      <c r="BU29" s="470"/>
      <c r="BV29" s="468">
        <v>710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94.8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1831664</v>
      </c>
      <c r="BO30" s="472"/>
      <c r="BP30" s="472"/>
      <c r="BQ30" s="472"/>
      <c r="BR30" s="472"/>
      <c r="BS30" s="472"/>
      <c r="BT30" s="472"/>
      <c r="BU30" s="473"/>
      <c r="BV30" s="471">
        <v>2423185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199</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能登町国民健康保険特別会計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能登町水道事業会計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石川県市町村消防団員等公務災害補償等組合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のとクリーンサービス</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能登町介護保険特別会計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能登町下水道事業会計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石川県市町村職員退職手当組合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能登町ふれあい公社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能登町後期高齢者医療特別会計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能登町病院事業会計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石川県市町村消防賞じゅつ金組合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能登自動車学校</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石川県市町議会議員公務災害補償等組合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奥能登広域圏事務組合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のと鉄道運営助成基金事務組合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奥能登クリーン組合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石川県後期高齢者医療広域連合（一般会計）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石川県後期高齢者医療広域連合（後期高齢者医療特別会計）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iTUoaHAje/2UcbqPpKDCLOB4DGi46w7Nuwnp8C4h4AzCIyyZve16TR0pZdX9iyRelQeCv5aKcAki9opABULssg==" saltValue="Fm5Gn4ELkPumQ6oX+W7N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sqref="A1:XFD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571</v>
      </c>
      <c r="D34" s="1250"/>
      <c r="E34" s="1251"/>
      <c r="F34" s="32">
        <v>7.63</v>
      </c>
      <c r="G34" s="33">
        <v>9.2200000000000006</v>
      </c>
      <c r="H34" s="33">
        <v>10.24</v>
      </c>
      <c r="I34" s="33">
        <v>10.11</v>
      </c>
      <c r="J34" s="34">
        <v>9.4600000000000009</v>
      </c>
      <c r="K34" s="22"/>
      <c r="L34" s="22"/>
      <c r="M34" s="22"/>
      <c r="N34" s="22"/>
      <c r="O34" s="22"/>
      <c r="P34" s="22"/>
    </row>
    <row r="35" spans="1:16" ht="39" customHeight="1" x14ac:dyDescent="0.15">
      <c r="A35" s="22"/>
      <c r="B35" s="35"/>
      <c r="C35" s="1244" t="s">
        <v>572</v>
      </c>
      <c r="D35" s="1245"/>
      <c r="E35" s="1246"/>
      <c r="F35" s="36">
        <v>5.2</v>
      </c>
      <c r="G35" s="37">
        <v>4.78</v>
      </c>
      <c r="H35" s="37">
        <v>5.03</v>
      </c>
      <c r="I35" s="37">
        <v>5.56</v>
      </c>
      <c r="J35" s="38">
        <v>5.63</v>
      </c>
      <c r="K35" s="22"/>
      <c r="L35" s="22"/>
      <c r="M35" s="22"/>
      <c r="N35" s="22"/>
      <c r="O35" s="22"/>
      <c r="P35" s="22"/>
    </row>
    <row r="36" spans="1:16" ht="39" customHeight="1" x14ac:dyDescent="0.15">
      <c r="A36" s="22"/>
      <c r="B36" s="35"/>
      <c r="C36" s="1244" t="s">
        <v>573</v>
      </c>
      <c r="D36" s="1245"/>
      <c r="E36" s="1246"/>
      <c r="F36" s="36">
        <v>4.0599999999999996</v>
      </c>
      <c r="G36" s="37">
        <v>4.6100000000000003</v>
      </c>
      <c r="H36" s="37">
        <v>4.4000000000000004</v>
      </c>
      <c r="I36" s="37">
        <v>4.9000000000000004</v>
      </c>
      <c r="J36" s="38">
        <v>4.9400000000000004</v>
      </c>
      <c r="K36" s="22"/>
      <c r="L36" s="22"/>
      <c r="M36" s="22"/>
      <c r="N36" s="22"/>
      <c r="O36" s="22"/>
      <c r="P36" s="22"/>
    </row>
    <row r="37" spans="1:16" ht="39" customHeight="1" x14ac:dyDescent="0.15">
      <c r="A37" s="22"/>
      <c r="B37" s="35"/>
      <c r="C37" s="1244" t="s">
        <v>574</v>
      </c>
      <c r="D37" s="1245"/>
      <c r="E37" s="1246"/>
      <c r="F37" s="36" t="s">
        <v>524</v>
      </c>
      <c r="G37" s="37" t="s">
        <v>524</v>
      </c>
      <c r="H37" s="37" t="s">
        <v>524</v>
      </c>
      <c r="I37" s="37" t="s">
        <v>524</v>
      </c>
      <c r="J37" s="38">
        <v>0.6</v>
      </c>
      <c r="K37" s="22"/>
      <c r="L37" s="22"/>
      <c r="M37" s="22"/>
      <c r="N37" s="22"/>
      <c r="O37" s="22"/>
      <c r="P37" s="22"/>
    </row>
    <row r="38" spans="1:16" ht="39" customHeight="1" x14ac:dyDescent="0.15">
      <c r="A38" s="22"/>
      <c r="B38" s="35"/>
      <c r="C38" s="1244" t="s">
        <v>575</v>
      </c>
      <c r="D38" s="1245"/>
      <c r="E38" s="1246"/>
      <c r="F38" s="36">
        <v>0.59</v>
      </c>
      <c r="G38" s="37">
        <v>0.72</v>
      </c>
      <c r="H38" s="37">
        <v>0.83</v>
      </c>
      <c r="I38" s="37">
        <v>0.39</v>
      </c>
      <c r="J38" s="38">
        <v>0.51</v>
      </c>
      <c r="K38" s="22"/>
      <c r="L38" s="22"/>
      <c r="M38" s="22"/>
      <c r="N38" s="22"/>
      <c r="O38" s="22"/>
      <c r="P38" s="22"/>
    </row>
    <row r="39" spans="1:16" ht="39" customHeight="1" x14ac:dyDescent="0.15">
      <c r="A39" s="22"/>
      <c r="B39" s="35"/>
      <c r="C39" s="1244" t="s">
        <v>576</v>
      </c>
      <c r="D39" s="1245"/>
      <c r="E39" s="1246"/>
      <c r="F39" s="36">
        <v>0.12</v>
      </c>
      <c r="G39" s="37">
        <v>1.23</v>
      </c>
      <c r="H39" s="37">
        <v>0.55000000000000004</v>
      </c>
      <c r="I39" s="37">
        <v>0.25</v>
      </c>
      <c r="J39" s="38">
        <v>0.4</v>
      </c>
      <c r="K39" s="22"/>
      <c r="L39" s="22"/>
      <c r="M39" s="22"/>
      <c r="N39" s="22"/>
      <c r="O39" s="22"/>
      <c r="P39" s="22"/>
    </row>
    <row r="40" spans="1:16" ht="39" customHeight="1" x14ac:dyDescent="0.15">
      <c r="A40" s="22"/>
      <c r="B40" s="35"/>
      <c r="C40" s="1244" t="s">
        <v>577</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578</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579</v>
      </c>
      <c r="D43" s="1248"/>
      <c r="E43" s="1249"/>
      <c r="F43" s="41">
        <v>0.12</v>
      </c>
      <c r="G43" s="42">
        <v>0</v>
      </c>
      <c r="H43" s="42">
        <v>0</v>
      </c>
      <c r="I43" s="42">
        <v>0.51</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fWQ2HE+/mD35ycemR2HzqSHVsvN7gkSGx921bwVo3U/7iVDhYXFW4j4ii71/SE6T7Jdc59qGPXqlcKVfRQ4nw==" saltValue="+Qi4aKzI7rL4+raxZg/U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2336</v>
      </c>
      <c r="L45" s="60">
        <v>2158</v>
      </c>
      <c r="M45" s="60">
        <v>2169</v>
      </c>
      <c r="N45" s="60">
        <v>1979</v>
      </c>
      <c r="O45" s="61">
        <v>1981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v>1</v>
      </c>
      <c r="L47" s="64">
        <v>4</v>
      </c>
      <c r="M47" s="64">
        <v>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855</v>
      </c>
      <c r="L48" s="64">
        <v>881</v>
      </c>
      <c r="M48" s="64">
        <v>900</v>
      </c>
      <c r="N48" s="64">
        <v>886</v>
      </c>
      <c r="O48" s="65">
        <v>747</v>
      </c>
      <c r="P48" s="48"/>
      <c r="Q48" s="48"/>
      <c r="R48" s="48"/>
      <c r="S48" s="48"/>
      <c r="T48" s="48"/>
      <c r="U48" s="48"/>
    </row>
    <row r="49" spans="1:21" ht="30.75" customHeight="1" x14ac:dyDescent="0.15">
      <c r="A49" s="48"/>
      <c r="B49" s="1272"/>
      <c r="C49" s="1273"/>
      <c r="D49" s="62"/>
      <c r="E49" s="1254" t="s">
        <v>16</v>
      </c>
      <c r="F49" s="1254"/>
      <c r="G49" s="1254"/>
      <c r="H49" s="1254"/>
      <c r="I49" s="1254"/>
      <c r="J49" s="1255"/>
      <c r="K49" s="63">
        <v>247</v>
      </c>
      <c r="L49" s="64">
        <v>199</v>
      </c>
      <c r="M49" s="64">
        <v>57</v>
      </c>
      <c r="N49" s="64">
        <v>54</v>
      </c>
      <c r="O49" s="65">
        <v>54</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2693</v>
      </c>
      <c r="L52" s="64">
        <v>2531</v>
      </c>
      <c r="M52" s="64">
        <v>2527</v>
      </c>
      <c r="N52" s="64">
        <v>2443</v>
      </c>
      <c r="O52" s="65">
        <v>2551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746</v>
      </c>
      <c r="L53" s="69">
        <v>711</v>
      </c>
      <c r="M53" s="69">
        <v>603</v>
      </c>
      <c r="N53" s="69">
        <v>476</v>
      </c>
      <c r="O53" s="70">
        <v>231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0" t="s">
        <v>25</v>
      </c>
      <c r="C57" s="1261"/>
      <c r="D57" s="1264" t="s">
        <v>26</v>
      </c>
      <c r="E57" s="1265"/>
      <c r="F57" s="1265"/>
      <c r="G57" s="1265"/>
      <c r="H57" s="1265"/>
      <c r="I57" s="1265"/>
      <c r="J57" s="1266"/>
      <c r="K57" s="83">
        <v>2</v>
      </c>
      <c r="L57" s="84" t="s">
        <v>524</v>
      </c>
      <c r="M57" s="84">
        <v>4</v>
      </c>
      <c r="N57" s="84" t="s">
        <v>605</v>
      </c>
      <c r="O57" s="85" t="s">
        <v>605</v>
      </c>
    </row>
    <row r="58" spans="1:21" ht="31.5" customHeight="1" thickBot="1" x14ac:dyDescent="0.2">
      <c r="B58" s="1262"/>
      <c r="C58" s="1263"/>
      <c r="D58" s="1267" t="s">
        <v>27</v>
      </c>
      <c r="E58" s="1268"/>
      <c r="F58" s="1268"/>
      <c r="G58" s="1268"/>
      <c r="H58" s="1268"/>
      <c r="I58" s="1268"/>
      <c r="J58" s="1269"/>
      <c r="K58" s="86">
        <v>1</v>
      </c>
      <c r="L58" s="87" t="s">
        <v>524</v>
      </c>
      <c r="M58" s="87">
        <v>4</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yShBGy5Com7VWi7BkwTj2k3DmeWXuIMTQEQwc7T1acYWEzH6q7z5MU3x3+WSDhZDPv8poBtfIrQc0e+OKK/Tg==" saltValue="WChawKGSqgNtI5YUc5/N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87" zoomScaleNormal="87" zoomScaleSheetLayoutView="100" workbookViewId="0">
      <selection sqref="A1:XFD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20173</v>
      </c>
      <c r="J41" s="104">
        <v>21125</v>
      </c>
      <c r="K41" s="104">
        <v>21589</v>
      </c>
      <c r="L41" s="104">
        <v>22879</v>
      </c>
      <c r="M41" s="105">
        <v>22291</v>
      </c>
    </row>
    <row r="42" spans="2:13" ht="27.75" customHeight="1" x14ac:dyDescent="0.15">
      <c r="B42" s="1280"/>
      <c r="C42" s="1281"/>
      <c r="D42" s="106"/>
      <c r="E42" s="1284" t="s">
        <v>32</v>
      </c>
      <c r="F42" s="1284"/>
      <c r="G42" s="1284"/>
      <c r="H42" s="1285"/>
      <c r="I42" s="107" t="s">
        <v>524</v>
      </c>
      <c r="J42" s="108" t="s">
        <v>524</v>
      </c>
      <c r="K42" s="108" t="s">
        <v>524</v>
      </c>
      <c r="L42" s="108" t="s">
        <v>524</v>
      </c>
      <c r="M42" s="109" t="s">
        <v>524</v>
      </c>
    </row>
    <row r="43" spans="2:13" ht="27.75" customHeight="1" x14ac:dyDescent="0.15">
      <c r="B43" s="1280"/>
      <c r="C43" s="1281"/>
      <c r="D43" s="106"/>
      <c r="E43" s="1284" t="s">
        <v>33</v>
      </c>
      <c r="F43" s="1284"/>
      <c r="G43" s="1284"/>
      <c r="H43" s="1285"/>
      <c r="I43" s="107">
        <v>11046</v>
      </c>
      <c r="J43" s="108">
        <v>10804</v>
      </c>
      <c r="K43" s="108">
        <v>10611</v>
      </c>
      <c r="L43" s="108">
        <v>10436</v>
      </c>
      <c r="M43" s="109">
        <v>9982</v>
      </c>
    </row>
    <row r="44" spans="2:13" ht="27.75" customHeight="1" x14ac:dyDescent="0.15">
      <c r="B44" s="1280"/>
      <c r="C44" s="1281"/>
      <c r="D44" s="106"/>
      <c r="E44" s="1284" t="s">
        <v>34</v>
      </c>
      <c r="F44" s="1284"/>
      <c r="G44" s="1284"/>
      <c r="H44" s="1285"/>
      <c r="I44" s="107">
        <v>597</v>
      </c>
      <c r="J44" s="108">
        <v>405</v>
      </c>
      <c r="K44" s="108">
        <v>324</v>
      </c>
      <c r="L44" s="108">
        <v>271</v>
      </c>
      <c r="M44" s="109">
        <v>219</v>
      </c>
    </row>
    <row r="45" spans="2:13" ht="27.75" customHeight="1" x14ac:dyDescent="0.15">
      <c r="B45" s="1280"/>
      <c r="C45" s="1281"/>
      <c r="D45" s="106"/>
      <c r="E45" s="1284" t="s">
        <v>35</v>
      </c>
      <c r="F45" s="1284"/>
      <c r="G45" s="1284"/>
      <c r="H45" s="1285"/>
      <c r="I45" s="107">
        <v>2489</v>
      </c>
      <c r="J45" s="108">
        <v>2410</v>
      </c>
      <c r="K45" s="108">
        <v>2401</v>
      </c>
      <c r="L45" s="108">
        <v>2424</v>
      </c>
      <c r="M45" s="109">
        <v>2115</v>
      </c>
    </row>
    <row r="46" spans="2:13" ht="27.75" customHeight="1" x14ac:dyDescent="0.15">
      <c r="B46" s="1280"/>
      <c r="C46" s="1281"/>
      <c r="D46" s="110"/>
      <c r="E46" s="1284" t="s">
        <v>36</v>
      </c>
      <c r="F46" s="1284"/>
      <c r="G46" s="1284"/>
      <c r="H46" s="1285"/>
      <c r="I46" s="107" t="s">
        <v>524</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5552</v>
      </c>
      <c r="J50" s="108">
        <v>5598</v>
      </c>
      <c r="K50" s="108">
        <v>4592</v>
      </c>
      <c r="L50" s="108">
        <v>3240</v>
      </c>
      <c r="M50" s="109">
        <v>2969</v>
      </c>
    </row>
    <row r="51" spans="2:13" ht="27.75" customHeight="1" x14ac:dyDescent="0.15">
      <c r="B51" s="1280"/>
      <c r="C51" s="1281"/>
      <c r="D51" s="106"/>
      <c r="E51" s="1284" t="s">
        <v>42</v>
      </c>
      <c r="F51" s="1284"/>
      <c r="G51" s="1284"/>
      <c r="H51" s="1285"/>
      <c r="I51" s="107">
        <v>1464</v>
      </c>
      <c r="J51" s="108">
        <v>1403</v>
      </c>
      <c r="K51" s="108">
        <v>1231</v>
      </c>
      <c r="L51" s="108">
        <v>1199</v>
      </c>
      <c r="M51" s="109">
        <v>1165</v>
      </c>
    </row>
    <row r="52" spans="2:13" ht="27.75" customHeight="1" x14ac:dyDescent="0.15">
      <c r="B52" s="1282"/>
      <c r="C52" s="1283"/>
      <c r="D52" s="106"/>
      <c r="E52" s="1284" t="s">
        <v>43</v>
      </c>
      <c r="F52" s="1284"/>
      <c r="G52" s="1284"/>
      <c r="H52" s="1285"/>
      <c r="I52" s="107">
        <v>22597</v>
      </c>
      <c r="J52" s="108">
        <v>23342</v>
      </c>
      <c r="K52" s="108">
        <v>24034</v>
      </c>
      <c r="L52" s="108">
        <v>25683</v>
      </c>
      <c r="M52" s="109">
        <v>25492</v>
      </c>
    </row>
    <row r="53" spans="2:13" ht="27.75" customHeight="1" thickBot="1" x14ac:dyDescent="0.2">
      <c r="B53" s="1286" t="s">
        <v>44</v>
      </c>
      <c r="C53" s="1287"/>
      <c r="D53" s="113"/>
      <c r="E53" s="1288" t="s">
        <v>45</v>
      </c>
      <c r="F53" s="1288"/>
      <c r="G53" s="1288"/>
      <c r="H53" s="1289"/>
      <c r="I53" s="114">
        <v>4692</v>
      </c>
      <c r="J53" s="115">
        <v>4402</v>
      </c>
      <c r="K53" s="115">
        <v>5068</v>
      </c>
      <c r="L53" s="115">
        <v>5888</v>
      </c>
      <c r="M53" s="116">
        <v>4981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Pvfw/auntvFtCaDWHTwYJLA4feXjhER1jE0Hk03oZpGN6wiqZ6l62s/ZYsSxi0xgcATezqeKk8jwKqk0HwDbg==" saltValue="uj0KOnRl5MprBVjn2lp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2754</v>
      </c>
      <c r="G55" s="128">
        <v>1546</v>
      </c>
      <c r="H55" s="129">
        <v>1566</v>
      </c>
    </row>
    <row r="56" spans="2:8" ht="52.5" customHeight="1" x14ac:dyDescent="0.15">
      <c r="B56" s="130"/>
      <c r="C56" s="1307" t="s">
        <v>49</v>
      </c>
      <c r="D56" s="1307"/>
      <c r="E56" s="1308"/>
      <c r="F56" s="131">
        <v>1</v>
      </c>
      <c r="G56" s="131">
        <v>1</v>
      </c>
      <c r="H56" s="132">
        <v>1</v>
      </c>
    </row>
    <row r="57" spans="2:8" ht="53.25" customHeight="1" x14ac:dyDescent="0.15">
      <c r="B57" s="130"/>
      <c r="C57" s="1309" t="s">
        <v>50</v>
      </c>
      <c r="D57" s="1309"/>
      <c r="E57" s="1310"/>
      <c r="F57" s="133">
        <v>3061</v>
      </c>
      <c r="G57" s="133">
        <v>2423</v>
      </c>
      <c r="H57" s="134">
        <v>1832</v>
      </c>
    </row>
    <row r="58" spans="2:8" ht="45.75" customHeight="1" x14ac:dyDescent="0.15">
      <c r="B58" s="135"/>
      <c r="C58" s="1297" t="s">
        <v>599</v>
      </c>
      <c r="D58" s="1298"/>
      <c r="E58" s="1299"/>
      <c r="F58" s="136">
        <v>1563</v>
      </c>
      <c r="G58" s="136">
        <v>1234</v>
      </c>
      <c r="H58" s="137">
        <v>1054</v>
      </c>
    </row>
    <row r="59" spans="2:8" ht="45.75" customHeight="1" x14ac:dyDescent="0.15">
      <c r="B59" s="135"/>
      <c r="C59" s="1297" t="s">
        <v>600</v>
      </c>
      <c r="D59" s="1298"/>
      <c r="E59" s="1299"/>
      <c r="F59" s="136" t="s">
        <v>604</v>
      </c>
      <c r="G59" s="136" t="s">
        <v>604</v>
      </c>
      <c r="H59" s="137">
        <v>532</v>
      </c>
    </row>
    <row r="60" spans="2:8" ht="45.75" customHeight="1" x14ac:dyDescent="0.15">
      <c r="B60" s="135"/>
      <c r="C60" s="1297" t="s">
        <v>601</v>
      </c>
      <c r="D60" s="1298"/>
      <c r="E60" s="1299"/>
      <c r="F60" s="136">
        <v>60</v>
      </c>
      <c r="G60" s="136">
        <v>82</v>
      </c>
      <c r="H60" s="137">
        <v>91</v>
      </c>
    </row>
    <row r="61" spans="2:8" ht="45.75" customHeight="1" x14ac:dyDescent="0.15">
      <c r="B61" s="135"/>
      <c r="C61" s="1297" t="s">
        <v>602</v>
      </c>
      <c r="D61" s="1298"/>
      <c r="E61" s="1299"/>
      <c r="F61" s="136">
        <v>66</v>
      </c>
      <c r="G61" s="136">
        <v>51</v>
      </c>
      <c r="H61" s="137">
        <v>39</v>
      </c>
    </row>
    <row r="62" spans="2:8" ht="45.75" customHeight="1" thickBot="1" x14ac:dyDescent="0.2">
      <c r="B62" s="138"/>
      <c r="C62" s="1300" t="s">
        <v>603</v>
      </c>
      <c r="D62" s="1301"/>
      <c r="E62" s="1302"/>
      <c r="F62" s="139">
        <v>170</v>
      </c>
      <c r="G62" s="139">
        <v>132</v>
      </c>
      <c r="H62" s="140">
        <v>32</v>
      </c>
    </row>
    <row r="63" spans="2:8" ht="52.5" customHeight="1" thickBot="1" x14ac:dyDescent="0.2">
      <c r="B63" s="141"/>
      <c r="C63" s="1303" t="s">
        <v>51</v>
      </c>
      <c r="D63" s="1303"/>
      <c r="E63" s="1304"/>
      <c r="F63" s="142">
        <v>5816</v>
      </c>
      <c r="G63" s="142">
        <v>3970</v>
      </c>
      <c r="H63" s="143">
        <v>3398</v>
      </c>
    </row>
    <row r="64" spans="2:8" ht="15" customHeight="1" x14ac:dyDescent="0.15"/>
  </sheetData>
  <sheetProtection algorithmName="SHA-512" hashValue="bvZfoWKpfcblasIavtcPy9r5bgv5VHq1hLdS8C5T/b7yI/Bs3vvEFqfiPzIn3Dwqd9u/PoWIcTVbyS4c5tpHWw==" saltValue="/0Vl7/ezgZAJIlNInYD8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609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566</v>
      </c>
      <c r="BQ50" s="1316"/>
      <c r="BR50" s="1316"/>
      <c r="BS50" s="1316"/>
      <c r="BT50" s="1316"/>
      <c r="BU50" s="1316"/>
      <c r="BV50" s="1316"/>
      <c r="BW50" s="1316"/>
      <c r="BX50" s="1316" t="s">
        <v>567</v>
      </c>
      <c r="BY50" s="1316"/>
      <c r="BZ50" s="1316"/>
      <c r="CA50" s="1316"/>
      <c r="CB50" s="1316"/>
      <c r="CC50" s="1316"/>
      <c r="CD50" s="1316"/>
      <c r="CE50" s="1316"/>
      <c r="CF50" s="1316" t="s">
        <v>568</v>
      </c>
      <c r="CG50" s="1316"/>
      <c r="CH50" s="1316"/>
      <c r="CI50" s="1316"/>
      <c r="CJ50" s="1316"/>
      <c r="CK50" s="1316"/>
      <c r="CL50" s="1316"/>
      <c r="CM50" s="1316"/>
      <c r="CN50" s="1316" t="s">
        <v>569</v>
      </c>
      <c r="CO50" s="1316"/>
      <c r="CP50" s="1316"/>
      <c r="CQ50" s="1316"/>
      <c r="CR50" s="1316"/>
      <c r="CS50" s="1316"/>
      <c r="CT50" s="1316"/>
      <c r="CU50" s="1316"/>
      <c r="CV50" s="1316" t="s">
        <v>570</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11">
        <v>69.900000000000006</v>
      </c>
      <c r="BQ51" s="1311"/>
      <c r="BR51" s="1311"/>
      <c r="BS51" s="1311"/>
      <c r="BT51" s="1311"/>
      <c r="BU51" s="1311"/>
      <c r="BV51" s="1311"/>
      <c r="BW51" s="1311"/>
      <c r="BX51" s="1311">
        <v>68.3</v>
      </c>
      <c r="BY51" s="1311"/>
      <c r="BZ51" s="1311"/>
      <c r="CA51" s="1311"/>
      <c r="CB51" s="1311"/>
      <c r="CC51" s="1311"/>
      <c r="CD51" s="1311"/>
      <c r="CE51" s="1311"/>
      <c r="CF51" s="1323"/>
      <c r="CG51" s="1311"/>
      <c r="CH51" s="1311"/>
      <c r="CI51" s="1311"/>
      <c r="CJ51" s="1311"/>
      <c r="CK51" s="1311"/>
      <c r="CL51" s="1311"/>
      <c r="CM51" s="1311"/>
      <c r="CN51" s="1323"/>
      <c r="CO51" s="1311"/>
      <c r="CP51" s="1311"/>
      <c r="CQ51" s="1311"/>
      <c r="CR51" s="1311"/>
      <c r="CS51" s="1311"/>
      <c r="CT51" s="1311"/>
      <c r="CU51" s="1311"/>
      <c r="CV51" s="1323"/>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1">
        <v>65</v>
      </c>
      <c r="BQ53" s="1311"/>
      <c r="BR53" s="1311"/>
      <c r="BS53" s="1311"/>
      <c r="BT53" s="1311"/>
      <c r="BU53" s="1311"/>
      <c r="BV53" s="1311"/>
      <c r="BW53" s="1311"/>
      <c r="BX53" s="1311">
        <v>65.900000000000006</v>
      </c>
      <c r="BY53" s="1311"/>
      <c r="BZ53" s="1311"/>
      <c r="CA53" s="1311"/>
      <c r="CB53" s="1311"/>
      <c r="CC53" s="1311"/>
      <c r="CD53" s="1311"/>
      <c r="CE53" s="1311"/>
      <c r="CF53" s="1323"/>
      <c r="CG53" s="1311"/>
      <c r="CH53" s="1311"/>
      <c r="CI53" s="1311"/>
      <c r="CJ53" s="1311"/>
      <c r="CK53" s="1311"/>
      <c r="CL53" s="1311"/>
      <c r="CM53" s="1311"/>
      <c r="CN53" s="1323"/>
      <c r="CO53" s="1311"/>
      <c r="CP53" s="1311"/>
      <c r="CQ53" s="1311"/>
      <c r="CR53" s="1311"/>
      <c r="CS53" s="1311"/>
      <c r="CT53" s="1311"/>
      <c r="CU53" s="1311"/>
      <c r="CV53" s="1323"/>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614</v>
      </c>
      <c r="AO55" s="1316"/>
      <c r="AP55" s="1316"/>
      <c r="AQ55" s="1316"/>
      <c r="AR55" s="1316"/>
      <c r="AS55" s="1316"/>
      <c r="AT55" s="1316"/>
      <c r="AU55" s="1316"/>
      <c r="AV55" s="1316"/>
      <c r="AW55" s="1316"/>
      <c r="AX55" s="1316"/>
      <c r="AY55" s="1316"/>
      <c r="AZ55" s="1316"/>
      <c r="BA55" s="1316"/>
      <c r="BB55" s="1314" t="s">
        <v>612</v>
      </c>
      <c r="BC55" s="1314"/>
      <c r="BD55" s="1314"/>
      <c r="BE55" s="1314"/>
      <c r="BF55" s="1314"/>
      <c r="BG55" s="1314"/>
      <c r="BH55" s="1314"/>
      <c r="BI55" s="1314"/>
      <c r="BJ55" s="1314"/>
      <c r="BK55" s="1314"/>
      <c r="BL55" s="1314"/>
      <c r="BM55" s="1314"/>
      <c r="BN55" s="1314"/>
      <c r="BO55" s="1314"/>
      <c r="BP55" s="1311">
        <v>32.9</v>
      </c>
      <c r="BQ55" s="1311"/>
      <c r="BR55" s="1311"/>
      <c r="BS55" s="1311"/>
      <c r="BT55" s="1311"/>
      <c r="BU55" s="1311"/>
      <c r="BV55" s="1311"/>
      <c r="BW55" s="1311"/>
      <c r="BX55" s="1311">
        <v>28.5</v>
      </c>
      <c r="BY55" s="1311"/>
      <c r="BZ55" s="1311"/>
      <c r="CA55" s="1311"/>
      <c r="CB55" s="1311"/>
      <c r="CC55" s="1311"/>
      <c r="CD55" s="1311"/>
      <c r="CE55" s="1311"/>
      <c r="CF55" s="1323"/>
      <c r="CG55" s="1311"/>
      <c r="CH55" s="1311"/>
      <c r="CI55" s="1311"/>
      <c r="CJ55" s="1311"/>
      <c r="CK55" s="1311"/>
      <c r="CL55" s="1311"/>
      <c r="CM55" s="1311"/>
      <c r="CN55" s="1323"/>
      <c r="CO55" s="1311"/>
      <c r="CP55" s="1311"/>
      <c r="CQ55" s="1311"/>
      <c r="CR55" s="1311"/>
      <c r="CS55" s="1311"/>
      <c r="CT55" s="1311"/>
      <c r="CU55" s="1311"/>
      <c r="CV55" s="1323"/>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613</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59.7</v>
      </c>
      <c r="BY57" s="1311"/>
      <c r="BZ57" s="1311"/>
      <c r="CA57" s="1311"/>
      <c r="CB57" s="1311"/>
      <c r="CC57" s="1311"/>
      <c r="CD57" s="1311"/>
      <c r="CE57" s="1311"/>
      <c r="CF57" s="1323"/>
      <c r="CG57" s="1311"/>
      <c r="CH57" s="1311"/>
      <c r="CI57" s="1311"/>
      <c r="CJ57" s="1311"/>
      <c r="CK57" s="1311"/>
      <c r="CL57" s="1311"/>
      <c r="CM57" s="1311"/>
      <c r="CN57" s="1323"/>
      <c r="CO57" s="1311"/>
      <c r="CP57" s="1311"/>
      <c r="CQ57" s="1311"/>
      <c r="CR57" s="1311"/>
      <c r="CS57" s="1311"/>
      <c r="CT57" s="1311"/>
      <c r="CU57" s="1311"/>
      <c r="CV57" s="1323"/>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24" t="s">
        <v>616</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566</v>
      </c>
      <c r="BQ72" s="1316"/>
      <c r="BR72" s="1316"/>
      <c r="BS72" s="1316"/>
      <c r="BT72" s="1316"/>
      <c r="BU72" s="1316"/>
      <c r="BV72" s="1316"/>
      <c r="BW72" s="1316"/>
      <c r="BX72" s="1316" t="s">
        <v>567</v>
      </c>
      <c r="BY72" s="1316"/>
      <c r="BZ72" s="1316"/>
      <c r="CA72" s="1316"/>
      <c r="CB72" s="1316"/>
      <c r="CC72" s="1316"/>
      <c r="CD72" s="1316"/>
      <c r="CE72" s="1316"/>
      <c r="CF72" s="1316" t="s">
        <v>568</v>
      </c>
      <c r="CG72" s="1316"/>
      <c r="CH72" s="1316"/>
      <c r="CI72" s="1316"/>
      <c r="CJ72" s="1316"/>
      <c r="CK72" s="1316"/>
      <c r="CL72" s="1316"/>
      <c r="CM72" s="1316"/>
      <c r="CN72" s="1316" t="s">
        <v>569</v>
      </c>
      <c r="CO72" s="1316"/>
      <c r="CP72" s="1316"/>
      <c r="CQ72" s="1316"/>
      <c r="CR72" s="1316"/>
      <c r="CS72" s="1316"/>
      <c r="CT72" s="1316"/>
      <c r="CU72" s="1316"/>
      <c r="CV72" s="1316" t="s">
        <v>570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v>69.900000000000006</v>
      </c>
      <c r="BQ73" s="1311"/>
      <c r="BR73" s="1311"/>
      <c r="BS73" s="1311"/>
      <c r="BT73" s="1311"/>
      <c r="BU73" s="1311"/>
      <c r="BV73" s="1311"/>
      <c r="BW73" s="1311"/>
      <c r="BX73" s="1311">
        <v>68.3</v>
      </c>
      <c r="BY73" s="1311"/>
      <c r="BZ73" s="1311"/>
      <c r="CA73" s="1311"/>
      <c r="CB73" s="1311"/>
      <c r="CC73" s="1311"/>
      <c r="CD73" s="1311"/>
      <c r="CE73" s="1311"/>
      <c r="CF73" s="1311">
        <v>79.8</v>
      </c>
      <c r="CG73" s="1311"/>
      <c r="CH73" s="1311"/>
      <c r="CI73" s="1311"/>
      <c r="CJ73" s="1311"/>
      <c r="CK73" s="1311"/>
      <c r="CL73" s="1311"/>
      <c r="CM73" s="1311"/>
      <c r="CN73" s="1311">
        <v>94.7</v>
      </c>
      <c r="CO73" s="1311"/>
      <c r="CP73" s="1311"/>
      <c r="CQ73" s="1311"/>
      <c r="CR73" s="1311"/>
      <c r="CS73" s="1311"/>
      <c r="CT73" s="1311"/>
      <c r="CU73" s="1311"/>
      <c r="CV73" s="1311">
        <v>77.099999999999994</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9.6999999999999993</v>
      </c>
      <c r="BQ75" s="1311"/>
      <c r="BR75" s="1311"/>
      <c r="BS75" s="1311"/>
      <c r="BT75" s="1311"/>
      <c r="BU75" s="1311"/>
      <c r="BV75" s="1311"/>
      <c r="BW75" s="1311"/>
      <c r="BX75" s="1311">
        <v>10.199999999999999</v>
      </c>
      <c r="BY75" s="1311"/>
      <c r="BZ75" s="1311"/>
      <c r="CA75" s="1311"/>
      <c r="CB75" s="1311"/>
      <c r="CC75" s="1311"/>
      <c r="CD75" s="1311"/>
      <c r="CE75" s="1311"/>
      <c r="CF75" s="1311">
        <v>10.5</v>
      </c>
      <c r="CG75" s="1311"/>
      <c r="CH75" s="1311"/>
      <c r="CI75" s="1311"/>
      <c r="CJ75" s="1311"/>
      <c r="CK75" s="1311"/>
      <c r="CL75" s="1311"/>
      <c r="CM75" s="1311"/>
      <c r="CN75" s="1311">
        <v>9.3000000000000007</v>
      </c>
      <c r="CO75" s="1311"/>
      <c r="CP75" s="1311"/>
      <c r="CQ75" s="1311"/>
      <c r="CR75" s="1311"/>
      <c r="CS75" s="1311"/>
      <c r="CT75" s="1311"/>
      <c r="CU75" s="1311"/>
      <c r="CV75" s="1311">
        <v>6.9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614</v>
      </c>
      <c r="AO77" s="1316"/>
      <c r="AP77" s="1316"/>
      <c r="AQ77" s="1316"/>
      <c r="AR77" s="1316"/>
      <c r="AS77" s="1316"/>
      <c r="AT77" s="1316"/>
      <c r="AU77" s="1316"/>
      <c r="AV77" s="1316"/>
      <c r="AW77" s="1316"/>
      <c r="AX77" s="1316"/>
      <c r="AY77" s="1316"/>
      <c r="AZ77" s="1316"/>
      <c r="BA77" s="1316"/>
      <c r="BB77" s="1314" t="s">
        <v>612</v>
      </c>
      <c r="BC77" s="1314"/>
      <c r="BD77" s="1314"/>
      <c r="BE77" s="1314"/>
      <c r="BF77" s="1314"/>
      <c r="BG77" s="1314"/>
      <c r="BH77" s="1314"/>
      <c r="BI77" s="1314"/>
      <c r="BJ77" s="1314"/>
      <c r="BK77" s="1314"/>
      <c r="BL77" s="1314"/>
      <c r="BM77" s="1314"/>
      <c r="BN77" s="1314"/>
      <c r="BO77" s="1314"/>
      <c r="BP77" s="1311">
        <v>32.9</v>
      </c>
      <c r="BQ77" s="1311"/>
      <c r="BR77" s="1311"/>
      <c r="BS77" s="1311"/>
      <c r="BT77" s="1311"/>
      <c r="BU77" s="1311"/>
      <c r="BV77" s="1311"/>
      <c r="BW77" s="1311"/>
      <c r="BX77" s="1311">
        <v>28.5</v>
      </c>
      <c r="BY77" s="1311"/>
      <c r="BZ77" s="1311"/>
      <c r="CA77" s="1311"/>
      <c r="CB77" s="1311"/>
      <c r="CC77" s="1311"/>
      <c r="CD77" s="1311"/>
      <c r="CE77" s="1311"/>
      <c r="CF77" s="1311">
        <v>20.5</v>
      </c>
      <c r="CG77" s="1311"/>
      <c r="CH77" s="1311"/>
      <c r="CI77" s="1311"/>
      <c r="CJ77" s="1311"/>
      <c r="CK77" s="1311"/>
      <c r="CL77" s="1311"/>
      <c r="CM77" s="1311"/>
      <c r="CN77" s="1311">
        <v>21.4</v>
      </c>
      <c r="CO77" s="1311"/>
      <c r="CP77" s="1311"/>
      <c r="CQ77" s="1311"/>
      <c r="CR77" s="1311"/>
      <c r="CS77" s="1311"/>
      <c r="CT77" s="1311"/>
      <c r="CU77" s="1311"/>
      <c r="CV77" s="1311">
        <v>12.8</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617</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7.9</v>
      </c>
      <c r="CG79" s="1311"/>
      <c r="CH79" s="1311"/>
      <c r="CI79" s="1311"/>
      <c r="CJ79" s="1311"/>
      <c r="CK79" s="1311"/>
      <c r="CL79" s="1311"/>
      <c r="CM79" s="1311"/>
      <c r="CN79" s="1311">
        <v>7.7</v>
      </c>
      <c r="CO79" s="1311"/>
      <c r="CP79" s="1311"/>
      <c r="CQ79" s="1311"/>
      <c r="CR79" s="1311"/>
      <c r="CS79" s="1311"/>
      <c r="CT79" s="1311"/>
      <c r="CU79" s="1311"/>
      <c r="CV79" s="1311">
        <v>7.3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HbIOOSuwAFrDjKPccMTXprUMjLvc1VpnM3isqqPo1qroYBLhMUFuqpT76t3cz7AZQzUmtW63fb0ymY3LnYxg==" saltValue="VbkA3Ap9ZY1eRuwWJ3Qj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NbqdQOh37biZNVsdz0yliSc8PrcvQ8TOyRHgpcn2hIQCRBUtz/0ap8BCAXnv947LdSNrNUpLqWEGVq1o9au5A==" saltValue="jmybVubgIqnaxwuGirFm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1" sqref="B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T6qVbO0sKDyxdGTnRYFmp7nUbz5C347nqdaCEOxOAJFcXvlIappdMZN1esshb3GM6IMUWs47W/Jg6ZDGk+YjAA==" saltValue="MrNByEA3pomVxt/nhKOK9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212457</v>
      </c>
      <c r="E3" s="162"/>
      <c r="F3" s="163">
        <v>67293</v>
      </c>
      <c r="G3" s="164"/>
      <c r="H3" s="165"/>
    </row>
    <row r="4" spans="1:8" x14ac:dyDescent="0.15">
      <c r="A4" s="166"/>
      <c r="B4" s="167"/>
      <c r="C4" s="168"/>
      <c r="D4" s="169">
        <v>154758</v>
      </c>
      <c r="E4" s="170"/>
      <c r="F4" s="171">
        <v>35076</v>
      </c>
      <c r="G4" s="172"/>
      <c r="H4" s="173"/>
    </row>
    <row r="5" spans="1:8" x14ac:dyDescent="0.15">
      <c r="A5" s="154" t="s">
        <v>558</v>
      </c>
      <c r="B5" s="159"/>
      <c r="C5" s="160"/>
      <c r="D5" s="161">
        <v>200481</v>
      </c>
      <c r="E5" s="162"/>
      <c r="F5" s="163">
        <v>67343</v>
      </c>
      <c r="G5" s="164"/>
      <c r="H5" s="165"/>
    </row>
    <row r="6" spans="1:8" x14ac:dyDescent="0.15">
      <c r="A6" s="166"/>
      <c r="B6" s="167"/>
      <c r="C6" s="168"/>
      <c r="D6" s="169">
        <v>142690</v>
      </c>
      <c r="E6" s="170"/>
      <c r="F6" s="171">
        <v>32865</v>
      </c>
      <c r="G6" s="172"/>
      <c r="H6" s="173"/>
    </row>
    <row r="7" spans="1:8" x14ac:dyDescent="0.15">
      <c r="A7" s="154" t="s">
        <v>559</v>
      </c>
      <c r="B7" s="159"/>
      <c r="C7" s="160"/>
      <c r="D7" s="161">
        <v>262883</v>
      </c>
      <c r="E7" s="162"/>
      <c r="F7" s="163">
        <v>73475</v>
      </c>
      <c r="G7" s="164"/>
      <c r="H7" s="165"/>
    </row>
    <row r="8" spans="1:8" x14ac:dyDescent="0.15">
      <c r="A8" s="166"/>
      <c r="B8" s="167"/>
      <c r="C8" s="168"/>
      <c r="D8" s="169">
        <v>178183</v>
      </c>
      <c r="E8" s="170"/>
      <c r="F8" s="171">
        <v>43072</v>
      </c>
      <c r="G8" s="172"/>
      <c r="H8" s="173"/>
    </row>
    <row r="9" spans="1:8" x14ac:dyDescent="0.15">
      <c r="A9" s="154" t="s">
        <v>560</v>
      </c>
      <c r="B9" s="159"/>
      <c r="C9" s="160"/>
      <c r="D9" s="161">
        <v>378879</v>
      </c>
      <c r="E9" s="162"/>
      <c r="F9" s="163">
        <v>87464</v>
      </c>
      <c r="G9" s="164"/>
      <c r="H9" s="165"/>
    </row>
    <row r="10" spans="1:8" x14ac:dyDescent="0.15">
      <c r="A10" s="166"/>
      <c r="B10" s="167"/>
      <c r="C10" s="168"/>
      <c r="D10" s="169">
        <v>226396</v>
      </c>
      <c r="E10" s="170"/>
      <c r="F10" s="171">
        <v>47479</v>
      </c>
      <c r="G10" s="172"/>
      <c r="H10" s="173"/>
    </row>
    <row r="11" spans="1:8" x14ac:dyDescent="0.15">
      <c r="A11" s="154" t="s">
        <v>561</v>
      </c>
      <c r="B11" s="159"/>
      <c r="C11" s="160"/>
      <c r="D11" s="161">
        <v>208426</v>
      </c>
      <c r="E11" s="162"/>
      <c r="F11" s="163">
        <v>96248</v>
      </c>
      <c r="G11" s="164"/>
      <c r="H11" s="165"/>
    </row>
    <row r="12" spans="1:8" x14ac:dyDescent="0.15">
      <c r="A12" s="166"/>
      <c r="B12" s="167"/>
      <c r="C12" s="174"/>
      <c r="D12" s="169">
        <v>106934</v>
      </c>
      <c r="E12" s="170"/>
      <c r="F12" s="171">
        <v>55768</v>
      </c>
      <c r="G12" s="172"/>
      <c r="H12" s="173"/>
    </row>
    <row r="13" spans="1:8" x14ac:dyDescent="0.15">
      <c r="A13" s="154"/>
      <c r="B13" s="159"/>
      <c r="C13" s="175"/>
      <c r="D13" s="176">
        <v>252625</v>
      </c>
      <c r="E13" s="177"/>
      <c r="F13" s="178">
        <v>78365</v>
      </c>
      <c r="G13" s="179"/>
      <c r="H13" s="165"/>
    </row>
    <row r="14" spans="1:8" x14ac:dyDescent="0.15">
      <c r="A14" s="166"/>
      <c r="B14" s="167"/>
      <c r="C14" s="168"/>
      <c r="D14" s="169">
        <v>161792</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4.07</v>
      </c>
      <c r="C19" s="180">
        <f>ROUND(VALUE(SUBSTITUTE(実質収支比率等に係る経年分析!G$48,"▲","-")),2)</f>
        <v>4.6100000000000003</v>
      </c>
      <c r="D19" s="180">
        <f>ROUND(VALUE(SUBSTITUTE(実質収支比率等に係る経年分析!H$48,"▲","-")),2)</f>
        <v>4.41</v>
      </c>
      <c r="E19" s="180">
        <f>ROUND(VALUE(SUBSTITUTE(実質収支比率等に係る経年分析!I$48,"▲","-")),2)</f>
        <v>4.9000000000000004</v>
      </c>
      <c r="F19" s="180">
        <f>ROUND(VALUE(SUBSTITUTE(実質収支比率等に係る経年分析!J$48,"▲","-")),2)</f>
        <v>4.95</v>
      </c>
    </row>
    <row r="20" spans="1:11" x14ac:dyDescent="0.15">
      <c r="A20" s="180" t="s">
        <v>55</v>
      </c>
      <c r="B20" s="180">
        <f>ROUND(VALUE(SUBSTITUTE(実質収支比率等に係る経年分析!F$47,"▲","-")),2)</f>
        <v>33.71</v>
      </c>
      <c r="C20" s="180">
        <f>ROUND(VALUE(SUBSTITUTE(実質収支比率等に係る経年分析!G$47,"▲","-")),2)</f>
        <v>35.299999999999997</v>
      </c>
      <c r="D20" s="180">
        <f>ROUND(VALUE(SUBSTITUTE(実質収支比率等に係る経年分析!H$47,"▲","-")),2)</f>
        <v>31.39</v>
      </c>
      <c r="E20" s="180">
        <f>ROUND(VALUE(SUBSTITUTE(実質収支比率等に係る経年分析!I$47,"▲","-")),2)</f>
        <v>18.07</v>
      </c>
      <c r="F20" s="180">
        <f>ROUND(VALUE(SUBSTITUTE(実質収支比率等に係る経年分析!J$47,"▲","-")),2)</f>
        <v>17.579999999999998</v>
      </c>
    </row>
    <row r="21" spans="1:11" x14ac:dyDescent="0.15">
      <c r="A21" s="180" t="s">
        <v>56</v>
      </c>
      <c r="B21" s="180">
        <f>IF(ISNUMBER(VALUE(SUBSTITUTE(実質収支比率等に係る経年分析!F$49,"▲","-"))),ROUND(VALUE(SUBSTITUTE(実質収支比率等に係る経年分析!F$49,"▲","-")),2),NA())</f>
        <v>3.55</v>
      </c>
      <c r="C21" s="180">
        <f>IF(ISNUMBER(VALUE(SUBSTITUTE(実質収支比率等に係る経年分析!G$49,"▲","-"))),ROUND(VALUE(SUBSTITUTE(実質収支比率等に係る経年分析!G$49,"▲","-")),2),NA())</f>
        <v>4.92</v>
      </c>
      <c r="D21" s="180">
        <f>IF(ISNUMBER(VALUE(SUBSTITUTE(実質収支比率等に係る経年分析!H$49,"▲","-"))),ROUND(VALUE(SUBSTITUTE(実質収支比率等に係る経年分析!H$49,"▲","-")),2),NA())</f>
        <v>12.17</v>
      </c>
      <c r="E21" s="180">
        <f>IF(ISNUMBER(VALUE(SUBSTITUTE(実質収支比率等に係る経年分析!I$49,"▲","-"))),ROUND(VALUE(SUBSTITUTE(実質収支比率等に係る経年分析!I$49,"▲","-")),2),NA())</f>
        <v>10.15</v>
      </c>
      <c r="F21" s="180">
        <f>IF(ISNUMBER(VALUE(SUBSTITUTE(実質収支比率等に係る経年分析!J$49,"▲","-"))),ROUND(VALUE(SUBSTITUTE(実質収支比率等に係る経年分析!J$49,"▲","-")),2),NA())</f>
        <v>13.63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能登町後期高齢者医療特別会計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能登町国民健康保険特別会計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0.55000000000000004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能登町介護保険特別会計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x14ac:dyDescent="0.15">
      <c r="A33" s="181" t="str">
        <f>IF(連結実質赤字比率に係る赤字・黒字の構成分析!C$37="",NA(),連結実質赤字比率に係る赤字・黒字の構成分析!C$37)</f>
        <v>能登町下水道事業会計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4.0599999999999996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4.6100000000000003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4.9400000000000004</v>
      </c>
    </row>
    <row r="35" spans="1:16" x14ac:dyDescent="0.15">
      <c r="A35" s="181" t="str">
        <f>IF(連結実質赤字比率に係る赤字・黒字の構成分析!C$35="",NA(),連結実質赤字比率に係る赤字・黒字の構成分析!C$35)</f>
        <v>能登町病院事業会計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5.63</v>
      </c>
    </row>
    <row r="36" spans="1:16" x14ac:dyDescent="0.15">
      <c r="A36" s="181" t="str">
        <f>IF(連結実質赤字比率に係る赤字・黒字の構成分析!C$34="",NA(),連結実質赤字比率に係る赤字・黒字の構成分析!C$34)</f>
        <v>能登町水道事業会計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9.2200000000000006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9.4600000000000009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2693</v>
      </c>
      <c r="E42" s="182"/>
      <c r="F42" s="182"/>
      <c r="G42" s="182">
        <f>'実質公債費比率（分子）の構造'!L$52</f>
        <v>2531</v>
      </c>
      <c r="H42" s="182"/>
      <c r="I42" s="182"/>
      <c r="J42" s="182">
        <f>'実質公債費比率（分子）の構造'!M$52</f>
        <v>2527</v>
      </c>
      <c r="K42" s="182"/>
      <c r="L42" s="182"/>
      <c r="M42" s="182">
        <f>'実質公債費比率（分子）の構造'!N$52</f>
        <v>2443</v>
      </c>
      <c r="N42" s="182"/>
      <c r="O42" s="182"/>
      <c r="P42" s="182">
        <f>'実質公債費比率（分子）の構造'!O$52</f>
        <v>2551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247</v>
      </c>
      <c r="C45" s="182"/>
      <c r="D45" s="182"/>
      <c r="E45" s="182">
        <f>'実質公債費比率（分子）の構造'!L$49</f>
        <v>199</v>
      </c>
      <c r="F45" s="182"/>
      <c r="G45" s="182"/>
      <c r="H45" s="182">
        <f>'実質公債費比率（分子）の構造'!M$49</f>
        <v>57</v>
      </c>
      <c r="I45" s="182"/>
      <c r="J45" s="182"/>
      <c r="K45" s="182">
        <f>'実質公債費比率（分子）の構造'!N$49</f>
        <v>54</v>
      </c>
      <c r="L45" s="182"/>
      <c r="M45" s="182"/>
      <c r="N45" s="182">
        <f>'実質公債費比率（分子）の構造'!O$49</f>
        <v>54</v>
      </c>
      <c r="O45" s="182"/>
      <c r="P45" s="182"/>
    </row>
    <row r="46" spans="1:16" x14ac:dyDescent="0.15">
      <c r="A46" s="182" t="s">
        <v>67</v>
      </c>
      <c r="B46" s="182">
        <f>'実質公債費比率（分子）の構造'!K$48</f>
        <v>855</v>
      </c>
      <c r="C46" s="182"/>
      <c r="D46" s="182"/>
      <c r="E46" s="182">
        <f>'実質公債費比率（分子）の構造'!L$48</f>
        <v>881</v>
      </c>
      <c r="F46" s="182"/>
      <c r="G46" s="182"/>
      <c r="H46" s="182">
        <f>'実質公債費比率（分子）の構造'!M$48</f>
        <v>900</v>
      </c>
      <c r="I46" s="182"/>
      <c r="J46" s="182"/>
      <c r="K46" s="182">
        <f>'実質公債費比率（分子）の構造'!N$48</f>
        <v>886</v>
      </c>
      <c r="L46" s="182"/>
      <c r="M46" s="182"/>
      <c r="N46" s="182">
        <f>'実質公債費比率（分子）の構造'!O$48</f>
        <v>747</v>
      </c>
      <c r="O46" s="182"/>
      <c r="P46" s="182"/>
    </row>
    <row r="47" spans="1:16" x14ac:dyDescent="0.15">
      <c r="A47" s="182" t="s">
        <v>68</v>
      </c>
      <c r="B47" s="182">
        <f>'実質公債費比率（分子）の構造'!K$47</f>
        <v>1</v>
      </c>
      <c r="C47" s="182"/>
      <c r="D47" s="182"/>
      <c r="E47" s="182">
        <f>'実質公債費比率（分子）の構造'!L$47</f>
        <v>4</v>
      </c>
      <c r="F47" s="182"/>
      <c r="G47" s="182"/>
      <c r="H47" s="182">
        <f>'実質公債費比率（分子）の構造'!M$47</f>
        <v>4</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2336</v>
      </c>
      <c r="C49" s="182"/>
      <c r="D49" s="182"/>
      <c r="E49" s="182">
        <f>'実質公債費比率（分子）の構造'!L$45</f>
        <v>2158</v>
      </c>
      <c r="F49" s="182"/>
      <c r="G49" s="182"/>
      <c r="H49" s="182">
        <f>'実質公債費比率（分子）の構造'!M$45</f>
        <v>2169</v>
      </c>
      <c r="I49" s="182"/>
      <c r="J49" s="182"/>
      <c r="K49" s="182">
        <f>'実質公債費比率（分子）の構造'!N$45</f>
        <v>1979</v>
      </c>
      <c r="L49" s="182"/>
      <c r="M49" s="182"/>
      <c r="N49" s="182">
        <f>'実質公債費比率（分子）の構造'!O$45</f>
        <v>1981</v>
      </c>
      <c r="O49" s="182"/>
      <c r="P49" s="182"/>
    </row>
    <row r="50" spans="1:16" x14ac:dyDescent="0.15">
      <c r="A50" s="182" t="s">
        <v>71</v>
      </c>
      <c r="B50" s="182" t="e">
        <f>NA()</f>
        <v>#N/A</v>
      </c>
      <c r="C50" s="182">
        <f>IF(ISNUMBER('実質公債費比率（分子）の構造'!K$53),'実質公債費比率（分子）の構造'!K$53,NA())</f>
        <v>746</v>
      </c>
      <c r="D50" s="182" t="e">
        <f>NA()</f>
        <v>#N/A</v>
      </c>
      <c r="E50" s="182" t="e">
        <f>NA()</f>
        <v>#N/A</v>
      </c>
      <c r="F50" s="182">
        <f>IF(ISNUMBER('実質公債費比率（分子）の構造'!L$53),'実質公債費比率（分子）の構造'!L$53,NA())</f>
        <v>711</v>
      </c>
      <c r="G50" s="182" t="e">
        <f>NA()</f>
        <v>#N/A</v>
      </c>
      <c r="H50" s="182" t="e">
        <f>NA()</f>
        <v>#N/A</v>
      </c>
      <c r="I50" s="182">
        <f>IF(ISNUMBER('実質公債費比率（分子）の構造'!M$53),'実質公債費比率（分子）の構造'!M$53,NA())</f>
        <v>603</v>
      </c>
      <c r="J50" s="182" t="e">
        <f>NA()</f>
        <v>#N/A</v>
      </c>
      <c r="K50" s="182" t="e">
        <f>NA()</f>
        <v>#N/A</v>
      </c>
      <c r="L50" s="182">
        <f>IF(ISNUMBER('実質公債費比率（分子）の構造'!N$53),'実質公債費比率（分子）の構造'!N$53,NA())</f>
        <v>476</v>
      </c>
      <c r="M50" s="182" t="e">
        <f>NA()</f>
        <v>#N/A</v>
      </c>
      <c r="N50" s="182" t="e">
        <f>NA()</f>
        <v>#N/A</v>
      </c>
      <c r="O50" s="182">
        <f>IF(ISNUMBER('実質公債費比率（分子）の構造'!O$53),'実質公債費比率（分子）の構造'!O$53,NA())</f>
        <v>231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22597</v>
      </c>
      <c r="E56" s="181"/>
      <c r="F56" s="181"/>
      <c r="G56" s="181">
        <f>'将来負担比率（分子）の構造'!J$52</f>
        <v>23342</v>
      </c>
      <c r="H56" s="181"/>
      <c r="I56" s="181"/>
      <c r="J56" s="181">
        <f>'将来負担比率（分子）の構造'!K$52</f>
        <v>24034</v>
      </c>
      <c r="K56" s="181"/>
      <c r="L56" s="181"/>
      <c r="M56" s="181">
        <f>'将来負担比率（分子）の構造'!L$52</f>
        <v>25683</v>
      </c>
      <c r="N56" s="181"/>
      <c r="O56" s="181"/>
      <c r="P56" s="181">
        <f>'将来負担比率（分子）の構造'!M$52</f>
        <v>25492</v>
      </c>
    </row>
    <row r="57" spans="1:16" x14ac:dyDescent="0.15">
      <c r="A57" s="181" t="s">
        <v>42</v>
      </c>
      <c r="B57" s="181"/>
      <c r="C57" s="181"/>
      <c r="D57" s="181">
        <f>'将来負担比率（分子）の構造'!I$51</f>
        <v>1464</v>
      </c>
      <c r="E57" s="181"/>
      <c r="F57" s="181"/>
      <c r="G57" s="181">
        <f>'将来負担比率（分子）の構造'!J$51</f>
        <v>1403</v>
      </c>
      <c r="H57" s="181"/>
      <c r="I57" s="181"/>
      <c r="J57" s="181">
        <f>'将来負担比率（分子）の構造'!K$51</f>
        <v>1231</v>
      </c>
      <c r="K57" s="181"/>
      <c r="L57" s="181"/>
      <c r="M57" s="181">
        <f>'将来負担比率（分子）の構造'!L$51</f>
        <v>1199</v>
      </c>
      <c r="N57" s="181"/>
      <c r="O57" s="181"/>
      <c r="P57" s="181">
        <f>'将来負担比率（分子）の構造'!M$51</f>
        <v>1165</v>
      </c>
    </row>
    <row r="58" spans="1:16" x14ac:dyDescent="0.15">
      <c r="A58" s="181" t="s">
        <v>41</v>
      </c>
      <c r="B58" s="181"/>
      <c r="C58" s="181"/>
      <c r="D58" s="181">
        <f>'将来負担比率（分子）の構造'!I$50</f>
        <v>5552</v>
      </c>
      <c r="E58" s="181"/>
      <c r="F58" s="181"/>
      <c r="G58" s="181">
        <f>'将来負担比率（分子）の構造'!J$50</f>
        <v>5598</v>
      </c>
      <c r="H58" s="181"/>
      <c r="I58" s="181"/>
      <c r="J58" s="181">
        <f>'将来負担比率（分子）の構造'!K$50</f>
        <v>4592</v>
      </c>
      <c r="K58" s="181"/>
      <c r="L58" s="181"/>
      <c r="M58" s="181">
        <f>'将来負担比率（分子）の構造'!L$50</f>
        <v>3240</v>
      </c>
      <c r="N58" s="181"/>
      <c r="O58" s="181"/>
      <c r="P58" s="181">
        <f>'将来負担比率（分子）の構造'!M$50</f>
        <v>2969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2489</v>
      </c>
      <c r="C62" s="181"/>
      <c r="D62" s="181"/>
      <c r="E62" s="181">
        <f>'将来負担比率（分子）の構造'!J$45</f>
        <v>2410</v>
      </c>
      <c r="F62" s="181"/>
      <c r="G62" s="181"/>
      <c r="H62" s="181">
        <f>'将来負担比率（分子）の構造'!K$45</f>
        <v>2401</v>
      </c>
      <c r="I62" s="181"/>
      <c r="J62" s="181"/>
      <c r="K62" s="181">
        <f>'将来負担比率（分子）の構造'!L$45</f>
        <v>2424</v>
      </c>
      <c r="L62" s="181"/>
      <c r="M62" s="181"/>
      <c r="N62" s="181">
        <f>'将来負担比率（分子）の構造'!M$45</f>
        <v>2115</v>
      </c>
      <c r="O62" s="181"/>
      <c r="P62" s="181"/>
    </row>
    <row r="63" spans="1:16" x14ac:dyDescent="0.15">
      <c r="A63" s="181" t="s">
        <v>34</v>
      </c>
      <c r="B63" s="181">
        <f>'将来負担比率（分子）の構造'!I$44</f>
        <v>597</v>
      </c>
      <c r="C63" s="181"/>
      <c r="D63" s="181"/>
      <c r="E63" s="181">
        <f>'将来負担比率（分子）の構造'!J$44</f>
        <v>405</v>
      </c>
      <c r="F63" s="181"/>
      <c r="G63" s="181"/>
      <c r="H63" s="181">
        <f>'将来負担比率（分子）の構造'!K$44</f>
        <v>324</v>
      </c>
      <c r="I63" s="181"/>
      <c r="J63" s="181"/>
      <c r="K63" s="181">
        <f>'将来負担比率（分子）の構造'!L$44</f>
        <v>271</v>
      </c>
      <c r="L63" s="181"/>
      <c r="M63" s="181"/>
      <c r="N63" s="181">
        <f>'将来負担比率（分子）の構造'!M$44</f>
        <v>219</v>
      </c>
      <c r="O63" s="181"/>
      <c r="P63" s="181"/>
    </row>
    <row r="64" spans="1:16" x14ac:dyDescent="0.15">
      <c r="A64" s="181" t="s">
        <v>33</v>
      </c>
      <c r="B64" s="181">
        <f>'将来負担比率（分子）の構造'!I$43</f>
        <v>11046</v>
      </c>
      <c r="C64" s="181"/>
      <c r="D64" s="181"/>
      <c r="E64" s="181">
        <f>'将来負担比率（分子）の構造'!J$43</f>
        <v>10804</v>
      </c>
      <c r="F64" s="181"/>
      <c r="G64" s="181"/>
      <c r="H64" s="181">
        <f>'将来負担比率（分子）の構造'!K$43</f>
        <v>10611</v>
      </c>
      <c r="I64" s="181"/>
      <c r="J64" s="181"/>
      <c r="K64" s="181">
        <f>'将来負担比率（分子）の構造'!L$43</f>
        <v>10436</v>
      </c>
      <c r="L64" s="181"/>
      <c r="M64" s="181"/>
      <c r="N64" s="181">
        <f>'将来負担比率（分子）の構造'!M$43</f>
        <v>9982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20173</v>
      </c>
      <c r="C66" s="181"/>
      <c r="D66" s="181"/>
      <c r="E66" s="181">
        <f>'将来負担比率（分子）の構造'!J$41</f>
        <v>21125</v>
      </c>
      <c r="F66" s="181"/>
      <c r="G66" s="181"/>
      <c r="H66" s="181">
        <f>'将来負担比率（分子）の構造'!K$41</f>
        <v>21589</v>
      </c>
      <c r="I66" s="181"/>
      <c r="J66" s="181"/>
      <c r="K66" s="181">
        <f>'将来負担比率（分子）の構造'!L$41</f>
        <v>22879</v>
      </c>
      <c r="L66" s="181"/>
      <c r="M66" s="181"/>
      <c r="N66" s="181">
        <f>'将来負担比率（分子）の構造'!M$41</f>
        <v>22291</v>
      </c>
      <c r="O66" s="181"/>
      <c r="P66" s="181"/>
    </row>
    <row r="67" spans="1:16" x14ac:dyDescent="0.15">
      <c r="A67" s="181" t="s">
        <v>75</v>
      </c>
      <c r="B67" s="181" t="e">
        <f>NA()</f>
        <v>#N/A</v>
      </c>
      <c r="C67" s="181">
        <f>IF(ISNUMBER('将来負担比率（分子）の構造'!I$53), IF('将来負担比率（分子）の構造'!I$53 &lt; 0, 0, '将来負担比率（分子）の構造'!I$53), NA())</f>
        <v>4692</v>
      </c>
      <c r="D67" s="181" t="e">
        <f>NA()</f>
        <v>#N/A</v>
      </c>
      <c r="E67" s="181" t="e">
        <f>NA()</f>
        <v>#N/A</v>
      </c>
      <c r="F67" s="181">
        <f>IF(ISNUMBER('将来負担比率（分子）の構造'!J$53), IF('将来負担比率（分子）の構造'!J$53 &lt; 0, 0, '将来負担比率（分子）の構造'!J$53), NA())</f>
        <v>4402</v>
      </c>
      <c r="G67" s="181" t="e">
        <f>NA()</f>
        <v>#N/A</v>
      </c>
      <c r="H67" s="181" t="e">
        <f>NA()</f>
        <v>#N/A</v>
      </c>
      <c r="I67" s="181">
        <f>IF(ISNUMBER('将来負担比率（分子）の構造'!K$53), IF('将来負担比率（分子）の構造'!K$53 &lt; 0, 0, '将来負担比率（分子）の構造'!K$53), NA())</f>
        <v>5068</v>
      </c>
      <c r="J67" s="181" t="e">
        <f>NA()</f>
        <v>#N/A</v>
      </c>
      <c r="K67" s="181" t="e">
        <f>NA()</f>
        <v>#N/A</v>
      </c>
      <c r="L67" s="181">
        <f>IF(ISNUMBER('将来負担比率（分子）の構造'!L$53), IF('将来負担比率（分子）の構造'!L$53 &lt; 0, 0, '将来負担比率（分子）の構造'!L$53), NA())</f>
        <v>5888</v>
      </c>
      <c r="M67" s="181" t="e">
        <f>NA()</f>
        <v>#N/A</v>
      </c>
      <c r="N67" s="181" t="e">
        <f>NA()</f>
        <v>#N/A</v>
      </c>
      <c r="O67" s="181">
        <f>IF(ISNUMBER('将来負担比率（分子）の構造'!M$53), IF('将来負担比率（分子）の構造'!M$53 &lt; 0, 0, '将来負担比率（分子）の構造'!M$53), NA())</f>
        <v>4981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2754</v>
      </c>
      <c r="C72" s="185">
        <f>基金残高に係る経年分析!G55</f>
        <v>1546</v>
      </c>
      <c r="D72" s="185">
        <f>基金残高に係る経年分析!H55</f>
        <v>1566</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3061</v>
      </c>
      <c r="C74" s="185">
        <f>基金残高に係る経年分析!G57</f>
        <v>2423</v>
      </c>
      <c r="D74" s="185">
        <f>基金残高に係る経年分析!H57</f>
        <v>1832</v>
      </c>
    </row>
  </sheetData>
  <sheetProtection algorithmName="SHA-512" hashValue="PShVeVL5JIUCpdWoAX7h7IpV5ut3IUOtRX5nFWyti9EDrX1jDXG4gKudj2TWhwmlApT2PpVHO8gKuO9oNY7xbw==" saltValue="96zgYCRDQJBUip5kDiPg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229</v>
      </c>
      <c r="C5" s="747"/>
      <c r="D5" s="747"/>
      <c r="E5" s="747"/>
      <c r="F5" s="747"/>
      <c r="G5" s="747"/>
      <c r="H5" s="747"/>
      <c r="I5" s="747"/>
      <c r="J5" s="747"/>
      <c r="K5" s="747"/>
      <c r="L5" s="747"/>
      <c r="M5" s="747"/>
      <c r="N5" s="747"/>
      <c r="O5" s="747"/>
      <c r="P5" s="747"/>
      <c r="Q5" s="748"/>
      <c r="R5" s="735">
        <v>1607413</v>
      </c>
      <c r="S5" s="736"/>
      <c r="T5" s="736"/>
      <c r="U5" s="736"/>
      <c r="V5" s="736"/>
      <c r="W5" s="736"/>
      <c r="X5" s="736"/>
      <c r="Y5" s="779"/>
      <c r="Z5" s="797">
        <v>8.4</v>
      </c>
      <c r="AA5" s="797"/>
      <c r="AB5" s="797"/>
      <c r="AC5" s="797"/>
      <c r="AD5" s="798">
        <v>1558546</v>
      </c>
      <c r="AE5" s="798"/>
      <c r="AF5" s="798"/>
      <c r="AG5" s="798"/>
      <c r="AH5" s="798"/>
      <c r="AI5" s="798"/>
      <c r="AJ5" s="798"/>
      <c r="AK5" s="798"/>
      <c r="AL5" s="780">
        <v>17.8</v>
      </c>
      <c r="AM5" s="751"/>
      <c r="AN5" s="751"/>
      <c r="AO5" s="781"/>
      <c r="AP5" s="746" t="s">
        <v>230</v>
      </c>
      <c r="AQ5" s="747"/>
      <c r="AR5" s="747"/>
      <c r="AS5" s="747"/>
      <c r="AT5" s="747"/>
      <c r="AU5" s="747"/>
      <c r="AV5" s="747"/>
      <c r="AW5" s="747"/>
      <c r="AX5" s="747"/>
      <c r="AY5" s="747"/>
      <c r="AZ5" s="747"/>
      <c r="BA5" s="747"/>
      <c r="BB5" s="747"/>
      <c r="BC5" s="747"/>
      <c r="BD5" s="747"/>
      <c r="BE5" s="747"/>
      <c r="BF5" s="748"/>
      <c r="BG5" s="680">
        <v>1549957</v>
      </c>
      <c r="BH5" s="681"/>
      <c r="BI5" s="681"/>
      <c r="BJ5" s="681"/>
      <c r="BK5" s="681"/>
      <c r="BL5" s="681"/>
      <c r="BM5" s="681"/>
      <c r="BN5" s="682"/>
      <c r="BO5" s="713">
        <v>96.4</v>
      </c>
      <c r="BP5" s="713"/>
      <c r="BQ5" s="713"/>
      <c r="BR5" s="713"/>
      <c r="BS5" s="714">
        <v>106838</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174653</v>
      </c>
      <c r="S6" s="681"/>
      <c r="T6" s="681"/>
      <c r="U6" s="681"/>
      <c r="V6" s="681"/>
      <c r="W6" s="681"/>
      <c r="X6" s="681"/>
      <c r="Y6" s="682"/>
      <c r="Z6" s="713">
        <v>0.9</v>
      </c>
      <c r="AA6" s="713"/>
      <c r="AB6" s="713"/>
      <c r="AC6" s="713"/>
      <c r="AD6" s="714">
        <v>174653</v>
      </c>
      <c r="AE6" s="714"/>
      <c r="AF6" s="714"/>
      <c r="AG6" s="714"/>
      <c r="AH6" s="714"/>
      <c r="AI6" s="714"/>
      <c r="AJ6" s="714"/>
      <c r="AK6" s="714"/>
      <c r="AL6" s="683">
        <v>2</v>
      </c>
      <c r="AM6" s="684"/>
      <c r="AN6" s="684"/>
      <c r="AO6" s="715"/>
      <c r="AP6" s="677" t="s">
        <v>235</v>
      </c>
      <c r="AQ6" s="678"/>
      <c r="AR6" s="678"/>
      <c r="AS6" s="678"/>
      <c r="AT6" s="678"/>
      <c r="AU6" s="678"/>
      <c r="AV6" s="678"/>
      <c r="AW6" s="678"/>
      <c r="AX6" s="678"/>
      <c r="AY6" s="678"/>
      <c r="AZ6" s="678"/>
      <c r="BA6" s="678"/>
      <c r="BB6" s="678"/>
      <c r="BC6" s="678"/>
      <c r="BD6" s="678"/>
      <c r="BE6" s="678"/>
      <c r="BF6" s="679"/>
      <c r="BG6" s="680">
        <v>1549957</v>
      </c>
      <c r="BH6" s="681"/>
      <c r="BI6" s="681"/>
      <c r="BJ6" s="681"/>
      <c r="BK6" s="681"/>
      <c r="BL6" s="681"/>
      <c r="BM6" s="681"/>
      <c r="BN6" s="682"/>
      <c r="BO6" s="713">
        <v>96.4</v>
      </c>
      <c r="BP6" s="713"/>
      <c r="BQ6" s="713"/>
      <c r="BR6" s="713"/>
      <c r="BS6" s="714">
        <v>106838</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98210</v>
      </c>
      <c r="CS6" s="681"/>
      <c r="CT6" s="681"/>
      <c r="CU6" s="681"/>
      <c r="CV6" s="681"/>
      <c r="CW6" s="681"/>
      <c r="CX6" s="681"/>
      <c r="CY6" s="682"/>
      <c r="CZ6" s="780">
        <v>0.5</v>
      </c>
      <c r="DA6" s="751"/>
      <c r="DB6" s="751"/>
      <c r="DC6" s="783"/>
      <c r="DD6" s="686" t="s">
        <v>129</v>
      </c>
      <c r="DE6" s="681"/>
      <c r="DF6" s="681"/>
      <c r="DG6" s="681"/>
      <c r="DH6" s="681"/>
      <c r="DI6" s="681"/>
      <c r="DJ6" s="681"/>
      <c r="DK6" s="681"/>
      <c r="DL6" s="681"/>
      <c r="DM6" s="681"/>
      <c r="DN6" s="681"/>
      <c r="DO6" s="681"/>
      <c r="DP6" s="682"/>
      <c r="DQ6" s="686">
        <v>97869</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1466</v>
      </c>
      <c r="S7" s="681"/>
      <c r="T7" s="681"/>
      <c r="U7" s="681"/>
      <c r="V7" s="681"/>
      <c r="W7" s="681"/>
      <c r="X7" s="681"/>
      <c r="Y7" s="682"/>
      <c r="Z7" s="713">
        <v>0</v>
      </c>
      <c r="AA7" s="713"/>
      <c r="AB7" s="713"/>
      <c r="AC7" s="713"/>
      <c r="AD7" s="714">
        <v>1466</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638419</v>
      </c>
      <c r="BH7" s="681"/>
      <c r="BI7" s="681"/>
      <c r="BJ7" s="681"/>
      <c r="BK7" s="681"/>
      <c r="BL7" s="681"/>
      <c r="BM7" s="681"/>
      <c r="BN7" s="682"/>
      <c r="BO7" s="713">
        <v>39.700000000000003</v>
      </c>
      <c r="BP7" s="713"/>
      <c r="BQ7" s="713"/>
      <c r="BR7" s="713"/>
      <c r="BS7" s="714">
        <v>15317</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4898211</v>
      </c>
      <c r="CS7" s="681"/>
      <c r="CT7" s="681"/>
      <c r="CU7" s="681"/>
      <c r="CV7" s="681"/>
      <c r="CW7" s="681"/>
      <c r="CX7" s="681"/>
      <c r="CY7" s="682"/>
      <c r="CZ7" s="713">
        <v>26.1</v>
      </c>
      <c r="DA7" s="713"/>
      <c r="DB7" s="713"/>
      <c r="DC7" s="713"/>
      <c r="DD7" s="686">
        <v>932869</v>
      </c>
      <c r="DE7" s="681"/>
      <c r="DF7" s="681"/>
      <c r="DG7" s="681"/>
      <c r="DH7" s="681"/>
      <c r="DI7" s="681"/>
      <c r="DJ7" s="681"/>
      <c r="DK7" s="681"/>
      <c r="DL7" s="681"/>
      <c r="DM7" s="681"/>
      <c r="DN7" s="681"/>
      <c r="DO7" s="681"/>
      <c r="DP7" s="682"/>
      <c r="DQ7" s="686">
        <v>2152507</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5398</v>
      </c>
      <c r="S8" s="681"/>
      <c r="T8" s="681"/>
      <c r="U8" s="681"/>
      <c r="V8" s="681"/>
      <c r="W8" s="681"/>
      <c r="X8" s="681"/>
      <c r="Y8" s="682"/>
      <c r="Z8" s="713">
        <v>0</v>
      </c>
      <c r="AA8" s="713"/>
      <c r="AB8" s="713"/>
      <c r="AC8" s="713"/>
      <c r="AD8" s="714">
        <v>5398</v>
      </c>
      <c r="AE8" s="714"/>
      <c r="AF8" s="714"/>
      <c r="AG8" s="714"/>
      <c r="AH8" s="714"/>
      <c r="AI8" s="714"/>
      <c r="AJ8" s="714"/>
      <c r="AK8" s="714"/>
      <c r="AL8" s="683">
        <v>0.1</v>
      </c>
      <c r="AM8" s="684"/>
      <c r="AN8" s="684"/>
      <c r="AO8" s="715"/>
      <c r="AP8" s="677" t="s">
        <v>241</v>
      </c>
      <c r="AQ8" s="678"/>
      <c r="AR8" s="678"/>
      <c r="AS8" s="678"/>
      <c r="AT8" s="678"/>
      <c r="AU8" s="678"/>
      <c r="AV8" s="678"/>
      <c r="AW8" s="678"/>
      <c r="AX8" s="678"/>
      <c r="AY8" s="678"/>
      <c r="AZ8" s="678"/>
      <c r="BA8" s="678"/>
      <c r="BB8" s="678"/>
      <c r="BC8" s="678"/>
      <c r="BD8" s="678"/>
      <c r="BE8" s="678"/>
      <c r="BF8" s="679"/>
      <c r="BG8" s="680">
        <v>27946</v>
      </c>
      <c r="BH8" s="681"/>
      <c r="BI8" s="681"/>
      <c r="BJ8" s="681"/>
      <c r="BK8" s="681"/>
      <c r="BL8" s="681"/>
      <c r="BM8" s="681"/>
      <c r="BN8" s="682"/>
      <c r="BO8" s="713">
        <v>1.7</v>
      </c>
      <c r="BP8" s="713"/>
      <c r="BQ8" s="713"/>
      <c r="BR8" s="713"/>
      <c r="BS8" s="686" t="s">
        <v>242</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2761405</v>
      </c>
      <c r="CS8" s="681"/>
      <c r="CT8" s="681"/>
      <c r="CU8" s="681"/>
      <c r="CV8" s="681"/>
      <c r="CW8" s="681"/>
      <c r="CX8" s="681"/>
      <c r="CY8" s="682"/>
      <c r="CZ8" s="713">
        <v>14.7</v>
      </c>
      <c r="DA8" s="713"/>
      <c r="DB8" s="713"/>
      <c r="DC8" s="713"/>
      <c r="DD8" s="686">
        <v>4542</v>
      </c>
      <c r="DE8" s="681"/>
      <c r="DF8" s="681"/>
      <c r="DG8" s="681"/>
      <c r="DH8" s="681"/>
      <c r="DI8" s="681"/>
      <c r="DJ8" s="681"/>
      <c r="DK8" s="681"/>
      <c r="DL8" s="681"/>
      <c r="DM8" s="681"/>
      <c r="DN8" s="681"/>
      <c r="DO8" s="681"/>
      <c r="DP8" s="682"/>
      <c r="DQ8" s="686">
        <v>1686594</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6670</v>
      </c>
      <c r="S9" s="681"/>
      <c r="T9" s="681"/>
      <c r="U9" s="681"/>
      <c r="V9" s="681"/>
      <c r="W9" s="681"/>
      <c r="X9" s="681"/>
      <c r="Y9" s="682"/>
      <c r="Z9" s="713">
        <v>0</v>
      </c>
      <c r="AA9" s="713"/>
      <c r="AB9" s="713"/>
      <c r="AC9" s="713"/>
      <c r="AD9" s="714">
        <v>6670</v>
      </c>
      <c r="AE9" s="714"/>
      <c r="AF9" s="714"/>
      <c r="AG9" s="714"/>
      <c r="AH9" s="714"/>
      <c r="AI9" s="714"/>
      <c r="AJ9" s="714"/>
      <c r="AK9" s="714"/>
      <c r="AL9" s="683">
        <v>0.1</v>
      </c>
      <c r="AM9" s="684"/>
      <c r="AN9" s="684"/>
      <c r="AO9" s="715"/>
      <c r="AP9" s="677" t="s">
        <v>245</v>
      </c>
      <c r="AQ9" s="678"/>
      <c r="AR9" s="678"/>
      <c r="AS9" s="678"/>
      <c r="AT9" s="678"/>
      <c r="AU9" s="678"/>
      <c r="AV9" s="678"/>
      <c r="AW9" s="678"/>
      <c r="AX9" s="678"/>
      <c r="AY9" s="678"/>
      <c r="AZ9" s="678"/>
      <c r="BA9" s="678"/>
      <c r="BB9" s="678"/>
      <c r="BC9" s="678"/>
      <c r="BD9" s="678"/>
      <c r="BE9" s="678"/>
      <c r="BF9" s="679"/>
      <c r="BG9" s="680">
        <v>540839</v>
      </c>
      <c r="BH9" s="681"/>
      <c r="BI9" s="681"/>
      <c r="BJ9" s="681"/>
      <c r="BK9" s="681"/>
      <c r="BL9" s="681"/>
      <c r="BM9" s="681"/>
      <c r="BN9" s="682"/>
      <c r="BO9" s="713">
        <v>33.6</v>
      </c>
      <c r="BP9" s="713"/>
      <c r="BQ9" s="713"/>
      <c r="BR9" s="713"/>
      <c r="BS9" s="686" t="s">
        <v>176</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1434327</v>
      </c>
      <c r="CS9" s="681"/>
      <c r="CT9" s="681"/>
      <c r="CU9" s="681"/>
      <c r="CV9" s="681"/>
      <c r="CW9" s="681"/>
      <c r="CX9" s="681"/>
      <c r="CY9" s="682"/>
      <c r="CZ9" s="713">
        <v>7.6</v>
      </c>
      <c r="DA9" s="713"/>
      <c r="DB9" s="713"/>
      <c r="DC9" s="713"/>
      <c r="DD9" s="686">
        <v>10836</v>
      </c>
      <c r="DE9" s="681"/>
      <c r="DF9" s="681"/>
      <c r="DG9" s="681"/>
      <c r="DH9" s="681"/>
      <c r="DI9" s="681"/>
      <c r="DJ9" s="681"/>
      <c r="DK9" s="681"/>
      <c r="DL9" s="681"/>
      <c r="DM9" s="681"/>
      <c r="DN9" s="681"/>
      <c r="DO9" s="681"/>
      <c r="DP9" s="682"/>
      <c r="DQ9" s="686">
        <v>1176302</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242</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242</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41777</v>
      </c>
      <c r="BH10" s="681"/>
      <c r="BI10" s="681"/>
      <c r="BJ10" s="681"/>
      <c r="BK10" s="681"/>
      <c r="BL10" s="681"/>
      <c r="BM10" s="681"/>
      <c r="BN10" s="682"/>
      <c r="BO10" s="713">
        <v>2.6</v>
      </c>
      <c r="BP10" s="713"/>
      <c r="BQ10" s="713"/>
      <c r="BR10" s="713"/>
      <c r="BS10" s="686">
        <v>8562</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34486</v>
      </c>
      <c r="CS10" s="681"/>
      <c r="CT10" s="681"/>
      <c r="CU10" s="681"/>
      <c r="CV10" s="681"/>
      <c r="CW10" s="681"/>
      <c r="CX10" s="681"/>
      <c r="CY10" s="682"/>
      <c r="CZ10" s="713">
        <v>0.2</v>
      </c>
      <c r="DA10" s="713"/>
      <c r="DB10" s="713"/>
      <c r="DC10" s="713"/>
      <c r="DD10" s="686" t="s">
        <v>129</v>
      </c>
      <c r="DE10" s="681"/>
      <c r="DF10" s="681"/>
      <c r="DG10" s="681"/>
      <c r="DH10" s="681"/>
      <c r="DI10" s="681"/>
      <c r="DJ10" s="681"/>
      <c r="DK10" s="681"/>
      <c r="DL10" s="681"/>
      <c r="DM10" s="681"/>
      <c r="DN10" s="681"/>
      <c r="DO10" s="681"/>
      <c r="DP10" s="682"/>
      <c r="DQ10" s="686">
        <v>14417</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380692</v>
      </c>
      <c r="S11" s="681"/>
      <c r="T11" s="681"/>
      <c r="U11" s="681"/>
      <c r="V11" s="681"/>
      <c r="W11" s="681"/>
      <c r="X11" s="681"/>
      <c r="Y11" s="682"/>
      <c r="Z11" s="683">
        <v>2</v>
      </c>
      <c r="AA11" s="684"/>
      <c r="AB11" s="684"/>
      <c r="AC11" s="685"/>
      <c r="AD11" s="686">
        <v>380692</v>
      </c>
      <c r="AE11" s="681"/>
      <c r="AF11" s="681"/>
      <c r="AG11" s="681"/>
      <c r="AH11" s="681"/>
      <c r="AI11" s="681"/>
      <c r="AJ11" s="681"/>
      <c r="AK11" s="682"/>
      <c r="AL11" s="683">
        <v>4.3</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27857</v>
      </c>
      <c r="BH11" s="681"/>
      <c r="BI11" s="681"/>
      <c r="BJ11" s="681"/>
      <c r="BK11" s="681"/>
      <c r="BL11" s="681"/>
      <c r="BM11" s="681"/>
      <c r="BN11" s="682"/>
      <c r="BO11" s="713">
        <v>1.7</v>
      </c>
      <c r="BP11" s="713"/>
      <c r="BQ11" s="713"/>
      <c r="BR11" s="713"/>
      <c r="BS11" s="686">
        <v>6755</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883823</v>
      </c>
      <c r="CS11" s="681"/>
      <c r="CT11" s="681"/>
      <c r="CU11" s="681"/>
      <c r="CV11" s="681"/>
      <c r="CW11" s="681"/>
      <c r="CX11" s="681"/>
      <c r="CY11" s="682"/>
      <c r="CZ11" s="713">
        <v>4.7</v>
      </c>
      <c r="DA11" s="713"/>
      <c r="DB11" s="713"/>
      <c r="DC11" s="713"/>
      <c r="DD11" s="686">
        <v>162237</v>
      </c>
      <c r="DE11" s="681"/>
      <c r="DF11" s="681"/>
      <c r="DG11" s="681"/>
      <c r="DH11" s="681"/>
      <c r="DI11" s="681"/>
      <c r="DJ11" s="681"/>
      <c r="DK11" s="681"/>
      <c r="DL11" s="681"/>
      <c r="DM11" s="681"/>
      <c r="DN11" s="681"/>
      <c r="DO11" s="681"/>
      <c r="DP11" s="682"/>
      <c r="DQ11" s="686">
        <v>550411</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t="s">
        <v>242</v>
      </c>
      <c r="S12" s="681"/>
      <c r="T12" s="681"/>
      <c r="U12" s="681"/>
      <c r="V12" s="681"/>
      <c r="W12" s="681"/>
      <c r="X12" s="681"/>
      <c r="Y12" s="682"/>
      <c r="Z12" s="713" t="s">
        <v>242</v>
      </c>
      <c r="AA12" s="713"/>
      <c r="AB12" s="713"/>
      <c r="AC12" s="713"/>
      <c r="AD12" s="714" t="s">
        <v>242</v>
      </c>
      <c r="AE12" s="714"/>
      <c r="AF12" s="714"/>
      <c r="AG12" s="714"/>
      <c r="AH12" s="714"/>
      <c r="AI12" s="714"/>
      <c r="AJ12" s="714"/>
      <c r="AK12" s="714"/>
      <c r="AL12" s="683" t="s">
        <v>254</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747550</v>
      </c>
      <c r="BH12" s="681"/>
      <c r="BI12" s="681"/>
      <c r="BJ12" s="681"/>
      <c r="BK12" s="681"/>
      <c r="BL12" s="681"/>
      <c r="BM12" s="681"/>
      <c r="BN12" s="682"/>
      <c r="BO12" s="713">
        <v>46.5</v>
      </c>
      <c r="BP12" s="713"/>
      <c r="BQ12" s="713"/>
      <c r="BR12" s="713"/>
      <c r="BS12" s="686">
        <v>91521</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1075286</v>
      </c>
      <c r="CS12" s="681"/>
      <c r="CT12" s="681"/>
      <c r="CU12" s="681"/>
      <c r="CV12" s="681"/>
      <c r="CW12" s="681"/>
      <c r="CX12" s="681"/>
      <c r="CY12" s="682"/>
      <c r="CZ12" s="713">
        <v>5.7</v>
      </c>
      <c r="DA12" s="713"/>
      <c r="DB12" s="713"/>
      <c r="DC12" s="713"/>
      <c r="DD12" s="686">
        <v>427004</v>
      </c>
      <c r="DE12" s="681"/>
      <c r="DF12" s="681"/>
      <c r="DG12" s="681"/>
      <c r="DH12" s="681"/>
      <c r="DI12" s="681"/>
      <c r="DJ12" s="681"/>
      <c r="DK12" s="681"/>
      <c r="DL12" s="681"/>
      <c r="DM12" s="681"/>
      <c r="DN12" s="681"/>
      <c r="DO12" s="681"/>
      <c r="DP12" s="682"/>
      <c r="DQ12" s="686">
        <v>631018</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242</v>
      </c>
      <c r="S13" s="681"/>
      <c r="T13" s="681"/>
      <c r="U13" s="681"/>
      <c r="V13" s="681"/>
      <c r="W13" s="681"/>
      <c r="X13" s="681"/>
      <c r="Y13" s="682"/>
      <c r="Z13" s="713" t="s">
        <v>242</v>
      </c>
      <c r="AA13" s="713"/>
      <c r="AB13" s="713"/>
      <c r="AC13" s="713"/>
      <c r="AD13" s="714" t="s">
        <v>242</v>
      </c>
      <c r="AE13" s="714"/>
      <c r="AF13" s="714"/>
      <c r="AG13" s="714"/>
      <c r="AH13" s="714"/>
      <c r="AI13" s="714"/>
      <c r="AJ13" s="714"/>
      <c r="AK13" s="714"/>
      <c r="AL13" s="683" t="s">
        <v>129</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742576</v>
      </c>
      <c r="BH13" s="681"/>
      <c r="BI13" s="681"/>
      <c r="BJ13" s="681"/>
      <c r="BK13" s="681"/>
      <c r="BL13" s="681"/>
      <c r="BM13" s="681"/>
      <c r="BN13" s="682"/>
      <c r="BO13" s="713">
        <v>46.2</v>
      </c>
      <c r="BP13" s="713"/>
      <c r="BQ13" s="713"/>
      <c r="BR13" s="713"/>
      <c r="BS13" s="686">
        <v>91521</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1846658</v>
      </c>
      <c r="CS13" s="681"/>
      <c r="CT13" s="681"/>
      <c r="CU13" s="681"/>
      <c r="CV13" s="681"/>
      <c r="CW13" s="681"/>
      <c r="CX13" s="681"/>
      <c r="CY13" s="682"/>
      <c r="CZ13" s="713">
        <v>9.8000000000000007</v>
      </c>
      <c r="DA13" s="713"/>
      <c r="DB13" s="713"/>
      <c r="DC13" s="713"/>
      <c r="DD13" s="686">
        <v>1034655</v>
      </c>
      <c r="DE13" s="681"/>
      <c r="DF13" s="681"/>
      <c r="DG13" s="681"/>
      <c r="DH13" s="681"/>
      <c r="DI13" s="681"/>
      <c r="DJ13" s="681"/>
      <c r="DK13" s="681"/>
      <c r="DL13" s="681"/>
      <c r="DM13" s="681"/>
      <c r="DN13" s="681"/>
      <c r="DO13" s="681"/>
      <c r="DP13" s="682"/>
      <c r="DQ13" s="686">
        <v>684694</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242</v>
      </c>
      <c r="AA14" s="713"/>
      <c r="AB14" s="713"/>
      <c r="AC14" s="713"/>
      <c r="AD14" s="714" t="s">
        <v>129</v>
      </c>
      <c r="AE14" s="714"/>
      <c r="AF14" s="714"/>
      <c r="AG14" s="714"/>
      <c r="AH14" s="714"/>
      <c r="AI14" s="714"/>
      <c r="AJ14" s="714"/>
      <c r="AK14" s="714"/>
      <c r="AL14" s="683" t="s">
        <v>242</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58066</v>
      </c>
      <c r="BH14" s="681"/>
      <c r="BI14" s="681"/>
      <c r="BJ14" s="681"/>
      <c r="BK14" s="681"/>
      <c r="BL14" s="681"/>
      <c r="BM14" s="681"/>
      <c r="BN14" s="682"/>
      <c r="BO14" s="713">
        <v>3.6</v>
      </c>
      <c r="BP14" s="713"/>
      <c r="BQ14" s="713"/>
      <c r="BR14" s="713"/>
      <c r="BS14" s="686" t="s">
        <v>129</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745179</v>
      </c>
      <c r="CS14" s="681"/>
      <c r="CT14" s="681"/>
      <c r="CU14" s="681"/>
      <c r="CV14" s="681"/>
      <c r="CW14" s="681"/>
      <c r="CX14" s="681"/>
      <c r="CY14" s="682"/>
      <c r="CZ14" s="713">
        <v>4</v>
      </c>
      <c r="DA14" s="713"/>
      <c r="DB14" s="713"/>
      <c r="DC14" s="713"/>
      <c r="DD14" s="686">
        <v>185293</v>
      </c>
      <c r="DE14" s="681"/>
      <c r="DF14" s="681"/>
      <c r="DG14" s="681"/>
      <c r="DH14" s="681"/>
      <c r="DI14" s="681"/>
      <c r="DJ14" s="681"/>
      <c r="DK14" s="681"/>
      <c r="DL14" s="681"/>
      <c r="DM14" s="681"/>
      <c r="DN14" s="681"/>
      <c r="DO14" s="681"/>
      <c r="DP14" s="682"/>
      <c r="DQ14" s="686">
        <v>530544</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242</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242</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105922</v>
      </c>
      <c r="BH15" s="681"/>
      <c r="BI15" s="681"/>
      <c r="BJ15" s="681"/>
      <c r="BK15" s="681"/>
      <c r="BL15" s="681"/>
      <c r="BM15" s="681"/>
      <c r="BN15" s="682"/>
      <c r="BO15" s="713">
        <v>6.6</v>
      </c>
      <c r="BP15" s="713"/>
      <c r="BQ15" s="713"/>
      <c r="BR15" s="713"/>
      <c r="BS15" s="686" t="s">
        <v>242</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1586756</v>
      </c>
      <c r="CS15" s="681"/>
      <c r="CT15" s="681"/>
      <c r="CU15" s="681"/>
      <c r="CV15" s="681"/>
      <c r="CW15" s="681"/>
      <c r="CX15" s="681"/>
      <c r="CY15" s="682"/>
      <c r="CZ15" s="713">
        <v>8.5</v>
      </c>
      <c r="DA15" s="713"/>
      <c r="DB15" s="713"/>
      <c r="DC15" s="713"/>
      <c r="DD15" s="686">
        <v>684928</v>
      </c>
      <c r="DE15" s="681"/>
      <c r="DF15" s="681"/>
      <c r="DG15" s="681"/>
      <c r="DH15" s="681"/>
      <c r="DI15" s="681"/>
      <c r="DJ15" s="681"/>
      <c r="DK15" s="681"/>
      <c r="DL15" s="681"/>
      <c r="DM15" s="681"/>
      <c r="DN15" s="681"/>
      <c r="DO15" s="681"/>
      <c r="DP15" s="682"/>
      <c r="DQ15" s="686">
        <v>883481</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16811</v>
      </c>
      <c r="S16" s="681"/>
      <c r="T16" s="681"/>
      <c r="U16" s="681"/>
      <c r="V16" s="681"/>
      <c r="W16" s="681"/>
      <c r="X16" s="681"/>
      <c r="Y16" s="682"/>
      <c r="Z16" s="713">
        <v>0.1</v>
      </c>
      <c r="AA16" s="713"/>
      <c r="AB16" s="713"/>
      <c r="AC16" s="713"/>
      <c r="AD16" s="714">
        <v>16811</v>
      </c>
      <c r="AE16" s="714"/>
      <c r="AF16" s="714"/>
      <c r="AG16" s="714"/>
      <c r="AH16" s="714"/>
      <c r="AI16" s="714"/>
      <c r="AJ16" s="714"/>
      <c r="AK16" s="714"/>
      <c r="AL16" s="683">
        <v>0.2</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176</v>
      </c>
      <c r="BP16" s="713"/>
      <c r="BQ16" s="713"/>
      <c r="BR16" s="713"/>
      <c r="BS16" s="686" t="s">
        <v>242</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102279</v>
      </c>
      <c r="CS16" s="681"/>
      <c r="CT16" s="681"/>
      <c r="CU16" s="681"/>
      <c r="CV16" s="681"/>
      <c r="CW16" s="681"/>
      <c r="CX16" s="681"/>
      <c r="CY16" s="682"/>
      <c r="CZ16" s="713">
        <v>0.5</v>
      </c>
      <c r="DA16" s="713"/>
      <c r="DB16" s="713"/>
      <c r="DC16" s="713"/>
      <c r="DD16" s="686" t="s">
        <v>242</v>
      </c>
      <c r="DE16" s="681"/>
      <c r="DF16" s="681"/>
      <c r="DG16" s="681"/>
      <c r="DH16" s="681"/>
      <c r="DI16" s="681"/>
      <c r="DJ16" s="681"/>
      <c r="DK16" s="681"/>
      <c r="DL16" s="681"/>
      <c r="DM16" s="681"/>
      <c r="DN16" s="681"/>
      <c r="DO16" s="681"/>
      <c r="DP16" s="682"/>
      <c r="DQ16" s="686">
        <v>7859</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4815</v>
      </c>
      <c r="S17" s="681"/>
      <c r="T17" s="681"/>
      <c r="U17" s="681"/>
      <c r="V17" s="681"/>
      <c r="W17" s="681"/>
      <c r="X17" s="681"/>
      <c r="Y17" s="682"/>
      <c r="Z17" s="713">
        <v>0</v>
      </c>
      <c r="AA17" s="713"/>
      <c r="AB17" s="713"/>
      <c r="AC17" s="713"/>
      <c r="AD17" s="714">
        <v>4815</v>
      </c>
      <c r="AE17" s="714"/>
      <c r="AF17" s="714"/>
      <c r="AG17" s="714"/>
      <c r="AH17" s="714"/>
      <c r="AI17" s="714"/>
      <c r="AJ17" s="714"/>
      <c r="AK17" s="714"/>
      <c r="AL17" s="683">
        <v>0.1</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242</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3305035</v>
      </c>
      <c r="CS17" s="681"/>
      <c r="CT17" s="681"/>
      <c r="CU17" s="681"/>
      <c r="CV17" s="681"/>
      <c r="CW17" s="681"/>
      <c r="CX17" s="681"/>
      <c r="CY17" s="682"/>
      <c r="CZ17" s="713">
        <v>17.600000000000001</v>
      </c>
      <c r="DA17" s="713"/>
      <c r="DB17" s="713"/>
      <c r="DC17" s="713"/>
      <c r="DD17" s="686" t="s">
        <v>129</v>
      </c>
      <c r="DE17" s="681"/>
      <c r="DF17" s="681"/>
      <c r="DG17" s="681"/>
      <c r="DH17" s="681"/>
      <c r="DI17" s="681"/>
      <c r="DJ17" s="681"/>
      <c r="DK17" s="681"/>
      <c r="DL17" s="681"/>
      <c r="DM17" s="681"/>
      <c r="DN17" s="681"/>
      <c r="DO17" s="681"/>
      <c r="DP17" s="682"/>
      <c r="DQ17" s="686">
        <v>3251132</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13437</v>
      </c>
      <c r="S18" s="681"/>
      <c r="T18" s="681"/>
      <c r="U18" s="681"/>
      <c r="V18" s="681"/>
      <c r="W18" s="681"/>
      <c r="X18" s="681"/>
      <c r="Y18" s="682"/>
      <c r="Z18" s="713">
        <v>0.1</v>
      </c>
      <c r="AA18" s="713"/>
      <c r="AB18" s="713"/>
      <c r="AC18" s="713"/>
      <c r="AD18" s="714">
        <v>13437</v>
      </c>
      <c r="AE18" s="714"/>
      <c r="AF18" s="714"/>
      <c r="AG18" s="714"/>
      <c r="AH18" s="714"/>
      <c r="AI18" s="714"/>
      <c r="AJ18" s="714"/>
      <c r="AK18" s="714"/>
      <c r="AL18" s="683">
        <v>0.2</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242</v>
      </c>
      <c r="BH18" s="681"/>
      <c r="BI18" s="681"/>
      <c r="BJ18" s="681"/>
      <c r="BK18" s="681"/>
      <c r="BL18" s="681"/>
      <c r="BM18" s="681"/>
      <c r="BN18" s="682"/>
      <c r="BO18" s="713" t="s">
        <v>129</v>
      </c>
      <c r="BP18" s="713"/>
      <c r="BQ18" s="713"/>
      <c r="BR18" s="713"/>
      <c r="BS18" s="686" t="s">
        <v>242</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242</v>
      </c>
      <c r="DA18" s="713"/>
      <c r="DB18" s="713"/>
      <c r="DC18" s="713"/>
      <c r="DD18" s="686" t="s">
        <v>129</v>
      </c>
      <c r="DE18" s="681"/>
      <c r="DF18" s="681"/>
      <c r="DG18" s="681"/>
      <c r="DH18" s="681"/>
      <c r="DI18" s="681"/>
      <c r="DJ18" s="681"/>
      <c r="DK18" s="681"/>
      <c r="DL18" s="681"/>
      <c r="DM18" s="681"/>
      <c r="DN18" s="681"/>
      <c r="DO18" s="681"/>
      <c r="DP18" s="682"/>
      <c r="DQ18" s="686" t="s">
        <v>242</v>
      </c>
      <c r="DR18" s="681"/>
      <c r="DS18" s="681"/>
      <c r="DT18" s="681"/>
      <c r="DU18" s="681"/>
      <c r="DV18" s="681"/>
      <c r="DW18" s="681"/>
      <c r="DX18" s="681"/>
      <c r="DY18" s="681"/>
      <c r="DZ18" s="681"/>
      <c r="EA18" s="681"/>
      <c r="EB18" s="681"/>
      <c r="EC18" s="727"/>
    </row>
    <row r="19" spans="2:133" ht="11.25" customHeight="1" x14ac:dyDescent="0.15">
      <c r="B19" s="677" t="s">
        <v>275</v>
      </c>
      <c r="C19" s="678"/>
      <c r="D19" s="678"/>
      <c r="E19" s="678"/>
      <c r="F19" s="678"/>
      <c r="G19" s="678"/>
      <c r="H19" s="678"/>
      <c r="I19" s="678"/>
      <c r="J19" s="678"/>
      <c r="K19" s="678"/>
      <c r="L19" s="678"/>
      <c r="M19" s="678"/>
      <c r="N19" s="678"/>
      <c r="O19" s="678"/>
      <c r="P19" s="678"/>
      <c r="Q19" s="679"/>
      <c r="R19" s="680">
        <v>4271</v>
      </c>
      <c r="S19" s="681"/>
      <c r="T19" s="681"/>
      <c r="U19" s="681"/>
      <c r="V19" s="681"/>
      <c r="W19" s="681"/>
      <c r="X19" s="681"/>
      <c r="Y19" s="682"/>
      <c r="Z19" s="713">
        <v>0</v>
      </c>
      <c r="AA19" s="713"/>
      <c r="AB19" s="713"/>
      <c r="AC19" s="713"/>
      <c r="AD19" s="714">
        <v>4271</v>
      </c>
      <c r="AE19" s="714"/>
      <c r="AF19" s="714"/>
      <c r="AG19" s="714"/>
      <c r="AH19" s="714"/>
      <c r="AI19" s="714"/>
      <c r="AJ19" s="714"/>
      <c r="AK19" s="714"/>
      <c r="AL19" s="683">
        <v>0</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57456</v>
      </c>
      <c r="BH19" s="681"/>
      <c r="BI19" s="681"/>
      <c r="BJ19" s="681"/>
      <c r="BK19" s="681"/>
      <c r="BL19" s="681"/>
      <c r="BM19" s="681"/>
      <c r="BN19" s="682"/>
      <c r="BO19" s="713">
        <v>3.6</v>
      </c>
      <c r="BP19" s="713"/>
      <c r="BQ19" s="713"/>
      <c r="BR19" s="713"/>
      <c r="BS19" s="686" t="s">
        <v>254</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242</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7"/>
    </row>
    <row r="20" spans="2:133" ht="11.25" customHeight="1" x14ac:dyDescent="0.15">
      <c r="B20" s="677" t="s">
        <v>278</v>
      </c>
      <c r="C20" s="678"/>
      <c r="D20" s="678"/>
      <c r="E20" s="678"/>
      <c r="F20" s="678"/>
      <c r="G20" s="678"/>
      <c r="H20" s="678"/>
      <c r="I20" s="678"/>
      <c r="J20" s="678"/>
      <c r="K20" s="678"/>
      <c r="L20" s="678"/>
      <c r="M20" s="678"/>
      <c r="N20" s="678"/>
      <c r="O20" s="678"/>
      <c r="P20" s="678"/>
      <c r="Q20" s="679"/>
      <c r="R20" s="680">
        <v>8002</v>
      </c>
      <c r="S20" s="681"/>
      <c r="T20" s="681"/>
      <c r="U20" s="681"/>
      <c r="V20" s="681"/>
      <c r="W20" s="681"/>
      <c r="X20" s="681"/>
      <c r="Y20" s="682"/>
      <c r="Z20" s="713">
        <v>0</v>
      </c>
      <c r="AA20" s="713"/>
      <c r="AB20" s="713"/>
      <c r="AC20" s="713"/>
      <c r="AD20" s="714">
        <v>8002</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57456</v>
      </c>
      <c r="BH20" s="681"/>
      <c r="BI20" s="681"/>
      <c r="BJ20" s="681"/>
      <c r="BK20" s="681"/>
      <c r="BL20" s="681"/>
      <c r="BM20" s="681"/>
      <c r="BN20" s="682"/>
      <c r="BO20" s="713">
        <v>3.6</v>
      </c>
      <c r="BP20" s="713"/>
      <c r="BQ20" s="713"/>
      <c r="BR20" s="713"/>
      <c r="BS20" s="686" t="s">
        <v>129</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18771655</v>
      </c>
      <c r="CS20" s="681"/>
      <c r="CT20" s="681"/>
      <c r="CU20" s="681"/>
      <c r="CV20" s="681"/>
      <c r="CW20" s="681"/>
      <c r="CX20" s="681"/>
      <c r="CY20" s="682"/>
      <c r="CZ20" s="713">
        <v>100</v>
      </c>
      <c r="DA20" s="713"/>
      <c r="DB20" s="713"/>
      <c r="DC20" s="713"/>
      <c r="DD20" s="686">
        <v>3442364</v>
      </c>
      <c r="DE20" s="681"/>
      <c r="DF20" s="681"/>
      <c r="DG20" s="681"/>
      <c r="DH20" s="681"/>
      <c r="DI20" s="681"/>
      <c r="DJ20" s="681"/>
      <c r="DK20" s="681"/>
      <c r="DL20" s="681"/>
      <c r="DM20" s="681"/>
      <c r="DN20" s="681"/>
      <c r="DO20" s="681"/>
      <c r="DP20" s="682"/>
      <c r="DQ20" s="686">
        <v>11666828</v>
      </c>
      <c r="DR20" s="681"/>
      <c r="DS20" s="681"/>
      <c r="DT20" s="681"/>
      <c r="DU20" s="681"/>
      <c r="DV20" s="681"/>
      <c r="DW20" s="681"/>
      <c r="DX20" s="681"/>
      <c r="DY20" s="681"/>
      <c r="DZ20" s="681"/>
      <c r="EA20" s="681"/>
      <c r="EB20" s="681"/>
      <c r="EC20" s="727"/>
    </row>
    <row r="21" spans="2:133" ht="11.25" customHeight="1" x14ac:dyDescent="0.15">
      <c r="B21" s="677" t="s">
        <v>281</v>
      </c>
      <c r="C21" s="678"/>
      <c r="D21" s="678"/>
      <c r="E21" s="678"/>
      <c r="F21" s="678"/>
      <c r="G21" s="678"/>
      <c r="H21" s="678"/>
      <c r="I21" s="678"/>
      <c r="J21" s="678"/>
      <c r="K21" s="678"/>
      <c r="L21" s="678"/>
      <c r="M21" s="678"/>
      <c r="N21" s="678"/>
      <c r="O21" s="678"/>
      <c r="P21" s="678"/>
      <c r="Q21" s="679"/>
      <c r="R21" s="680">
        <v>1164</v>
      </c>
      <c r="S21" s="681"/>
      <c r="T21" s="681"/>
      <c r="U21" s="681"/>
      <c r="V21" s="681"/>
      <c r="W21" s="681"/>
      <c r="X21" s="681"/>
      <c r="Y21" s="682"/>
      <c r="Z21" s="713">
        <v>0</v>
      </c>
      <c r="AA21" s="713"/>
      <c r="AB21" s="713"/>
      <c r="AC21" s="713"/>
      <c r="AD21" s="714">
        <v>1164</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v>8589</v>
      </c>
      <c r="BH21" s="681"/>
      <c r="BI21" s="681"/>
      <c r="BJ21" s="681"/>
      <c r="BK21" s="681"/>
      <c r="BL21" s="681"/>
      <c r="BM21" s="681"/>
      <c r="BN21" s="682"/>
      <c r="BO21" s="713">
        <v>0.5</v>
      </c>
      <c r="BP21" s="713"/>
      <c r="BQ21" s="713"/>
      <c r="BR21" s="713"/>
      <c r="BS21" s="686" t="s">
        <v>254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7356589</v>
      </c>
      <c r="S22" s="681"/>
      <c r="T22" s="681"/>
      <c r="U22" s="681"/>
      <c r="V22" s="681"/>
      <c r="W22" s="681"/>
      <c r="X22" s="681"/>
      <c r="Y22" s="682"/>
      <c r="Z22" s="713">
        <v>38.299999999999997</v>
      </c>
      <c r="AA22" s="713"/>
      <c r="AB22" s="713"/>
      <c r="AC22" s="713"/>
      <c r="AD22" s="714">
        <v>6565260</v>
      </c>
      <c r="AE22" s="714"/>
      <c r="AF22" s="714"/>
      <c r="AG22" s="714"/>
      <c r="AH22" s="714"/>
      <c r="AI22" s="714"/>
      <c r="AJ22" s="714"/>
      <c r="AK22" s="714"/>
      <c r="AL22" s="683">
        <v>75</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242</v>
      </c>
      <c r="BH22" s="681"/>
      <c r="BI22" s="681"/>
      <c r="BJ22" s="681"/>
      <c r="BK22" s="681"/>
      <c r="BL22" s="681"/>
      <c r="BM22" s="681"/>
      <c r="BN22" s="682"/>
      <c r="BO22" s="713" t="s">
        <v>254</v>
      </c>
      <c r="BP22" s="713"/>
      <c r="BQ22" s="713"/>
      <c r="BR22" s="713"/>
      <c r="BS22" s="686" t="s">
        <v>242</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6565260</v>
      </c>
      <c r="S23" s="681"/>
      <c r="T23" s="681"/>
      <c r="U23" s="681"/>
      <c r="V23" s="681"/>
      <c r="W23" s="681"/>
      <c r="X23" s="681"/>
      <c r="Y23" s="682"/>
      <c r="Z23" s="713">
        <v>34.1</v>
      </c>
      <c r="AA23" s="713"/>
      <c r="AB23" s="713"/>
      <c r="AC23" s="713"/>
      <c r="AD23" s="714">
        <v>6565260</v>
      </c>
      <c r="AE23" s="714"/>
      <c r="AF23" s="714"/>
      <c r="AG23" s="714"/>
      <c r="AH23" s="714"/>
      <c r="AI23" s="714"/>
      <c r="AJ23" s="714"/>
      <c r="AK23" s="714"/>
      <c r="AL23" s="683">
        <v>75</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v>48867</v>
      </c>
      <c r="BH23" s="681"/>
      <c r="BI23" s="681"/>
      <c r="BJ23" s="681"/>
      <c r="BK23" s="681"/>
      <c r="BL23" s="681"/>
      <c r="BM23" s="681"/>
      <c r="BN23" s="682"/>
      <c r="BO23" s="713">
        <v>3</v>
      </c>
      <c r="BP23" s="713"/>
      <c r="BQ23" s="713"/>
      <c r="BR23" s="713"/>
      <c r="BS23" s="686" t="s">
        <v>176</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791329</v>
      </c>
      <c r="S24" s="681"/>
      <c r="T24" s="681"/>
      <c r="U24" s="681"/>
      <c r="V24" s="681"/>
      <c r="W24" s="681"/>
      <c r="X24" s="681"/>
      <c r="Y24" s="682"/>
      <c r="Z24" s="713">
        <v>4.0999999999999996</v>
      </c>
      <c r="AA24" s="713"/>
      <c r="AB24" s="713"/>
      <c r="AC24" s="713"/>
      <c r="AD24" s="714" t="s">
        <v>129</v>
      </c>
      <c r="AE24" s="714"/>
      <c r="AF24" s="714"/>
      <c r="AG24" s="714"/>
      <c r="AH24" s="714"/>
      <c r="AI24" s="714"/>
      <c r="AJ24" s="714"/>
      <c r="AK24" s="714"/>
      <c r="AL24" s="683" t="s">
        <v>242</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242</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6583132</v>
      </c>
      <c r="CS24" s="736"/>
      <c r="CT24" s="736"/>
      <c r="CU24" s="736"/>
      <c r="CV24" s="736"/>
      <c r="CW24" s="736"/>
      <c r="CX24" s="736"/>
      <c r="CY24" s="779"/>
      <c r="CZ24" s="780">
        <v>35.1</v>
      </c>
      <c r="DA24" s="751"/>
      <c r="DB24" s="751"/>
      <c r="DC24" s="783"/>
      <c r="DD24" s="778">
        <v>5648033</v>
      </c>
      <c r="DE24" s="736"/>
      <c r="DF24" s="736"/>
      <c r="DG24" s="736"/>
      <c r="DH24" s="736"/>
      <c r="DI24" s="736"/>
      <c r="DJ24" s="736"/>
      <c r="DK24" s="779"/>
      <c r="DL24" s="778">
        <v>4157548</v>
      </c>
      <c r="DM24" s="736"/>
      <c r="DN24" s="736"/>
      <c r="DO24" s="736"/>
      <c r="DP24" s="736"/>
      <c r="DQ24" s="736"/>
      <c r="DR24" s="736"/>
      <c r="DS24" s="736"/>
      <c r="DT24" s="736"/>
      <c r="DU24" s="736"/>
      <c r="DV24" s="779"/>
      <c r="DW24" s="780">
        <v>46.2</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176</v>
      </c>
      <c r="AA25" s="713"/>
      <c r="AB25" s="713"/>
      <c r="AC25" s="713"/>
      <c r="AD25" s="714" t="s">
        <v>242</v>
      </c>
      <c r="AE25" s="714"/>
      <c r="AF25" s="714"/>
      <c r="AG25" s="714"/>
      <c r="AH25" s="714"/>
      <c r="AI25" s="714"/>
      <c r="AJ25" s="714"/>
      <c r="AK25" s="714"/>
      <c r="AL25" s="683" t="s">
        <v>129</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242</v>
      </c>
      <c r="BH25" s="681"/>
      <c r="BI25" s="681"/>
      <c r="BJ25" s="681"/>
      <c r="BK25" s="681"/>
      <c r="BL25" s="681"/>
      <c r="BM25" s="681"/>
      <c r="BN25" s="682"/>
      <c r="BO25" s="713" t="s">
        <v>242</v>
      </c>
      <c r="BP25" s="713"/>
      <c r="BQ25" s="713"/>
      <c r="BR25" s="713"/>
      <c r="BS25" s="686" t="s">
        <v>242</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2144759</v>
      </c>
      <c r="CS25" s="699"/>
      <c r="CT25" s="699"/>
      <c r="CU25" s="699"/>
      <c r="CV25" s="699"/>
      <c r="CW25" s="699"/>
      <c r="CX25" s="699"/>
      <c r="CY25" s="700"/>
      <c r="CZ25" s="683">
        <v>11.4</v>
      </c>
      <c r="DA25" s="701"/>
      <c r="DB25" s="701"/>
      <c r="DC25" s="702"/>
      <c r="DD25" s="686">
        <v>1993973</v>
      </c>
      <c r="DE25" s="699"/>
      <c r="DF25" s="699"/>
      <c r="DG25" s="699"/>
      <c r="DH25" s="699"/>
      <c r="DI25" s="699"/>
      <c r="DJ25" s="699"/>
      <c r="DK25" s="700"/>
      <c r="DL25" s="686">
        <v>1827319</v>
      </c>
      <c r="DM25" s="699"/>
      <c r="DN25" s="699"/>
      <c r="DO25" s="699"/>
      <c r="DP25" s="699"/>
      <c r="DQ25" s="699"/>
      <c r="DR25" s="699"/>
      <c r="DS25" s="699"/>
      <c r="DT25" s="699"/>
      <c r="DU25" s="699"/>
      <c r="DV25" s="700"/>
      <c r="DW25" s="683">
        <v>20.3</v>
      </c>
      <c r="DX25" s="701"/>
      <c r="DY25" s="701"/>
      <c r="DZ25" s="701"/>
      <c r="EA25" s="701"/>
      <c r="EB25" s="701"/>
      <c r="EC25" s="722"/>
    </row>
    <row r="26" spans="2:133" ht="11.25" customHeight="1" x14ac:dyDescent="0.15">
      <c r="B26" s="677" t="s">
        <v>299</v>
      </c>
      <c r="C26" s="678"/>
      <c r="D26" s="678"/>
      <c r="E26" s="678"/>
      <c r="F26" s="678"/>
      <c r="G26" s="678"/>
      <c r="H26" s="678"/>
      <c r="I26" s="678"/>
      <c r="J26" s="678"/>
      <c r="K26" s="678"/>
      <c r="L26" s="678"/>
      <c r="M26" s="678"/>
      <c r="N26" s="678"/>
      <c r="O26" s="678"/>
      <c r="P26" s="678"/>
      <c r="Q26" s="679"/>
      <c r="R26" s="680">
        <v>9567944</v>
      </c>
      <c r="S26" s="681"/>
      <c r="T26" s="681"/>
      <c r="U26" s="681"/>
      <c r="V26" s="681"/>
      <c r="W26" s="681"/>
      <c r="X26" s="681"/>
      <c r="Y26" s="682"/>
      <c r="Z26" s="713">
        <v>49.8</v>
      </c>
      <c r="AA26" s="713"/>
      <c r="AB26" s="713"/>
      <c r="AC26" s="713"/>
      <c r="AD26" s="714">
        <v>8727748</v>
      </c>
      <c r="AE26" s="714"/>
      <c r="AF26" s="714"/>
      <c r="AG26" s="714"/>
      <c r="AH26" s="714"/>
      <c r="AI26" s="714"/>
      <c r="AJ26" s="714"/>
      <c r="AK26" s="714"/>
      <c r="AL26" s="683">
        <v>99.7</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242</v>
      </c>
      <c r="BH26" s="681"/>
      <c r="BI26" s="681"/>
      <c r="BJ26" s="681"/>
      <c r="BK26" s="681"/>
      <c r="BL26" s="681"/>
      <c r="BM26" s="681"/>
      <c r="BN26" s="682"/>
      <c r="BO26" s="713" t="s">
        <v>129</v>
      </c>
      <c r="BP26" s="713"/>
      <c r="BQ26" s="713"/>
      <c r="BR26" s="713"/>
      <c r="BS26" s="686" t="s">
        <v>242</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1151567</v>
      </c>
      <c r="CS26" s="681"/>
      <c r="CT26" s="681"/>
      <c r="CU26" s="681"/>
      <c r="CV26" s="681"/>
      <c r="CW26" s="681"/>
      <c r="CX26" s="681"/>
      <c r="CY26" s="682"/>
      <c r="CZ26" s="683">
        <v>6.1</v>
      </c>
      <c r="DA26" s="701"/>
      <c r="DB26" s="701"/>
      <c r="DC26" s="702"/>
      <c r="DD26" s="686">
        <v>1000781</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302</v>
      </c>
      <c r="C27" s="678"/>
      <c r="D27" s="678"/>
      <c r="E27" s="678"/>
      <c r="F27" s="678"/>
      <c r="G27" s="678"/>
      <c r="H27" s="678"/>
      <c r="I27" s="678"/>
      <c r="J27" s="678"/>
      <c r="K27" s="678"/>
      <c r="L27" s="678"/>
      <c r="M27" s="678"/>
      <c r="N27" s="678"/>
      <c r="O27" s="678"/>
      <c r="P27" s="678"/>
      <c r="Q27" s="679"/>
      <c r="R27" s="680">
        <v>2180</v>
      </c>
      <c r="S27" s="681"/>
      <c r="T27" s="681"/>
      <c r="U27" s="681"/>
      <c r="V27" s="681"/>
      <c r="W27" s="681"/>
      <c r="X27" s="681"/>
      <c r="Y27" s="682"/>
      <c r="Z27" s="713">
        <v>0</v>
      </c>
      <c r="AA27" s="713"/>
      <c r="AB27" s="713"/>
      <c r="AC27" s="713"/>
      <c r="AD27" s="714">
        <v>2180</v>
      </c>
      <c r="AE27" s="714"/>
      <c r="AF27" s="714"/>
      <c r="AG27" s="714"/>
      <c r="AH27" s="714"/>
      <c r="AI27" s="714"/>
      <c r="AJ27" s="714"/>
      <c r="AK27" s="714"/>
      <c r="AL27" s="683">
        <v>0</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1607413</v>
      </c>
      <c r="BH27" s="681"/>
      <c r="BI27" s="681"/>
      <c r="BJ27" s="681"/>
      <c r="BK27" s="681"/>
      <c r="BL27" s="681"/>
      <c r="BM27" s="681"/>
      <c r="BN27" s="682"/>
      <c r="BO27" s="713">
        <v>100</v>
      </c>
      <c r="BP27" s="713"/>
      <c r="BQ27" s="713"/>
      <c r="BR27" s="713"/>
      <c r="BS27" s="686">
        <v>106838</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1133338</v>
      </c>
      <c r="CS27" s="699"/>
      <c r="CT27" s="699"/>
      <c r="CU27" s="699"/>
      <c r="CV27" s="699"/>
      <c r="CW27" s="699"/>
      <c r="CX27" s="699"/>
      <c r="CY27" s="700"/>
      <c r="CZ27" s="683">
        <v>6</v>
      </c>
      <c r="DA27" s="701"/>
      <c r="DB27" s="701"/>
      <c r="DC27" s="702"/>
      <c r="DD27" s="686">
        <v>402928</v>
      </c>
      <c r="DE27" s="699"/>
      <c r="DF27" s="699"/>
      <c r="DG27" s="699"/>
      <c r="DH27" s="699"/>
      <c r="DI27" s="699"/>
      <c r="DJ27" s="699"/>
      <c r="DK27" s="700"/>
      <c r="DL27" s="686">
        <v>402481</v>
      </c>
      <c r="DM27" s="699"/>
      <c r="DN27" s="699"/>
      <c r="DO27" s="699"/>
      <c r="DP27" s="699"/>
      <c r="DQ27" s="699"/>
      <c r="DR27" s="699"/>
      <c r="DS27" s="699"/>
      <c r="DT27" s="699"/>
      <c r="DU27" s="699"/>
      <c r="DV27" s="700"/>
      <c r="DW27" s="683">
        <v>4.5</v>
      </c>
      <c r="DX27" s="701"/>
      <c r="DY27" s="701"/>
      <c r="DZ27" s="701"/>
      <c r="EA27" s="701"/>
      <c r="EB27" s="701"/>
      <c r="EC27" s="722"/>
    </row>
    <row r="28" spans="2:133" ht="11.25" customHeight="1" x14ac:dyDescent="0.15">
      <c r="B28" s="677" t="s">
        <v>305</v>
      </c>
      <c r="C28" s="678"/>
      <c r="D28" s="678"/>
      <c r="E28" s="678"/>
      <c r="F28" s="678"/>
      <c r="G28" s="678"/>
      <c r="H28" s="678"/>
      <c r="I28" s="678"/>
      <c r="J28" s="678"/>
      <c r="K28" s="678"/>
      <c r="L28" s="678"/>
      <c r="M28" s="678"/>
      <c r="N28" s="678"/>
      <c r="O28" s="678"/>
      <c r="P28" s="678"/>
      <c r="Q28" s="679"/>
      <c r="R28" s="680">
        <v>46560</v>
      </c>
      <c r="S28" s="681"/>
      <c r="T28" s="681"/>
      <c r="U28" s="681"/>
      <c r="V28" s="681"/>
      <c r="W28" s="681"/>
      <c r="X28" s="681"/>
      <c r="Y28" s="682"/>
      <c r="Z28" s="713">
        <v>0.2</v>
      </c>
      <c r="AA28" s="713"/>
      <c r="AB28" s="713"/>
      <c r="AC28" s="713"/>
      <c r="AD28" s="714" t="s">
        <v>242</v>
      </c>
      <c r="AE28" s="714"/>
      <c r="AF28" s="714"/>
      <c r="AG28" s="714"/>
      <c r="AH28" s="714"/>
      <c r="AI28" s="714"/>
      <c r="AJ28" s="714"/>
      <c r="AK28" s="714"/>
      <c r="AL28" s="683" t="s">
        <v>242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3305035</v>
      </c>
      <c r="CS28" s="681"/>
      <c r="CT28" s="681"/>
      <c r="CU28" s="681"/>
      <c r="CV28" s="681"/>
      <c r="CW28" s="681"/>
      <c r="CX28" s="681"/>
      <c r="CY28" s="682"/>
      <c r="CZ28" s="683">
        <v>17.600000000000001</v>
      </c>
      <c r="DA28" s="701"/>
      <c r="DB28" s="701"/>
      <c r="DC28" s="702"/>
      <c r="DD28" s="686">
        <v>3251132</v>
      </c>
      <c r="DE28" s="681"/>
      <c r="DF28" s="681"/>
      <c r="DG28" s="681"/>
      <c r="DH28" s="681"/>
      <c r="DI28" s="681"/>
      <c r="DJ28" s="681"/>
      <c r="DK28" s="682"/>
      <c r="DL28" s="686">
        <v>1927748</v>
      </c>
      <c r="DM28" s="681"/>
      <c r="DN28" s="681"/>
      <c r="DO28" s="681"/>
      <c r="DP28" s="681"/>
      <c r="DQ28" s="681"/>
      <c r="DR28" s="681"/>
      <c r="DS28" s="681"/>
      <c r="DT28" s="681"/>
      <c r="DU28" s="681"/>
      <c r="DV28" s="682"/>
      <c r="DW28" s="683">
        <v>21.4</v>
      </c>
      <c r="DX28" s="701"/>
      <c r="DY28" s="701"/>
      <c r="DZ28" s="701"/>
      <c r="EA28" s="701"/>
      <c r="EB28" s="701"/>
      <c r="EC28" s="722"/>
    </row>
    <row r="29" spans="2:133" ht="11.25" customHeight="1" x14ac:dyDescent="0.15">
      <c r="B29" s="677" t="s">
        <v>307</v>
      </c>
      <c r="C29" s="678"/>
      <c r="D29" s="678"/>
      <c r="E29" s="678"/>
      <c r="F29" s="678"/>
      <c r="G29" s="678"/>
      <c r="H29" s="678"/>
      <c r="I29" s="678"/>
      <c r="J29" s="678"/>
      <c r="K29" s="678"/>
      <c r="L29" s="678"/>
      <c r="M29" s="678"/>
      <c r="N29" s="678"/>
      <c r="O29" s="678"/>
      <c r="P29" s="678"/>
      <c r="Q29" s="679"/>
      <c r="R29" s="680">
        <v>356038</v>
      </c>
      <c r="S29" s="681"/>
      <c r="T29" s="681"/>
      <c r="U29" s="681"/>
      <c r="V29" s="681"/>
      <c r="W29" s="681"/>
      <c r="X29" s="681"/>
      <c r="Y29" s="682"/>
      <c r="Z29" s="713">
        <v>1.9</v>
      </c>
      <c r="AA29" s="713"/>
      <c r="AB29" s="713"/>
      <c r="AC29" s="713"/>
      <c r="AD29" s="714">
        <v>10627</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308</v>
      </c>
      <c r="CE29" s="769"/>
      <c r="CF29" s="719" t="s">
        <v>309</v>
      </c>
      <c r="CG29" s="720"/>
      <c r="CH29" s="720"/>
      <c r="CI29" s="720"/>
      <c r="CJ29" s="720"/>
      <c r="CK29" s="720"/>
      <c r="CL29" s="720"/>
      <c r="CM29" s="720"/>
      <c r="CN29" s="720"/>
      <c r="CO29" s="720"/>
      <c r="CP29" s="720"/>
      <c r="CQ29" s="721"/>
      <c r="CR29" s="680">
        <v>3304785</v>
      </c>
      <c r="CS29" s="699"/>
      <c r="CT29" s="699"/>
      <c r="CU29" s="699"/>
      <c r="CV29" s="699"/>
      <c r="CW29" s="699"/>
      <c r="CX29" s="699"/>
      <c r="CY29" s="700"/>
      <c r="CZ29" s="683">
        <v>17.600000000000001</v>
      </c>
      <c r="DA29" s="701"/>
      <c r="DB29" s="701"/>
      <c r="DC29" s="702"/>
      <c r="DD29" s="686">
        <v>3250882</v>
      </c>
      <c r="DE29" s="699"/>
      <c r="DF29" s="699"/>
      <c r="DG29" s="699"/>
      <c r="DH29" s="699"/>
      <c r="DI29" s="699"/>
      <c r="DJ29" s="699"/>
      <c r="DK29" s="700"/>
      <c r="DL29" s="686">
        <v>1927498</v>
      </c>
      <c r="DM29" s="699"/>
      <c r="DN29" s="699"/>
      <c r="DO29" s="699"/>
      <c r="DP29" s="699"/>
      <c r="DQ29" s="699"/>
      <c r="DR29" s="699"/>
      <c r="DS29" s="699"/>
      <c r="DT29" s="699"/>
      <c r="DU29" s="699"/>
      <c r="DV29" s="700"/>
      <c r="DW29" s="683">
        <v>21.4</v>
      </c>
      <c r="DX29" s="701"/>
      <c r="DY29" s="701"/>
      <c r="DZ29" s="701"/>
      <c r="EA29" s="701"/>
      <c r="EB29" s="701"/>
      <c r="EC29" s="722"/>
    </row>
    <row r="30" spans="2:133" ht="11.25" customHeight="1" x14ac:dyDescent="0.15">
      <c r="B30" s="677" t="s">
        <v>310</v>
      </c>
      <c r="C30" s="678"/>
      <c r="D30" s="678"/>
      <c r="E30" s="678"/>
      <c r="F30" s="678"/>
      <c r="G30" s="678"/>
      <c r="H30" s="678"/>
      <c r="I30" s="678"/>
      <c r="J30" s="678"/>
      <c r="K30" s="678"/>
      <c r="L30" s="678"/>
      <c r="M30" s="678"/>
      <c r="N30" s="678"/>
      <c r="O30" s="678"/>
      <c r="P30" s="678"/>
      <c r="Q30" s="679"/>
      <c r="R30" s="680">
        <v>41401</v>
      </c>
      <c r="S30" s="681"/>
      <c r="T30" s="681"/>
      <c r="U30" s="681"/>
      <c r="V30" s="681"/>
      <c r="W30" s="681"/>
      <c r="X30" s="681"/>
      <c r="Y30" s="682"/>
      <c r="Z30" s="713">
        <v>0.2</v>
      </c>
      <c r="AA30" s="713"/>
      <c r="AB30" s="713"/>
      <c r="AC30" s="713"/>
      <c r="AD30" s="714" t="s">
        <v>242</v>
      </c>
      <c r="AE30" s="714"/>
      <c r="AF30" s="714"/>
      <c r="AG30" s="714"/>
      <c r="AH30" s="714"/>
      <c r="AI30" s="714"/>
      <c r="AJ30" s="714"/>
      <c r="AK30" s="714"/>
      <c r="AL30" s="683" t="s">
        <v>129</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311</v>
      </c>
      <c r="BH30" s="766"/>
      <c r="BI30" s="766"/>
      <c r="BJ30" s="766"/>
      <c r="BK30" s="766"/>
      <c r="BL30" s="766"/>
      <c r="BM30" s="766"/>
      <c r="BN30" s="766"/>
      <c r="BO30" s="766"/>
      <c r="BP30" s="766"/>
      <c r="BQ30" s="767"/>
      <c r="BR30" s="741" t="s">
        <v>312</v>
      </c>
      <c r="BS30" s="766"/>
      <c r="BT30" s="766"/>
      <c r="BU30" s="766"/>
      <c r="BV30" s="766"/>
      <c r="BW30" s="766"/>
      <c r="BX30" s="766"/>
      <c r="BY30" s="766"/>
      <c r="BZ30" s="766"/>
      <c r="CA30" s="766"/>
      <c r="CB30" s="767"/>
      <c r="CD30" s="770"/>
      <c r="CE30" s="771"/>
      <c r="CF30" s="719" t="s">
        <v>313</v>
      </c>
      <c r="CG30" s="720"/>
      <c r="CH30" s="720"/>
      <c r="CI30" s="720"/>
      <c r="CJ30" s="720"/>
      <c r="CK30" s="720"/>
      <c r="CL30" s="720"/>
      <c r="CM30" s="720"/>
      <c r="CN30" s="720"/>
      <c r="CO30" s="720"/>
      <c r="CP30" s="720"/>
      <c r="CQ30" s="721"/>
      <c r="CR30" s="680">
        <v>3211880</v>
      </c>
      <c r="CS30" s="681"/>
      <c r="CT30" s="681"/>
      <c r="CU30" s="681"/>
      <c r="CV30" s="681"/>
      <c r="CW30" s="681"/>
      <c r="CX30" s="681"/>
      <c r="CY30" s="682"/>
      <c r="CZ30" s="683">
        <v>17.100000000000001</v>
      </c>
      <c r="DA30" s="701"/>
      <c r="DB30" s="701"/>
      <c r="DC30" s="702"/>
      <c r="DD30" s="686">
        <v>3158264</v>
      </c>
      <c r="DE30" s="681"/>
      <c r="DF30" s="681"/>
      <c r="DG30" s="681"/>
      <c r="DH30" s="681"/>
      <c r="DI30" s="681"/>
      <c r="DJ30" s="681"/>
      <c r="DK30" s="682"/>
      <c r="DL30" s="686">
        <v>1834880</v>
      </c>
      <c r="DM30" s="681"/>
      <c r="DN30" s="681"/>
      <c r="DO30" s="681"/>
      <c r="DP30" s="681"/>
      <c r="DQ30" s="681"/>
      <c r="DR30" s="681"/>
      <c r="DS30" s="681"/>
      <c r="DT30" s="681"/>
      <c r="DU30" s="681"/>
      <c r="DV30" s="682"/>
      <c r="DW30" s="683">
        <v>20.399999999999999</v>
      </c>
      <c r="DX30" s="701"/>
      <c r="DY30" s="701"/>
      <c r="DZ30" s="701"/>
      <c r="EA30" s="701"/>
      <c r="EB30" s="701"/>
      <c r="EC30" s="722"/>
    </row>
    <row r="31" spans="2:133" ht="11.25" customHeight="1" x14ac:dyDescent="0.15">
      <c r="B31" s="677" t="s">
        <v>314</v>
      </c>
      <c r="C31" s="678"/>
      <c r="D31" s="678"/>
      <c r="E31" s="678"/>
      <c r="F31" s="678"/>
      <c r="G31" s="678"/>
      <c r="H31" s="678"/>
      <c r="I31" s="678"/>
      <c r="J31" s="678"/>
      <c r="K31" s="678"/>
      <c r="L31" s="678"/>
      <c r="M31" s="678"/>
      <c r="N31" s="678"/>
      <c r="O31" s="678"/>
      <c r="P31" s="678"/>
      <c r="Q31" s="679"/>
      <c r="R31" s="680">
        <v>3761783</v>
      </c>
      <c r="S31" s="681"/>
      <c r="T31" s="681"/>
      <c r="U31" s="681"/>
      <c r="V31" s="681"/>
      <c r="W31" s="681"/>
      <c r="X31" s="681"/>
      <c r="Y31" s="682"/>
      <c r="Z31" s="713">
        <v>19.600000000000001</v>
      </c>
      <c r="AA31" s="713"/>
      <c r="AB31" s="713"/>
      <c r="AC31" s="713"/>
      <c r="AD31" s="714" t="s">
        <v>129</v>
      </c>
      <c r="AE31" s="714"/>
      <c r="AF31" s="714"/>
      <c r="AG31" s="714"/>
      <c r="AH31" s="714"/>
      <c r="AI31" s="714"/>
      <c r="AJ31" s="714"/>
      <c r="AK31" s="714"/>
      <c r="AL31" s="683" t="s">
        <v>129</v>
      </c>
      <c r="AM31" s="684"/>
      <c r="AN31" s="684"/>
      <c r="AO31" s="715"/>
      <c r="AP31" s="754" t="s">
        <v>315</v>
      </c>
      <c r="AQ31" s="755"/>
      <c r="AR31" s="755"/>
      <c r="AS31" s="755"/>
      <c r="AT31" s="760" t="s">
        <v>316</v>
      </c>
      <c r="AU31" s="231"/>
      <c r="AV31" s="231"/>
      <c r="AW31" s="231"/>
      <c r="AX31" s="746" t="s">
        <v>190</v>
      </c>
      <c r="AY31" s="747"/>
      <c r="AZ31" s="747"/>
      <c r="BA31" s="747"/>
      <c r="BB31" s="747"/>
      <c r="BC31" s="747"/>
      <c r="BD31" s="747"/>
      <c r="BE31" s="747"/>
      <c r="BF31" s="748"/>
      <c r="BG31" s="749">
        <v>98.8</v>
      </c>
      <c r="BH31" s="750"/>
      <c r="BI31" s="750"/>
      <c r="BJ31" s="750"/>
      <c r="BK31" s="750"/>
      <c r="BL31" s="750"/>
      <c r="BM31" s="751">
        <v>94.4</v>
      </c>
      <c r="BN31" s="750"/>
      <c r="BO31" s="750"/>
      <c r="BP31" s="750"/>
      <c r="BQ31" s="752"/>
      <c r="BR31" s="749">
        <v>98.8</v>
      </c>
      <c r="BS31" s="750"/>
      <c r="BT31" s="750"/>
      <c r="BU31" s="750"/>
      <c r="BV31" s="750"/>
      <c r="BW31" s="750"/>
      <c r="BX31" s="751">
        <v>94.4</v>
      </c>
      <c r="BY31" s="750"/>
      <c r="BZ31" s="750"/>
      <c r="CA31" s="750"/>
      <c r="CB31" s="752"/>
      <c r="CD31" s="770"/>
      <c r="CE31" s="771"/>
      <c r="CF31" s="719" t="s">
        <v>317</v>
      </c>
      <c r="CG31" s="720"/>
      <c r="CH31" s="720"/>
      <c r="CI31" s="720"/>
      <c r="CJ31" s="720"/>
      <c r="CK31" s="720"/>
      <c r="CL31" s="720"/>
      <c r="CM31" s="720"/>
      <c r="CN31" s="720"/>
      <c r="CO31" s="720"/>
      <c r="CP31" s="720"/>
      <c r="CQ31" s="721"/>
      <c r="CR31" s="680">
        <v>92905</v>
      </c>
      <c r="CS31" s="699"/>
      <c r="CT31" s="699"/>
      <c r="CU31" s="699"/>
      <c r="CV31" s="699"/>
      <c r="CW31" s="699"/>
      <c r="CX31" s="699"/>
      <c r="CY31" s="700"/>
      <c r="CZ31" s="683">
        <v>0.5</v>
      </c>
      <c r="DA31" s="701"/>
      <c r="DB31" s="701"/>
      <c r="DC31" s="702"/>
      <c r="DD31" s="686">
        <v>92618</v>
      </c>
      <c r="DE31" s="699"/>
      <c r="DF31" s="699"/>
      <c r="DG31" s="699"/>
      <c r="DH31" s="699"/>
      <c r="DI31" s="699"/>
      <c r="DJ31" s="699"/>
      <c r="DK31" s="700"/>
      <c r="DL31" s="686">
        <v>92618</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63" t="s">
        <v>318</v>
      </c>
      <c r="C32" s="764"/>
      <c r="D32" s="764"/>
      <c r="E32" s="764"/>
      <c r="F32" s="764"/>
      <c r="G32" s="764"/>
      <c r="H32" s="764"/>
      <c r="I32" s="764"/>
      <c r="J32" s="764"/>
      <c r="K32" s="764"/>
      <c r="L32" s="764"/>
      <c r="M32" s="764"/>
      <c r="N32" s="764"/>
      <c r="O32" s="764"/>
      <c r="P32" s="764"/>
      <c r="Q32" s="765"/>
      <c r="R32" s="680" t="s">
        <v>176</v>
      </c>
      <c r="S32" s="681"/>
      <c r="T32" s="681"/>
      <c r="U32" s="681"/>
      <c r="V32" s="681"/>
      <c r="W32" s="681"/>
      <c r="X32" s="681"/>
      <c r="Y32" s="682"/>
      <c r="Z32" s="713" t="s">
        <v>176</v>
      </c>
      <c r="AA32" s="713"/>
      <c r="AB32" s="713"/>
      <c r="AC32" s="713"/>
      <c r="AD32" s="714" t="s">
        <v>129</v>
      </c>
      <c r="AE32" s="714"/>
      <c r="AF32" s="714"/>
      <c r="AG32" s="714"/>
      <c r="AH32" s="714"/>
      <c r="AI32" s="714"/>
      <c r="AJ32" s="714"/>
      <c r="AK32" s="714"/>
      <c r="AL32" s="683" t="s">
        <v>242</v>
      </c>
      <c r="AM32" s="684"/>
      <c r="AN32" s="684"/>
      <c r="AO32" s="715"/>
      <c r="AP32" s="756"/>
      <c r="AQ32" s="757"/>
      <c r="AR32" s="757"/>
      <c r="AS32" s="757"/>
      <c r="AT32" s="761"/>
      <c r="AU32" s="230" t="s">
        <v>319</v>
      </c>
      <c r="AV32" s="230"/>
      <c r="AW32" s="230"/>
      <c r="AX32" s="677" t="s">
        <v>320</v>
      </c>
      <c r="AY32" s="678"/>
      <c r="AZ32" s="678"/>
      <c r="BA32" s="678"/>
      <c r="BB32" s="678"/>
      <c r="BC32" s="678"/>
      <c r="BD32" s="678"/>
      <c r="BE32" s="678"/>
      <c r="BF32" s="679"/>
      <c r="BG32" s="753">
        <v>99.2</v>
      </c>
      <c r="BH32" s="699"/>
      <c r="BI32" s="699"/>
      <c r="BJ32" s="699"/>
      <c r="BK32" s="699"/>
      <c r="BL32" s="699"/>
      <c r="BM32" s="684">
        <v>96.9</v>
      </c>
      <c r="BN32" s="745"/>
      <c r="BO32" s="745"/>
      <c r="BP32" s="745"/>
      <c r="BQ32" s="726"/>
      <c r="BR32" s="753">
        <v>99.2</v>
      </c>
      <c r="BS32" s="699"/>
      <c r="BT32" s="699"/>
      <c r="BU32" s="699"/>
      <c r="BV32" s="699"/>
      <c r="BW32" s="699"/>
      <c r="BX32" s="684">
        <v>96.6</v>
      </c>
      <c r="BY32" s="745"/>
      <c r="BZ32" s="745"/>
      <c r="CA32" s="745"/>
      <c r="CB32" s="726"/>
      <c r="CD32" s="772"/>
      <c r="CE32" s="773"/>
      <c r="CF32" s="719" t="s">
        <v>321</v>
      </c>
      <c r="CG32" s="720"/>
      <c r="CH32" s="720"/>
      <c r="CI32" s="720"/>
      <c r="CJ32" s="720"/>
      <c r="CK32" s="720"/>
      <c r="CL32" s="720"/>
      <c r="CM32" s="720"/>
      <c r="CN32" s="720"/>
      <c r="CO32" s="720"/>
      <c r="CP32" s="720"/>
      <c r="CQ32" s="721"/>
      <c r="CR32" s="680">
        <v>250</v>
      </c>
      <c r="CS32" s="681"/>
      <c r="CT32" s="681"/>
      <c r="CU32" s="681"/>
      <c r="CV32" s="681"/>
      <c r="CW32" s="681"/>
      <c r="CX32" s="681"/>
      <c r="CY32" s="682"/>
      <c r="CZ32" s="683">
        <v>0</v>
      </c>
      <c r="DA32" s="701"/>
      <c r="DB32" s="701"/>
      <c r="DC32" s="702"/>
      <c r="DD32" s="686">
        <v>250</v>
      </c>
      <c r="DE32" s="681"/>
      <c r="DF32" s="681"/>
      <c r="DG32" s="681"/>
      <c r="DH32" s="681"/>
      <c r="DI32" s="681"/>
      <c r="DJ32" s="681"/>
      <c r="DK32" s="682"/>
      <c r="DL32" s="686">
        <v>250</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322</v>
      </c>
      <c r="C33" s="678"/>
      <c r="D33" s="678"/>
      <c r="E33" s="678"/>
      <c r="F33" s="678"/>
      <c r="G33" s="678"/>
      <c r="H33" s="678"/>
      <c r="I33" s="678"/>
      <c r="J33" s="678"/>
      <c r="K33" s="678"/>
      <c r="L33" s="678"/>
      <c r="M33" s="678"/>
      <c r="N33" s="678"/>
      <c r="O33" s="678"/>
      <c r="P33" s="678"/>
      <c r="Q33" s="679"/>
      <c r="R33" s="680">
        <v>744757</v>
      </c>
      <c r="S33" s="681"/>
      <c r="T33" s="681"/>
      <c r="U33" s="681"/>
      <c r="V33" s="681"/>
      <c r="W33" s="681"/>
      <c r="X33" s="681"/>
      <c r="Y33" s="682"/>
      <c r="Z33" s="713">
        <v>3.9</v>
      </c>
      <c r="AA33" s="713"/>
      <c r="AB33" s="713"/>
      <c r="AC33" s="713"/>
      <c r="AD33" s="714" t="s">
        <v>129</v>
      </c>
      <c r="AE33" s="714"/>
      <c r="AF33" s="714"/>
      <c r="AG33" s="714"/>
      <c r="AH33" s="714"/>
      <c r="AI33" s="714"/>
      <c r="AJ33" s="714"/>
      <c r="AK33" s="714"/>
      <c r="AL33" s="683" t="s">
        <v>242</v>
      </c>
      <c r="AM33" s="684"/>
      <c r="AN33" s="684"/>
      <c r="AO33" s="715"/>
      <c r="AP33" s="758"/>
      <c r="AQ33" s="759"/>
      <c r="AR33" s="759"/>
      <c r="AS33" s="759"/>
      <c r="AT33" s="762"/>
      <c r="AU33" s="232"/>
      <c r="AV33" s="232"/>
      <c r="AW33" s="232"/>
      <c r="AX33" s="661" t="s">
        <v>323</v>
      </c>
      <c r="AY33" s="662"/>
      <c r="AZ33" s="662"/>
      <c r="BA33" s="662"/>
      <c r="BB33" s="662"/>
      <c r="BC33" s="662"/>
      <c r="BD33" s="662"/>
      <c r="BE33" s="662"/>
      <c r="BF33" s="663"/>
      <c r="BG33" s="744">
        <v>98.3</v>
      </c>
      <c r="BH33" s="665"/>
      <c r="BI33" s="665"/>
      <c r="BJ33" s="665"/>
      <c r="BK33" s="665"/>
      <c r="BL33" s="665"/>
      <c r="BM33" s="707">
        <v>91.6</v>
      </c>
      <c r="BN33" s="665"/>
      <c r="BO33" s="665"/>
      <c r="BP33" s="665"/>
      <c r="BQ33" s="709"/>
      <c r="BR33" s="744">
        <v>98.4</v>
      </c>
      <c r="BS33" s="665"/>
      <c r="BT33" s="665"/>
      <c r="BU33" s="665"/>
      <c r="BV33" s="665"/>
      <c r="BW33" s="665"/>
      <c r="BX33" s="707">
        <v>91.9</v>
      </c>
      <c r="BY33" s="665"/>
      <c r="BZ33" s="665"/>
      <c r="CA33" s="665"/>
      <c r="CB33" s="709"/>
      <c r="CD33" s="719" t="s">
        <v>324</v>
      </c>
      <c r="CE33" s="720"/>
      <c r="CF33" s="720"/>
      <c r="CG33" s="720"/>
      <c r="CH33" s="720"/>
      <c r="CI33" s="720"/>
      <c r="CJ33" s="720"/>
      <c r="CK33" s="720"/>
      <c r="CL33" s="720"/>
      <c r="CM33" s="720"/>
      <c r="CN33" s="720"/>
      <c r="CO33" s="720"/>
      <c r="CP33" s="720"/>
      <c r="CQ33" s="721"/>
      <c r="CR33" s="680">
        <v>8643880</v>
      </c>
      <c r="CS33" s="699"/>
      <c r="CT33" s="699"/>
      <c r="CU33" s="699"/>
      <c r="CV33" s="699"/>
      <c r="CW33" s="699"/>
      <c r="CX33" s="699"/>
      <c r="CY33" s="700"/>
      <c r="CZ33" s="683">
        <v>46</v>
      </c>
      <c r="DA33" s="701"/>
      <c r="DB33" s="701"/>
      <c r="DC33" s="702"/>
      <c r="DD33" s="686">
        <v>5487531</v>
      </c>
      <c r="DE33" s="699"/>
      <c r="DF33" s="699"/>
      <c r="DG33" s="699"/>
      <c r="DH33" s="699"/>
      <c r="DI33" s="699"/>
      <c r="DJ33" s="699"/>
      <c r="DK33" s="700"/>
      <c r="DL33" s="686">
        <v>3777744</v>
      </c>
      <c r="DM33" s="699"/>
      <c r="DN33" s="699"/>
      <c r="DO33" s="699"/>
      <c r="DP33" s="699"/>
      <c r="DQ33" s="699"/>
      <c r="DR33" s="699"/>
      <c r="DS33" s="699"/>
      <c r="DT33" s="699"/>
      <c r="DU33" s="699"/>
      <c r="DV33" s="700"/>
      <c r="DW33" s="683">
        <v>41.9</v>
      </c>
      <c r="DX33" s="701"/>
      <c r="DY33" s="701"/>
      <c r="DZ33" s="701"/>
      <c r="EA33" s="701"/>
      <c r="EB33" s="701"/>
      <c r="EC33" s="722"/>
    </row>
    <row r="34" spans="2:133" ht="11.25" customHeight="1" x14ac:dyDescent="0.15">
      <c r="B34" s="677" t="s">
        <v>325</v>
      </c>
      <c r="C34" s="678"/>
      <c r="D34" s="678"/>
      <c r="E34" s="678"/>
      <c r="F34" s="678"/>
      <c r="G34" s="678"/>
      <c r="H34" s="678"/>
      <c r="I34" s="678"/>
      <c r="J34" s="678"/>
      <c r="K34" s="678"/>
      <c r="L34" s="678"/>
      <c r="M34" s="678"/>
      <c r="N34" s="678"/>
      <c r="O34" s="678"/>
      <c r="P34" s="678"/>
      <c r="Q34" s="679"/>
      <c r="R34" s="680">
        <v>54829</v>
      </c>
      <c r="S34" s="681"/>
      <c r="T34" s="681"/>
      <c r="U34" s="681"/>
      <c r="V34" s="681"/>
      <c r="W34" s="681"/>
      <c r="X34" s="681"/>
      <c r="Y34" s="682"/>
      <c r="Z34" s="713">
        <v>0.3</v>
      </c>
      <c r="AA34" s="713"/>
      <c r="AB34" s="713"/>
      <c r="AC34" s="713"/>
      <c r="AD34" s="714">
        <v>8869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326</v>
      </c>
      <c r="CE34" s="720"/>
      <c r="CF34" s="720"/>
      <c r="CG34" s="720"/>
      <c r="CH34" s="720"/>
      <c r="CI34" s="720"/>
      <c r="CJ34" s="720"/>
      <c r="CK34" s="720"/>
      <c r="CL34" s="720"/>
      <c r="CM34" s="720"/>
      <c r="CN34" s="720"/>
      <c r="CO34" s="720"/>
      <c r="CP34" s="720"/>
      <c r="CQ34" s="721"/>
      <c r="CR34" s="680">
        <v>2161485</v>
      </c>
      <c r="CS34" s="681"/>
      <c r="CT34" s="681"/>
      <c r="CU34" s="681"/>
      <c r="CV34" s="681"/>
      <c r="CW34" s="681"/>
      <c r="CX34" s="681"/>
      <c r="CY34" s="682"/>
      <c r="CZ34" s="683">
        <v>11.5</v>
      </c>
      <c r="DA34" s="701"/>
      <c r="DB34" s="701"/>
      <c r="DC34" s="702"/>
      <c r="DD34" s="686">
        <v>1340467</v>
      </c>
      <c r="DE34" s="681"/>
      <c r="DF34" s="681"/>
      <c r="DG34" s="681"/>
      <c r="DH34" s="681"/>
      <c r="DI34" s="681"/>
      <c r="DJ34" s="681"/>
      <c r="DK34" s="682"/>
      <c r="DL34" s="686">
        <v>800014</v>
      </c>
      <c r="DM34" s="681"/>
      <c r="DN34" s="681"/>
      <c r="DO34" s="681"/>
      <c r="DP34" s="681"/>
      <c r="DQ34" s="681"/>
      <c r="DR34" s="681"/>
      <c r="DS34" s="681"/>
      <c r="DT34" s="681"/>
      <c r="DU34" s="681"/>
      <c r="DV34" s="682"/>
      <c r="DW34" s="683">
        <v>8.9</v>
      </c>
      <c r="DX34" s="701"/>
      <c r="DY34" s="701"/>
      <c r="DZ34" s="701"/>
      <c r="EA34" s="701"/>
      <c r="EB34" s="701"/>
      <c r="EC34" s="722"/>
    </row>
    <row r="35" spans="2:133" ht="11.25" customHeight="1" x14ac:dyDescent="0.15">
      <c r="B35" s="677" t="s">
        <v>327</v>
      </c>
      <c r="C35" s="678"/>
      <c r="D35" s="678"/>
      <c r="E35" s="678"/>
      <c r="F35" s="678"/>
      <c r="G35" s="678"/>
      <c r="H35" s="678"/>
      <c r="I35" s="678"/>
      <c r="J35" s="678"/>
      <c r="K35" s="678"/>
      <c r="L35" s="678"/>
      <c r="M35" s="678"/>
      <c r="N35" s="678"/>
      <c r="O35" s="678"/>
      <c r="P35" s="678"/>
      <c r="Q35" s="679"/>
      <c r="R35" s="680">
        <v>189673</v>
      </c>
      <c r="S35" s="681"/>
      <c r="T35" s="681"/>
      <c r="U35" s="681"/>
      <c r="V35" s="681"/>
      <c r="W35" s="681"/>
      <c r="X35" s="681"/>
      <c r="Y35" s="682"/>
      <c r="Z35" s="713">
        <v>1</v>
      </c>
      <c r="AA35" s="713"/>
      <c r="AB35" s="713"/>
      <c r="AC35" s="713"/>
      <c r="AD35" s="714" t="s">
        <v>129</v>
      </c>
      <c r="AE35" s="714"/>
      <c r="AF35" s="714"/>
      <c r="AG35" s="714"/>
      <c r="AH35" s="714"/>
      <c r="AI35" s="714"/>
      <c r="AJ35" s="714"/>
      <c r="AK35" s="714"/>
      <c r="AL35" s="683" t="s">
        <v>242</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359138</v>
      </c>
      <c r="CS35" s="699"/>
      <c r="CT35" s="699"/>
      <c r="CU35" s="699"/>
      <c r="CV35" s="699"/>
      <c r="CW35" s="699"/>
      <c r="CX35" s="699"/>
      <c r="CY35" s="700"/>
      <c r="CZ35" s="683">
        <v>1.9</v>
      </c>
      <c r="DA35" s="701"/>
      <c r="DB35" s="701"/>
      <c r="DC35" s="702"/>
      <c r="DD35" s="686">
        <v>255766</v>
      </c>
      <c r="DE35" s="699"/>
      <c r="DF35" s="699"/>
      <c r="DG35" s="699"/>
      <c r="DH35" s="699"/>
      <c r="DI35" s="699"/>
      <c r="DJ35" s="699"/>
      <c r="DK35" s="700"/>
      <c r="DL35" s="686">
        <v>252615</v>
      </c>
      <c r="DM35" s="699"/>
      <c r="DN35" s="699"/>
      <c r="DO35" s="699"/>
      <c r="DP35" s="699"/>
      <c r="DQ35" s="699"/>
      <c r="DR35" s="699"/>
      <c r="DS35" s="699"/>
      <c r="DT35" s="699"/>
      <c r="DU35" s="699"/>
      <c r="DV35" s="700"/>
      <c r="DW35" s="683">
        <v>2.8</v>
      </c>
      <c r="DX35" s="701"/>
      <c r="DY35" s="701"/>
      <c r="DZ35" s="701"/>
      <c r="EA35" s="701"/>
      <c r="EB35" s="701"/>
      <c r="EC35" s="722"/>
    </row>
    <row r="36" spans="2:133" ht="11.25" customHeight="1" x14ac:dyDescent="0.15">
      <c r="B36" s="677" t="s">
        <v>331</v>
      </c>
      <c r="C36" s="678"/>
      <c r="D36" s="678"/>
      <c r="E36" s="678"/>
      <c r="F36" s="678"/>
      <c r="G36" s="678"/>
      <c r="H36" s="678"/>
      <c r="I36" s="678"/>
      <c r="J36" s="678"/>
      <c r="K36" s="678"/>
      <c r="L36" s="678"/>
      <c r="M36" s="678"/>
      <c r="N36" s="678"/>
      <c r="O36" s="678"/>
      <c r="P36" s="678"/>
      <c r="Q36" s="679"/>
      <c r="R36" s="680">
        <v>1628097</v>
      </c>
      <c r="S36" s="681"/>
      <c r="T36" s="681"/>
      <c r="U36" s="681"/>
      <c r="V36" s="681"/>
      <c r="W36" s="681"/>
      <c r="X36" s="681"/>
      <c r="Y36" s="682"/>
      <c r="Z36" s="713">
        <v>8.5</v>
      </c>
      <c r="AA36" s="713"/>
      <c r="AB36" s="713"/>
      <c r="AC36" s="713"/>
      <c r="AD36" s="714" t="s">
        <v>129</v>
      </c>
      <c r="AE36" s="714"/>
      <c r="AF36" s="714"/>
      <c r="AG36" s="714"/>
      <c r="AH36" s="714"/>
      <c r="AI36" s="714"/>
      <c r="AJ36" s="714"/>
      <c r="AK36" s="714"/>
      <c r="AL36" s="683" t="s">
        <v>176</v>
      </c>
      <c r="AM36" s="684"/>
      <c r="AN36" s="684"/>
      <c r="AO36" s="715"/>
      <c r="AP36" s="235"/>
      <c r="AQ36" s="732" t="s">
        <v>332</v>
      </c>
      <c r="AR36" s="733"/>
      <c r="AS36" s="733"/>
      <c r="AT36" s="733"/>
      <c r="AU36" s="733"/>
      <c r="AV36" s="733"/>
      <c r="AW36" s="733"/>
      <c r="AX36" s="733"/>
      <c r="AY36" s="734"/>
      <c r="AZ36" s="735">
        <v>2142598</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36047</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4172243</v>
      </c>
      <c r="CS36" s="681"/>
      <c r="CT36" s="681"/>
      <c r="CU36" s="681"/>
      <c r="CV36" s="681"/>
      <c r="CW36" s="681"/>
      <c r="CX36" s="681"/>
      <c r="CY36" s="682"/>
      <c r="CZ36" s="683">
        <v>22.2</v>
      </c>
      <c r="DA36" s="701"/>
      <c r="DB36" s="701"/>
      <c r="DC36" s="702"/>
      <c r="DD36" s="686">
        <v>2208807</v>
      </c>
      <c r="DE36" s="681"/>
      <c r="DF36" s="681"/>
      <c r="DG36" s="681"/>
      <c r="DH36" s="681"/>
      <c r="DI36" s="681"/>
      <c r="DJ36" s="681"/>
      <c r="DK36" s="682"/>
      <c r="DL36" s="686">
        <v>1834241</v>
      </c>
      <c r="DM36" s="681"/>
      <c r="DN36" s="681"/>
      <c r="DO36" s="681"/>
      <c r="DP36" s="681"/>
      <c r="DQ36" s="681"/>
      <c r="DR36" s="681"/>
      <c r="DS36" s="681"/>
      <c r="DT36" s="681"/>
      <c r="DU36" s="681"/>
      <c r="DV36" s="682"/>
      <c r="DW36" s="683">
        <v>20.399999999999999</v>
      </c>
      <c r="DX36" s="701"/>
      <c r="DY36" s="701"/>
      <c r="DZ36" s="701"/>
      <c r="EA36" s="701"/>
      <c r="EB36" s="701"/>
      <c r="EC36" s="722"/>
    </row>
    <row r="37" spans="2:133" ht="11.25" customHeight="1" x14ac:dyDescent="0.15">
      <c r="B37" s="677" t="s">
        <v>335</v>
      </c>
      <c r="C37" s="678"/>
      <c r="D37" s="678"/>
      <c r="E37" s="678"/>
      <c r="F37" s="678"/>
      <c r="G37" s="678"/>
      <c r="H37" s="678"/>
      <c r="I37" s="678"/>
      <c r="J37" s="678"/>
      <c r="K37" s="678"/>
      <c r="L37" s="678"/>
      <c r="M37" s="678"/>
      <c r="N37" s="678"/>
      <c r="O37" s="678"/>
      <c r="P37" s="678"/>
      <c r="Q37" s="679"/>
      <c r="R37" s="680">
        <v>112310</v>
      </c>
      <c r="S37" s="681"/>
      <c r="T37" s="681"/>
      <c r="U37" s="681"/>
      <c r="V37" s="681"/>
      <c r="W37" s="681"/>
      <c r="X37" s="681"/>
      <c r="Y37" s="682"/>
      <c r="Z37" s="713">
        <v>0.6</v>
      </c>
      <c r="AA37" s="713"/>
      <c r="AB37" s="713"/>
      <c r="AC37" s="713"/>
      <c r="AD37" s="714" t="s">
        <v>242</v>
      </c>
      <c r="AE37" s="714"/>
      <c r="AF37" s="714"/>
      <c r="AG37" s="714"/>
      <c r="AH37" s="714"/>
      <c r="AI37" s="714"/>
      <c r="AJ37" s="714"/>
      <c r="AK37" s="714"/>
      <c r="AL37" s="683" t="s">
        <v>129</v>
      </c>
      <c r="AM37" s="684"/>
      <c r="AN37" s="684"/>
      <c r="AO37" s="715"/>
      <c r="AQ37" s="723" t="s">
        <v>336</v>
      </c>
      <c r="AR37" s="724"/>
      <c r="AS37" s="724"/>
      <c r="AT37" s="724"/>
      <c r="AU37" s="724"/>
      <c r="AV37" s="724"/>
      <c r="AW37" s="724"/>
      <c r="AX37" s="724"/>
      <c r="AY37" s="725"/>
      <c r="AZ37" s="680">
        <v>556890</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-570</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900464</v>
      </c>
      <c r="CS37" s="699"/>
      <c r="CT37" s="699"/>
      <c r="CU37" s="699"/>
      <c r="CV37" s="699"/>
      <c r="CW37" s="699"/>
      <c r="CX37" s="699"/>
      <c r="CY37" s="700"/>
      <c r="CZ37" s="683">
        <v>4.8</v>
      </c>
      <c r="DA37" s="701"/>
      <c r="DB37" s="701"/>
      <c r="DC37" s="702"/>
      <c r="DD37" s="686">
        <v>834481</v>
      </c>
      <c r="DE37" s="699"/>
      <c r="DF37" s="699"/>
      <c r="DG37" s="699"/>
      <c r="DH37" s="699"/>
      <c r="DI37" s="699"/>
      <c r="DJ37" s="699"/>
      <c r="DK37" s="700"/>
      <c r="DL37" s="686">
        <v>825975</v>
      </c>
      <c r="DM37" s="699"/>
      <c r="DN37" s="699"/>
      <c r="DO37" s="699"/>
      <c r="DP37" s="699"/>
      <c r="DQ37" s="699"/>
      <c r="DR37" s="699"/>
      <c r="DS37" s="699"/>
      <c r="DT37" s="699"/>
      <c r="DU37" s="699"/>
      <c r="DV37" s="700"/>
      <c r="DW37" s="683">
        <v>9.1999999999999993</v>
      </c>
      <c r="DX37" s="701"/>
      <c r="DY37" s="701"/>
      <c r="DZ37" s="701"/>
      <c r="EA37" s="701"/>
      <c r="EB37" s="701"/>
      <c r="EC37" s="722"/>
    </row>
    <row r="38" spans="2:133" ht="11.25" customHeight="1" x14ac:dyDescent="0.15">
      <c r="B38" s="677" t="s">
        <v>339</v>
      </c>
      <c r="C38" s="678"/>
      <c r="D38" s="678"/>
      <c r="E38" s="678"/>
      <c r="F38" s="678"/>
      <c r="G38" s="678"/>
      <c r="H38" s="678"/>
      <c r="I38" s="678"/>
      <c r="J38" s="678"/>
      <c r="K38" s="678"/>
      <c r="L38" s="678"/>
      <c r="M38" s="678"/>
      <c r="N38" s="678"/>
      <c r="O38" s="678"/>
      <c r="P38" s="678"/>
      <c r="Q38" s="679"/>
      <c r="R38" s="680">
        <v>101241</v>
      </c>
      <c r="S38" s="681"/>
      <c r="T38" s="681"/>
      <c r="U38" s="681"/>
      <c r="V38" s="681"/>
      <c r="W38" s="681"/>
      <c r="X38" s="681"/>
      <c r="Y38" s="682"/>
      <c r="Z38" s="713">
        <v>0.5</v>
      </c>
      <c r="AA38" s="713"/>
      <c r="AB38" s="713"/>
      <c r="AC38" s="713"/>
      <c r="AD38" s="714">
        <v>7593</v>
      </c>
      <c r="AE38" s="714"/>
      <c r="AF38" s="714"/>
      <c r="AG38" s="714"/>
      <c r="AH38" s="714"/>
      <c r="AI38" s="714"/>
      <c r="AJ38" s="714"/>
      <c r="AK38" s="714"/>
      <c r="AL38" s="683">
        <v>0.1</v>
      </c>
      <c r="AM38" s="684"/>
      <c r="AN38" s="684"/>
      <c r="AO38" s="715"/>
      <c r="AQ38" s="723" t="s">
        <v>340</v>
      </c>
      <c r="AR38" s="724"/>
      <c r="AS38" s="724"/>
      <c r="AT38" s="724"/>
      <c r="AU38" s="724"/>
      <c r="AV38" s="724"/>
      <c r="AW38" s="724"/>
      <c r="AX38" s="724"/>
      <c r="AY38" s="725"/>
      <c r="AZ38" s="680">
        <v>337898</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2775</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1051830</v>
      </c>
      <c r="CS38" s="681"/>
      <c r="CT38" s="681"/>
      <c r="CU38" s="681"/>
      <c r="CV38" s="681"/>
      <c r="CW38" s="681"/>
      <c r="CX38" s="681"/>
      <c r="CY38" s="682"/>
      <c r="CZ38" s="683">
        <v>5.6</v>
      </c>
      <c r="DA38" s="701"/>
      <c r="DB38" s="701"/>
      <c r="DC38" s="702"/>
      <c r="DD38" s="686">
        <v>852543</v>
      </c>
      <c r="DE38" s="681"/>
      <c r="DF38" s="681"/>
      <c r="DG38" s="681"/>
      <c r="DH38" s="681"/>
      <c r="DI38" s="681"/>
      <c r="DJ38" s="681"/>
      <c r="DK38" s="682"/>
      <c r="DL38" s="686">
        <v>815366</v>
      </c>
      <c r="DM38" s="681"/>
      <c r="DN38" s="681"/>
      <c r="DO38" s="681"/>
      <c r="DP38" s="681"/>
      <c r="DQ38" s="681"/>
      <c r="DR38" s="681"/>
      <c r="DS38" s="681"/>
      <c r="DT38" s="681"/>
      <c r="DU38" s="681"/>
      <c r="DV38" s="682"/>
      <c r="DW38" s="683">
        <v>9.1</v>
      </c>
      <c r="DX38" s="701"/>
      <c r="DY38" s="701"/>
      <c r="DZ38" s="701"/>
      <c r="EA38" s="701"/>
      <c r="EB38" s="701"/>
      <c r="EC38" s="722"/>
    </row>
    <row r="39" spans="2:133" ht="11.25" customHeight="1" x14ac:dyDescent="0.15">
      <c r="B39" s="677" t="s">
        <v>343</v>
      </c>
      <c r="C39" s="678"/>
      <c r="D39" s="678"/>
      <c r="E39" s="678"/>
      <c r="F39" s="678"/>
      <c r="G39" s="678"/>
      <c r="H39" s="678"/>
      <c r="I39" s="678"/>
      <c r="J39" s="678"/>
      <c r="K39" s="678"/>
      <c r="L39" s="678"/>
      <c r="M39" s="678"/>
      <c r="N39" s="678"/>
      <c r="O39" s="678"/>
      <c r="P39" s="678"/>
      <c r="Q39" s="679"/>
      <c r="R39" s="680">
        <v>2623500</v>
      </c>
      <c r="S39" s="681"/>
      <c r="T39" s="681"/>
      <c r="U39" s="681"/>
      <c r="V39" s="681"/>
      <c r="W39" s="681"/>
      <c r="X39" s="681"/>
      <c r="Y39" s="682"/>
      <c r="Z39" s="713">
        <v>13.6</v>
      </c>
      <c r="AA39" s="713"/>
      <c r="AB39" s="713"/>
      <c r="AC39" s="713"/>
      <c r="AD39" s="714" t="s">
        <v>176</v>
      </c>
      <c r="AE39" s="714"/>
      <c r="AF39" s="714"/>
      <c r="AG39" s="714"/>
      <c r="AH39" s="714"/>
      <c r="AI39" s="714"/>
      <c r="AJ39" s="714"/>
      <c r="AK39" s="714"/>
      <c r="AL39" s="683" t="s">
        <v>242</v>
      </c>
      <c r="AM39" s="684"/>
      <c r="AN39" s="684"/>
      <c r="AO39" s="715"/>
      <c r="AQ39" s="723" t="s">
        <v>344</v>
      </c>
      <c r="AR39" s="724"/>
      <c r="AS39" s="724"/>
      <c r="AT39" s="724"/>
      <c r="AU39" s="724"/>
      <c r="AV39" s="724"/>
      <c r="AW39" s="724"/>
      <c r="AX39" s="724"/>
      <c r="AY39" s="725"/>
      <c r="AZ39" s="680">
        <v>195980</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4106</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656236</v>
      </c>
      <c r="CS39" s="699"/>
      <c r="CT39" s="699"/>
      <c r="CU39" s="699"/>
      <c r="CV39" s="699"/>
      <c r="CW39" s="699"/>
      <c r="CX39" s="699"/>
      <c r="CY39" s="700"/>
      <c r="CZ39" s="683">
        <v>3.5</v>
      </c>
      <c r="DA39" s="701"/>
      <c r="DB39" s="701"/>
      <c r="DC39" s="702"/>
      <c r="DD39" s="686">
        <v>636720</v>
      </c>
      <c r="DE39" s="699"/>
      <c r="DF39" s="699"/>
      <c r="DG39" s="699"/>
      <c r="DH39" s="699"/>
      <c r="DI39" s="699"/>
      <c r="DJ39" s="699"/>
      <c r="DK39" s="700"/>
      <c r="DL39" s="686" t="s">
        <v>242</v>
      </c>
      <c r="DM39" s="699"/>
      <c r="DN39" s="699"/>
      <c r="DO39" s="699"/>
      <c r="DP39" s="699"/>
      <c r="DQ39" s="699"/>
      <c r="DR39" s="699"/>
      <c r="DS39" s="699"/>
      <c r="DT39" s="699"/>
      <c r="DU39" s="699"/>
      <c r="DV39" s="700"/>
      <c r="DW39" s="683" t="s">
        <v>242</v>
      </c>
      <c r="DX39" s="701"/>
      <c r="DY39" s="701"/>
      <c r="DZ39" s="701"/>
      <c r="EA39" s="701"/>
      <c r="EB39" s="701"/>
      <c r="EC39" s="722"/>
    </row>
    <row r="40" spans="2:133" ht="11.25" customHeight="1" x14ac:dyDescent="0.15">
      <c r="B40" s="677" t="s">
        <v>347</v>
      </c>
      <c r="C40" s="678"/>
      <c r="D40" s="678"/>
      <c r="E40" s="678"/>
      <c r="F40" s="678"/>
      <c r="G40" s="678"/>
      <c r="H40" s="678"/>
      <c r="I40" s="678"/>
      <c r="J40" s="678"/>
      <c r="K40" s="678"/>
      <c r="L40" s="678"/>
      <c r="M40" s="678"/>
      <c r="N40" s="678"/>
      <c r="O40" s="678"/>
      <c r="P40" s="678"/>
      <c r="Q40" s="679"/>
      <c r="R40" s="680" t="s">
        <v>242</v>
      </c>
      <c r="S40" s="681"/>
      <c r="T40" s="681"/>
      <c r="U40" s="681"/>
      <c r="V40" s="681"/>
      <c r="W40" s="681"/>
      <c r="X40" s="681"/>
      <c r="Y40" s="682"/>
      <c r="Z40" s="713" t="s">
        <v>242</v>
      </c>
      <c r="AA40" s="713"/>
      <c r="AB40" s="713"/>
      <c r="AC40" s="713"/>
      <c r="AD40" s="714" t="s">
        <v>254</v>
      </c>
      <c r="AE40" s="714"/>
      <c r="AF40" s="714"/>
      <c r="AG40" s="714"/>
      <c r="AH40" s="714"/>
      <c r="AI40" s="714"/>
      <c r="AJ40" s="714"/>
      <c r="AK40" s="714"/>
      <c r="AL40" s="683" t="s">
        <v>129</v>
      </c>
      <c r="AM40" s="684"/>
      <c r="AN40" s="684"/>
      <c r="AO40" s="715"/>
      <c r="AQ40" s="723" t="s">
        <v>348</v>
      </c>
      <c r="AR40" s="724"/>
      <c r="AS40" s="724"/>
      <c r="AT40" s="724"/>
      <c r="AU40" s="724"/>
      <c r="AV40" s="724"/>
      <c r="AW40" s="724"/>
      <c r="AX40" s="724"/>
      <c r="AY40" s="725"/>
      <c r="AZ40" s="680" t="s">
        <v>242</v>
      </c>
      <c r="BA40" s="681"/>
      <c r="BB40" s="681"/>
      <c r="BC40" s="681"/>
      <c r="BD40" s="699"/>
      <c r="BE40" s="699"/>
      <c r="BF40" s="726"/>
      <c r="BG40" s="728" t="s">
        <v>349</v>
      </c>
      <c r="BH40" s="729"/>
      <c r="BI40" s="729"/>
      <c r="BJ40" s="729"/>
      <c r="BK40" s="729"/>
      <c r="BL40" s="236"/>
      <c r="BM40" s="720" t="s">
        <v>350</v>
      </c>
      <c r="BN40" s="720"/>
      <c r="BO40" s="720"/>
      <c r="BP40" s="720"/>
      <c r="BQ40" s="720"/>
      <c r="BR40" s="720"/>
      <c r="BS40" s="720"/>
      <c r="BT40" s="720"/>
      <c r="BU40" s="721"/>
      <c r="BV40" s="680">
        <v>105</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242948</v>
      </c>
      <c r="CS40" s="681"/>
      <c r="CT40" s="681"/>
      <c r="CU40" s="681"/>
      <c r="CV40" s="681"/>
      <c r="CW40" s="681"/>
      <c r="CX40" s="681"/>
      <c r="CY40" s="682"/>
      <c r="CZ40" s="683">
        <v>1.3</v>
      </c>
      <c r="DA40" s="701"/>
      <c r="DB40" s="701"/>
      <c r="DC40" s="702"/>
      <c r="DD40" s="686">
        <v>193228</v>
      </c>
      <c r="DE40" s="681"/>
      <c r="DF40" s="681"/>
      <c r="DG40" s="681"/>
      <c r="DH40" s="681"/>
      <c r="DI40" s="681"/>
      <c r="DJ40" s="681"/>
      <c r="DK40" s="682"/>
      <c r="DL40" s="686">
        <v>75508</v>
      </c>
      <c r="DM40" s="681"/>
      <c r="DN40" s="681"/>
      <c r="DO40" s="681"/>
      <c r="DP40" s="681"/>
      <c r="DQ40" s="681"/>
      <c r="DR40" s="681"/>
      <c r="DS40" s="681"/>
      <c r="DT40" s="681"/>
      <c r="DU40" s="681"/>
      <c r="DV40" s="682"/>
      <c r="DW40" s="683">
        <v>0.8</v>
      </c>
      <c r="DX40" s="701"/>
      <c r="DY40" s="701"/>
      <c r="DZ40" s="701"/>
      <c r="EA40" s="701"/>
      <c r="EB40" s="701"/>
      <c r="EC40" s="722"/>
    </row>
    <row r="41" spans="2:133" ht="11.25" customHeight="1" x14ac:dyDescent="0.15">
      <c r="B41" s="677" t="s">
        <v>352</v>
      </c>
      <c r="C41" s="678"/>
      <c r="D41" s="678"/>
      <c r="E41" s="678"/>
      <c r="F41" s="678"/>
      <c r="G41" s="678"/>
      <c r="H41" s="678"/>
      <c r="I41" s="678"/>
      <c r="J41" s="678"/>
      <c r="K41" s="678"/>
      <c r="L41" s="678"/>
      <c r="M41" s="678"/>
      <c r="N41" s="678"/>
      <c r="O41" s="678"/>
      <c r="P41" s="678"/>
      <c r="Q41" s="679"/>
      <c r="R41" s="680" t="s">
        <v>242</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242</v>
      </c>
      <c r="AM41" s="684"/>
      <c r="AN41" s="684"/>
      <c r="AO41" s="715"/>
      <c r="AQ41" s="723" t="s">
        <v>353</v>
      </c>
      <c r="AR41" s="724"/>
      <c r="AS41" s="724"/>
      <c r="AT41" s="724"/>
      <c r="AU41" s="724"/>
      <c r="AV41" s="724"/>
      <c r="AW41" s="724"/>
      <c r="AX41" s="724"/>
      <c r="AY41" s="725"/>
      <c r="AZ41" s="680">
        <v>207744</v>
      </c>
      <c r="BA41" s="681"/>
      <c r="BB41" s="681"/>
      <c r="BC41" s="681"/>
      <c r="BD41" s="699"/>
      <c r="BE41" s="699"/>
      <c r="BF41" s="726"/>
      <c r="BG41" s="728"/>
      <c r="BH41" s="729"/>
      <c r="BI41" s="729"/>
      <c r="BJ41" s="729"/>
      <c r="BK41" s="729"/>
      <c r="BL41" s="236"/>
      <c r="BM41" s="720" t="s">
        <v>354</v>
      </c>
      <c r="BN41" s="720"/>
      <c r="BO41" s="720"/>
      <c r="BP41" s="720"/>
      <c r="BQ41" s="720"/>
      <c r="BR41" s="720"/>
      <c r="BS41" s="720"/>
      <c r="BT41" s="720"/>
      <c r="BU41" s="721"/>
      <c r="BV41" s="680">
        <v>1</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242</v>
      </c>
      <c r="CS41" s="699"/>
      <c r="CT41" s="699"/>
      <c r="CU41" s="699"/>
      <c r="CV41" s="699"/>
      <c r="CW41" s="699"/>
      <c r="CX41" s="699"/>
      <c r="CY41" s="700"/>
      <c r="CZ41" s="683" t="s">
        <v>129</v>
      </c>
      <c r="DA41" s="701"/>
      <c r="DB41" s="701"/>
      <c r="DC41" s="702"/>
      <c r="DD41" s="686" t="s">
        <v>242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249500</v>
      </c>
      <c r="S42" s="681"/>
      <c r="T42" s="681"/>
      <c r="U42" s="681"/>
      <c r="V42" s="681"/>
      <c r="W42" s="681"/>
      <c r="X42" s="681"/>
      <c r="Y42" s="682"/>
      <c r="Z42" s="713">
        <v>1.3</v>
      </c>
      <c r="AA42" s="713"/>
      <c r="AB42" s="713"/>
      <c r="AC42" s="713"/>
      <c r="AD42" s="714" t="s">
        <v>129</v>
      </c>
      <c r="AE42" s="714"/>
      <c r="AF42" s="714"/>
      <c r="AG42" s="714"/>
      <c r="AH42" s="714"/>
      <c r="AI42" s="714"/>
      <c r="AJ42" s="714"/>
      <c r="AK42" s="714"/>
      <c r="AL42" s="683" t="s">
        <v>129</v>
      </c>
      <c r="AM42" s="684"/>
      <c r="AN42" s="684"/>
      <c r="AO42" s="715"/>
      <c r="AQ42" s="716" t="s">
        <v>357</v>
      </c>
      <c r="AR42" s="717"/>
      <c r="AS42" s="717"/>
      <c r="AT42" s="717"/>
      <c r="AU42" s="717"/>
      <c r="AV42" s="717"/>
      <c r="AW42" s="717"/>
      <c r="AX42" s="717"/>
      <c r="AY42" s="718"/>
      <c r="AZ42" s="664">
        <v>844086</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386</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3544643</v>
      </c>
      <c r="CS42" s="681"/>
      <c r="CT42" s="681"/>
      <c r="CU42" s="681"/>
      <c r="CV42" s="681"/>
      <c r="CW42" s="681"/>
      <c r="CX42" s="681"/>
      <c r="CY42" s="682"/>
      <c r="CZ42" s="683">
        <v>18.899999999999999</v>
      </c>
      <c r="DA42" s="684"/>
      <c r="DB42" s="684"/>
      <c r="DC42" s="685"/>
      <c r="DD42" s="686">
        <v>531264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19230313</v>
      </c>
      <c r="S43" s="703"/>
      <c r="T43" s="703"/>
      <c r="U43" s="703"/>
      <c r="V43" s="703"/>
      <c r="W43" s="703"/>
      <c r="X43" s="703"/>
      <c r="Y43" s="704"/>
      <c r="Z43" s="705">
        <v>100</v>
      </c>
      <c r="AA43" s="705"/>
      <c r="AB43" s="705"/>
      <c r="AC43" s="705"/>
      <c r="AD43" s="706">
        <v>8757017</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45037</v>
      </c>
      <c r="CS43" s="699"/>
      <c r="CT43" s="699"/>
      <c r="CU43" s="699"/>
      <c r="CV43" s="699"/>
      <c r="CW43" s="699"/>
      <c r="CX43" s="699"/>
      <c r="CY43" s="700"/>
      <c r="CZ43" s="683">
        <v>0.2</v>
      </c>
      <c r="DA43" s="701"/>
      <c r="DB43" s="701"/>
      <c r="DC43" s="702"/>
      <c r="DD43" s="686">
        <v>531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3442364</v>
      </c>
      <c r="CS44" s="681"/>
      <c r="CT44" s="681"/>
      <c r="CU44" s="681"/>
      <c r="CV44" s="681"/>
      <c r="CW44" s="681"/>
      <c r="CX44" s="681"/>
      <c r="CY44" s="682"/>
      <c r="CZ44" s="683">
        <v>18.3</v>
      </c>
      <c r="DA44" s="684"/>
      <c r="DB44" s="684"/>
      <c r="DC44" s="685"/>
      <c r="DD44" s="686">
        <v>523405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1573081</v>
      </c>
      <c r="CS45" s="699"/>
      <c r="CT45" s="699"/>
      <c r="CU45" s="699"/>
      <c r="CV45" s="699"/>
      <c r="CW45" s="699"/>
      <c r="CX45" s="699"/>
      <c r="CY45" s="700"/>
      <c r="CZ45" s="683">
        <v>8.4</v>
      </c>
      <c r="DA45" s="701"/>
      <c r="DB45" s="701"/>
      <c r="DC45" s="702"/>
      <c r="DD45" s="686">
        <v>20955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1766129</v>
      </c>
      <c r="CS46" s="681"/>
      <c r="CT46" s="681"/>
      <c r="CU46" s="681"/>
      <c r="CV46" s="681"/>
      <c r="CW46" s="681"/>
      <c r="CX46" s="681"/>
      <c r="CY46" s="682"/>
      <c r="CZ46" s="683">
        <v>9.4</v>
      </c>
      <c r="DA46" s="684"/>
      <c r="DB46" s="684"/>
      <c r="DC46" s="685"/>
      <c r="DD46" s="686">
        <v>494525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102279</v>
      </c>
      <c r="CS47" s="699"/>
      <c r="CT47" s="699"/>
      <c r="CU47" s="699"/>
      <c r="CV47" s="699"/>
      <c r="CW47" s="699"/>
      <c r="CX47" s="699"/>
      <c r="CY47" s="700"/>
      <c r="CZ47" s="683">
        <v>0.5</v>
      </c>
      <c r="DA47" s="701"/>
      <c r="DB47" s="701"/>
      <c r="DC47" s="702"/>
      <c r="DD47" s="686">
        <v>7859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129</v>
      </c>
      <c r="CS48" s="681"/>
      <c r="CT48" s="681"/>
      <c r="CU48" s="681"/>
      <c r="CV48" s="681"/>
      <c r="CW48" s="681"/>
      <c r="CX48" s="681"/>
      <c r="CY48" s="682"/>
      <c r="CZ48" s="683" t="s">
        <v>254</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18771655</v>
      </c>
      <c r="CS49" s="665"/>
      <c r="CT49" s="665"/>
      <c r="CU49" s="665"/>
      <c r="CV49" s="665"/>
      <c r="CW49" s="665"/>
      <c r="CX49" s="665"/>
      <c r="CY49" s="666"/>
      <c r="CZ49" s="667">
        <v>100</v>
      </c>
      <c r="DA49" s="668"/>
      <c r="DB49" s="668"/>
      <c r="DC49" s="669"/>
      <c r="DD49" s="670">
        <v>11666828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9wbLw3qZSqbTVKeI4prt2vXbilstV1M2O+b+ZYgeLLVGgaYmJaAhZuINLuFGquh9LOycYLkRqDqVumQXToTOg==" saltValue="yBSvs9UXpCoSUjAaonm9m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 zoomScale="70" zoomScaleNormal="25" zoomScaleSheetLayoutView="70" workbookViewId="0">
      <selection activeCell="A24" sqref="A24:AY2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393</v>
      </c>
      <c r="C7" s="1146"/>
      <c r="D7" s="1146"/>
      <c r="E7" s="1146"/>
      <c r="F7" s="1146"/>
      <c r="G7" s="1146"/>
      <c r="H7" s="1146"/>
      <c r="I7" s="1146"/>
      <c r="J7" s="1146"/>
      <c r="K7" s="1146"/>
      <c r="L7" s="1146"/>
      <c r="M7" s="1146"/>
      <c r="N7" s="1146"/>
      <c r="O7" s="1146"/>
      <c r="P7" s="1147"/>
      <c r="Q7" s="1199">
        <v>19242</v>
      </c>
      <c r="R7" s="1200"/>
      <c r="S7" s="1200"/>
      <c r="T7" s="1200"/>
      <c r="U7" s="1200"/>
      <c r="V7" s="1200">
        <v>18784</v>
      </c>
      <c r="W7" s="1200"/>
      <c r="X7" s="1200"/>
      <c r="Y7" s="1200"/>
      <c r="Z7" s="1200"/>
      <c r="AA7" s="1200">
        <v>458</v>
      </c>
      <c r="AB7" s="1200"/>
      <c r="AC7" s="1200"/>
      <c r="AD7" s="1200"/>
      <c r="AE7" s="1201"/>
      <c r="AF7" s="1202">
        <v>441</v>
      </c>
      <c r="AG7" s="1203"/>
      <c r="AH7" s="1203"/>
      <c r="AI7" s="1203"/>
      <c r="AJ7" s="1204"/>
      <c r="AK7" s="1186">
        <v>1628</v>
      </c>
      <c r="AL7" s="1187"/>
      <c r="AM7" s="1187"/>
      <c r="AN7" s="1187"/>
      <c r="AO7" s="1187"/>
      <c r="AP7" s="1187">
        <v>22291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596</v>
      </c>
      <c r="BT7" s="1191"/>
      <c r="BU7" s="1191"/>
      <c r="BV7" s="1191"/>
      <c r="BW7" s="1191"/>
      <c r="BX7" s="1191"/>
      <c r="BY7" s="1191"/>
      <c r="BZ7" s="1191"/>
      <c r="CA7" s="1191"/>
      <c r="CB7" s="1191"/>
      <c r="CC7" s="1191"/>
      <c r="CD7" s="1191"/>
      <c r="CE7" s="1191"/>
      <c r="CF7" s="1191"/>
      <c r="CG7" s="1192"/>
      <c r="CH7" s="1183">
        <v>3</v>
      </c>
      <c r="CI7" s="1184"/>
      <c r="CJ7" s="1184"/>
      <c r="CK7" s="1184"/>
      <c r="CL7" s="1185"/>
      <c r="CM7" s="1183">
        <v>116</v>
      </c>
      <c r="CN7" s="1184"/>
      <c r="CO7" s="1184"/>
      <c r="CP7" s="1184"/>
      <c r="CQ7" s="1185"/>
      <c r="CR7" s="1183">
        <v>4</v>
      </c>
      <c r="CS7" s="1184"/>
      <c r="CT7" s="1184"/>
      <c r="CU7" s="1184"/>
      <c r="CV7" s="1185"/>
      <c r="CW7" s="1183" t="s">
        <v>586</v>
      </c>
      <c r="CX7" s="1184"/>
      <c r="CY7" s="1184"/>
      <c r="CZ7" s="1184"/>
      <c r="DA7" s="1185"/>
      <c r="DB7" s="1183" t="s">
        <v>586</v>
      </c>
      <c r="DC7" s="1184"/>
      <c r="DD7" s="1184"/>
      <c r="DE7" s="1184"/>
      <c r="DF7" s="1185"/>
      <c r="DG7" s="1183" t="s">
        <v>586</v>
      </c>
      <c r="DH7" s="1184"/>
      <c r="DI7" s="1184"/>
      <c r="DJ7" s="1184"/>
      <c r="DK7" s="1185"/>
      <c r="DL7" s="1183" t="s">
        <v>586</v>
      </c>
      <c r="DM7" s="1184"/>
      <c r="DN7" s="1184"/>
      <c r="DO7" s="1184"/>
      <c r="DP7" s="1185"/>
      <c r="DQ7" s="1183" t="s">
        <v>586</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597</v>
      </c>
      <c r="BT8" s="1110"/>
      <c r="BU8" s="1110"/>
      <c r="BV8" s="1110"/>
      <c r="BW8" s="1110"/>
      <c r="BX8" s="1110"/>
      <c r="BY8" s="1110"/>
      <c r="BZ8" s="1110"/>
      <c r="CA8" s="1110"/>
      <c r="CB8" s="1110"/>
      <c r="CC8" s="1110"/>
      <c r="CD8" s="1110"/>
      <c r="CE8" s="1110"/>
      <c r="CF8" s="1110"/>
      <c r="CG8" s="1111"/>
      <c r="CH8" s="1084">
        <v>8</v>
      </c>
      <c r="CI8" s="1085"/>
      <c r="CJ8" s="1085"/>
      <c r="CK8" s="1085"/>
      <c r="CL8" s="1086"/>
      <c r="CM8" s="1084">
        <v>95</v>
      </c>
      <c r="CN8" s="1085"/>
      <c r="CO8" s="1085"/>
      <c r="CP8" s="1085"/>
      <c r="CQ8" s="1086"/>
      <c r="CR8" s="1084">
        <v>74</v>
      </c>
      <c r="CS8" s="1085"/>
      <c r="CT8" s="1085"/>
      <c r="CU8" s="1085"/>
      <c r="CV8" s="1086"/>
      <c r="CW8" s="1084">
        <v>19</v>
      </c>
      <c r="CX8" s="1085"/>
      <c r="CY8" s="1085"/>
      <c r="CZ8" s="1085"/>
      <c r="DA8" s="1086"/>
      <c r="DB8" s="1084" t="s">
        <v>586</v>
      </c>
      <c r="DC8" s="1085"/>
      <c r="DD8" s="1085"/>
      <c r="DE8" s="1085"/>
      <c r="DF8" s="1086"/>
      <c r="DG8" s="1084" t="s">
        <v>586</v>
      </c>
      <c r="DH8" s="1085"/>
      <c r="DI8" s="1085"/>
      <c r="DJ8" s="1085"/>
      <c r="DK8" s="1086"/>
      <c r="DL8" s="1084" t="s">
        <v>586</v>
      </c>
      <c r="DM8" s="1085"/>
      <c r="DN8" s="1085"/>
      <c r="DO8" s="1085"/>
      <c r="DP8" s="1086"/>
      <c r="DQ8" s="1084" t="s">
        <v>586</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598</v>
      </c>
      <c r="BT9" s="1110"/>
      <c r="BU9" s="1110"/>
      <c r="BV9" s="1110"/>
      <c r="BW9" s="1110"/>
      <c r="BX9" s="1110"/>
      <c r="BY9" s="1110"/>
      <c r="BZ9" s="1110"/>
      <c r="CA9" s="1110"/>
      <c r="CB9" s="1110"/>
      <c r="CC9" s="1110"/>
      <c r="CD9" s="1110"/>
      <c r="CE9" s="1110"/>
      <c r="CF9" s="1110"/>
      <c r="CG9" s="1111"/>
      <c r="CH9" s="1084">
        <v>-1</v>
      </c>
      <c r="CI9" s="1085"/>
      <c r="CJ9" s="1085"/>
      <c r="CK9" s="1085"/>
      <c r="CL9" s="1086"/>
      <c r="CM9" s="1084">
        <v>53</v>
      </c>
      <c r="CN9" s="1085"/>
      <c r="CO9" s="1085"/>
      <c r="CP9" s="1085"/>
      <c r="CQ9" s="1086"/>
      <c r="CR9" s="1084">
        <v>10</v>
      </c>
      <c r="CS9" s="1085"/>
      <c r="CT9" s="1085"/>
      <c r="CU9" s="1085"/>
      <c r="CV9" s="1086"/>
      <c r="CW9" s="1084">
        <v>12</v>
      </c>
      <c r="CX9" s="1085"/>
      <c r="CY9" s="1085"/>
      <c r="CZ9" s="1085"/>
      <c r="DA9" s="1086"/>
      <c r="DB9" s="1084" t="s">
        <v>586</v>
      </c>
      <c r="DC9" s="1085"/>
      <c r="DD9" s="1085"/>
      <c r="DE9" s="1085"/>
      <c r="DF9" s="1086"/>
      <c r="DG9" s="1084" t="s">
        <v>586</v>
      </c>
      <c r="DH9" s="1085"/>
      <c r="DI9" s="1085"/>
      <c r="DJ9" s="1085"/>
      <c r="DK9" s="1086"/>
      <c r="DL9" s="1084" t="s">
        <v>586</v>
      </c>
      <c r="DM9" s="1085"/>
      <c r="DN9" s="1085"/>
      <c r="DO9" s="1085"/>
      <c r="DP9" s="1086"/>
      <c r="DQ9" s="1084" t="s">
        <v>586</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19242</v>
      </c>
      <c r="R23" s="1164"/>
      <c r="S23" s="1164"/>
      <c r="T23" s="1164"/>
      <c r="U23" s="1164"/>
      <c r="V23" s="1164">
        <v>18784</v>
      </c>
      <c r="W23" s="1164"/>
      <c r="X23" s="1164"/>
      <c r="Y23" s="1164"/>
      <c r="Z23" s="1164"/>
      <c r="AA23" s="1164">
        <v>458</v>
      </c>
      <c r="AB23" s="1164"/>
      <c r="AC23" s="1164"/>
      <c r="AD23" s="1164"/>
      <c r="AE23" s="1165"/>
      <c r="AF23" s="1166">
        <v>441</v>
      </c>
      <c r="AG23" s="1164"/>
      <c r="AH23" s="1164"/>
      <c r="AI23" s="1164"/>
      <c r="AJ23" s="1167"/>
      <c r="AK23" s="1168"/>
      <c r="AL23" s="1169"/>
      <c r="AM23" s="1169"/>
      <c r="AN23" s="1169"/>
      <c r="AO23" s="1169"/>
      <c r="AP23" s="1164">
        <v>22291</v>
      </c>
      <c r="AQ23" s="1164"/>
      <c r="AR23" s="1164"/>
      <c r="AS23" s="1164"/>
      <c r="AT23" s="1164"/>
      <c r="AU23" s="1170"/>
      <c r="AV23" s="1170"/>
      <c r="AW23" s="1170"/>
      <c r="AX23" s="1170"/>
      <c r="AY23" s="1171"/>
      <c r="AZ23" s="1160" t="s">
        <v>397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408</v>
      </c>
      <c r="C28" s="1146"/>
      <c r="D28" s="1146"/>
      <c r="E28" s="1146"/>
      <c r="F28" s="1146"/>
      <c r="G28" s="1146"/>
      <c r="H28" s="1146"/>
      <c r="I28" s="1146"/>
      <c r="J28" s="1146"/>
      <c r="K28" s="1146"/>
      <c r="L28" s="1146"/>
      <c r="M28" s="1146"/>
      <c r="N28" s="1146"/>
      <c r="O28" s="1146"/>
      <c r="P28" s="1147"/>
      <c r="Q28" s="1148">
        <v>2317</v>
      </c>
      <c r="R28" s="1149"/>
      <c r="S28" s="1149"/>
      <c r="T28" s="1149"/>
      <c r="U28" s="1149"/>
      <c r="V28" s="1149">
        <v>2281</v>
      </c>
      <c r="W28" s="1149"/>
      <c r="X28" s="1149"/>
      <c r="Y28" s="1149"/>
      <c r="Z28" s="1149"/>
      <c r="AA28" s="1149">
        <v>36</v>
      </c>
      <c r="AB28" s="1149"/>
      <c r="AC28" s="1149"/>
      <c r="AD28" s="1149"/>
      <c r="AE28" s="1150"/>
      <c r="AF28" s="1151">
        <v>36</v>
      </c>
      <c r="AG28" s="1149"/>
      <c r="AH28" s="1149"/>
      <c r="AI28" s="1149"/>
      <c r="AJ28" s="1152"/>
      <c r="AK28" s="1153">
        <v>208</v>
      </c>
      <c r="AL28" s="1141"/>
      <c r="AM28" s="1141"/>
      <c r="AN28" s="1141"/>
      <c r="AO28" s="1141"/>
      <c r="AP28" s="1141" t="s">
        <v>586</v>
      </c>
      <c r="AQ28" s="1141"/>
      <c r="AR28" s="1141"/>
      <c r="AS28" s="1141"/>
      <c r="AT28" s="1141"/>
      <c r="AU28" s="1141" t="s">
        <v>586</v>
      </c>
      <c r="AV28" s="1141"/>
      <c r="AW28" s="1141"/>
      <c r="AX28" s="1141"/>
      <c r="AY28" s="1141"/>
      <c r="AZ28" s="1142" t="s">
        <v>586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409</v>
      </c>
      <c r="C29" s="1133"/>
      <c r="D29" s="1133"/>
      <c r="E29" s="1133"/>
      <c r="F29" s="1133"/>
      <c r="G29" s="1133"/>
      <c r="H29" s="1133"/>
      <c r="I29" s="1133"/>
      <c r="J29" s="1133"/>
      <c r="K29" s="1133"/>
      <c r="L29" s="1133"/>
      <c r="M29" s="1133"/>
      <c r="N29" s="1133"/>
      <c r="O29" s="1133"/>
      <c r="P29" s="1134"/>
      <c r="Q29" s="1138">
        <v>2741</v>
      </c>
      <c r="R29" s="1139"/>
      <c r="S29" s="1139"/>
      <c r="T29" s="1139"/>
      <c r="U29" s="1139"/>
      <c r="V29" s="1139">
        <v>2696</v>
      </c>
      <c r="W29" s="1139"/>
      <c r="X29" s="1139"/>
      <c r="Y29" s="1139"/>
      <c r="Z29" s="1139"/>
      <c r="AA29" s="1139">
        <v>45</v>
      </c>
      <c r="AB29" s="1139"/>
      <c r="AC29" s="1139"/>
      <c r="AD29" s="1139"/>
      <c r="AE29" s="1140"/>
      <c r="AF29" s="1114">
        <v>45</v>
      </c>
      <c r="AG29" s="1115"/>
      <c r="AH29" s="1115"/>
      <c r="AI29" s="1115"/>
      <c r="AJ29" s="1116"/>
      <c r="AK29" s="1075">
        <v>108</v>
      </c>
      <c r="AL29" s="1066"/>
      <c r="AM29" s="1066"/>
      <c r="AN29" s="1066"/>
      <c r="AO29" s="1066"/>
      <c r="AP29" s="1066" t="s">
        <v>586</v>
      </c>
      <c r="AQ29" s="1066"/>
      <c r="AR29" s="1066"/>
      <c r="AS29" s="1066"/>
      <c r="AT29" s="1066"/>
      <c r="AU29" s="1066" t="s">
        <v>586</v>
      </c>
      <c r="AV29" s="1066"/>
      <c r="AW29" s="1066"/>
      <c r="AX29" s="1066"/>
      <c r="AY29" s="1066"/>
      <c r="AZ29" s="1137" t="s">
        <v>586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410</v>
      </c>
      <c r="C30" s="1133"/>
      <c r="D30" s="1133"/>
      <c r="E30" s="1133"/>
      <c r="F30" s="1133"/>
      <c r="G30" s="1133"/>
      <c r="H30" s="1133"/>
      <c r="I30" s="1133"/>
      <c r="J30" s="1133"/>
      <c r="K30" s="1133"/>
      <c r="L30" s="1133"/>
      <c r="M30" s="1133"/>
      <c r="N30" s="1133"/>
      <c r="O30" s="1133"/>
      <c r="P30" s="1134"/>
      <c r="Q30" s="1138">
        <v>326</v>
      </c>
      <c r="R30" s="1139"/>
      <c r="S30" s="1139"/>
      <c r="T30" s="1139"/>
      <c r="U30" s="1139"/>
      <c r="V30" s="1139">
        <v>326</v>
      </c>
      <c r="W30" s="1139"/>
      <c r="X30" s="1139"/>
      <c r="Y30" s="1139"/>
      <c r="Z30" s="1139"/>
      <c r="AA30" s="1139" t="s">
        <v>586</v>
      </c>
      <c r="AB30" s="1139"/>
      <c r="AC30" s="1139"/>
      <c r="AD30" s="1139"/>
      <c r="AE30" s="1140"/>
      <c r="AF30" s="1114" t="s">
        <v>411</v>
      </c>
      <c r="AG30" s="1115"/>
      <c r="AH30" s="1115"/>
      <c r="AI30" s="1115"/>
      <c r="AJ30" s="1116"/>
      <c r="AK30" s="1075">
        <v>414</v>
      </c>
      <c r="AL30" s="1066"/>
      <c r="AM30" s="1066"/>
      <c r="AN30" s="1066"/>
      <c r="AO30" s="1066"/>
      <c r="AP30" s="1066" t="s">
        <v>586</v>
      </c>
      <c r="AQ30" s="1066"/>
      <c r="AR30" s="1066"/>
      <c r="AS30" s="1066"/>
      <c r="AT30" s="1066"/>
      <c r="AU30" s="1066" t="s">
        <v>586</v>
      </c>
      <c r="AV30" s="1066"/>
      <c r="AW30" s="1066"/>
      <c r="AX30" s="1066"/>
      <c r="AY30" s="1066"/>
      <c r="AZ30" s="1137" t="s">
        <v>586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412</v>
      </c>
      <c r="C31" s="1133"/>
      <c r="D31" s="1133"/>
      <c r="E31" s="1133"/>
      <c r="F31" s="1133"/>
      <c r="G31" s="1133"/>
      <c r="H31" s="1133"/>
      <c r="I31" s="1133"/>
      <c r="J31" s="1133"/>
      <c r="K31" s="1133"/>
      <c r="L31" s="1133"/>
      <c r="M31" s="1133"/>
      <c r="N31" s="1133"/>
      <c r="O31" s="1133"/>
      <c r="P31" s="1134"/>
      <c r="Q31" s="1138">
        <v>679</v>
      </c>
      <c r="R31" s="1139"/>
      <c r="S31" s="1139"/>
      <c r="T31" s="1139"/>
      <c r="U31" s="1139"/>
      <c r="V31" s="1139">
        <v>650</v>
      </c>
      <c r="W31" s="1139"/>
      <c r="X31" s="1139"/>
      <c r="Y31" s="1139"/>
      <c r="Z31" s="1139"/>
      <c r="AA31" s="1139">
        <v>29</v>
      </c>
      <c r="AB31" s="1139"/>
      <c r="AC31" s="1139"/>
      <c r="AD31" s="1139"/>
      <c r="AE31" s="1140"/>
      <c r="AF31" s="1114">
        <v>843</v>
      </c>
      <c r="AG31" s="1115"/>
      <c r="AH31" s="1115"/>
      <c r="AI31" s="1115"/>
      <c r="AJ31" s="1116"/>
      <c r="AK31" s="1075">
        <v>196</v>
      </c>
      <c r="AL31" s="1066"/>
      <c r="AM31" s="1066"/>
      <c r="AN31" s="1066"/>
      <c r="AO31" s="1066"/>
      <c r="AP31" s="1066">
        <v>4419</v>
      </c>
      <c r="AQ31" s="1066"/>
      <c r="AR31" s="1066"/>
      <c r="AS31" s="1066"/>
      <c r="AT31" s="1066"/>
      <c r="AU31" s="1066">
        <v>2276</v>
      </c>
      <c r="AV31" s="1066"/>
      <c r="AW31" s="1066"/>
      <c r="AX31" s="1066"/>
      <c r="AY31" s="1066"/>
      <c r="AZ31" s="1137" t="s">
        <v>586</v>
      </c>
      <c r="BA31" s="1137"/>
      <c r="BB31" s="1137"/>
      <c r="BC31" s="1137"/>
      <c r="BD31" s="1137"/>
      <c r="BE31" s="1127" t="s">
        <v>413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v>903</v>
      </c>
      <c r="R32" s="1139"/>
      <c r="S32" s="1139"/>
      <c r="T32" s="1139"/>
      <c r="U32" s="1139"/>
      <c r="V32" s="1139">
        <v>945</v>
      </c>
      <c r="W32" s="1139"/>
      <c r="X32" s="1139"/>
      <c r="Y32" s="1139"/>
      <c r="Z32" s="1139"/>
      <c r="AA32" s="1139">
        <v>-42</v>
      </c>
      <c r="AB32" s="1139"/>
      <c r="AC32" s="1139"/>
      <c r="AD32" s="1139"/>
      <c r="AE32" s="1140"/>
      <c r="AF32" s="1114">
        <v>54</v>
      </c>
      <c r="AG32" s="1115"/>
      <c r="AH32" s="1115"/>
      <c r="AI32" s="1115"/>
      <c r="AJ32" s="1116"/>
      <c r="AK32" s="1075">
        <v>557</v>
      </c>
      <c r="AL32" s="1066"/>
      <c r="AM32" s="1066"/>
      <c r="AN32" s="1066"/>
      <c r="AO32" s="1066"/>
      <c r="AP32" s="1066">
        <v>7551</v>
      </c>
      <c r="AQ32" s="1066"/>
      <c r="AR32" s="1066"/>
      <c r="AS32" s="1066"/>
      <c r="AT32" s="1066"/>
      <c r="AU32" s="1066">
        <v>7241</v>
      </c>
      <c r="AV32" s="1066"/>
      <c r="AW32" s="1066"/>
      <c r="AX32" s="1066"/>
      <c r="AY32" s="1066"/>
      <c r="AZ32" s="1137" t="s">
        <v>586</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415</v>
      </c>
      <c r="C33" s="1133"/>
      <c r="D33" s="1133"/>
      <c r="E33" s="1133"/>
      <c r="F33" s="1133"/>
      <c r="G33" s="1133"/>
      <c r="H33" s="1133"/>
      <c r="I33" s="1133"/>
      <c r="J33" s="1133"/>
      <c r="K33" s="1133"/>
      <c r="L33" s="1133"/>
      <c r="M33" s="1133"/>
      <c r="N33" s="1133"/>
      <c r="O33" s="1133"/>
      <c r="P33" s="1134"/>
      <c r="Q33" s="1138">
        <v>2268</v>
      </c>
      <c r="R33" s="1139"/>
      <c r="S33" s="1139"/>
      <c r="T33" s="1139"/>
      <c r="U33" s="1139"/>
      <c r="V33" s="1139">
        <v>2257</v>
      </c>
      <c r="W33" s="1139"/>
      <c r="X33" s="1139"/>
      <c r="Y33" s="1139"/>
      <c r="Z33" s="1139"/>
      <c r="AA33" s="1139">
        <v>11</v>
      </c>
      <c r="AB33" s="1139"/>
      <c r="AC33" s="1139"/>
      <c r="AD33" s="1139"/>
      <c r="AE33" s="1140"/>
      <c r="AF33" s="1114">
        <v>502</v>
      </c>
      <c r="AG33" s="1115"/>
      <c r="AH33" s="1115"/>
      <c r="AI33" s="1115"/>
      <c r="AJ33" s="1116"/>
      <c r="AK33" s="1075">
        <v>288</v>
      </c>
      <c r="AL33" s="1066"/>
      <c r="AM33" s="1066"/>
      <c r="AN33" s="1066"/>
      <c r="AO33" s="1066"/>
      <c r="AP33" s="1066">
        <v>696</v>
      </c>
      <c r="AQ33" s="1066"/>
      <c r="AR33" s="1066"/>
      <c r="AS33" s="1066"/>
      <c r="AT33" s="1066"/>
      <c r="AU33" s="1066">
        <v>465</v>
      </c>
      <c r="AV33" s="1066"/>
      <c r="AW33" s="1066"/>
      <c r="AX33" s="1066"/>
      <c r="AY33" s="1066"/>
      <c r="AZ33" s="1137" t="s">
        <v>586</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1481</v>
      </c>
      <c r="AG63" s="1054"/>
      <c r="AH63" s="1054"/>
      <c r="AI63" s="1054"/>
      <c r="AJ63" s="1125"/>
      <c r="AK63" s="1126"/>
      <c r="AL63" s="1058"/>
      <c r="AM63" s="1058"/>
      <c r="AN63" s="1058"/>
      <c r="AO63" s="1058"/>
      <c r="AP63" s="1054">
        <v>12666</v>
      </c>
      <c r="AQ63" s="1054"/>
      <c r="AR63" s="1054"/>
      <c r="AS63" s="1054"/>
      <c r="AT63" s="1054"/>
      <c r="AU63" s="1054">
        <v>9982</v>
      </c>
      <c r="AV63" s="1054"/>
      <c r="AW63" s="1054"/>
      <c r="AX63" s="1054"/>
      <c r="AY63" s="1054"/>
      <c r="AZ63" s="1120"/>
      <c r="BA63" s="1120"/>
      <c r="BB63" s="1120"/>
      <c r="BC63" s="1120"/>
      <c r="BD63" s="1120"/>
      <c r="BE63" s="1055"/>
      <c r="BF63" s="1055"/>
      <c r="BG63" s="1055"/>
      <c r="BH63" s="1055"/>
      <c r="BI63" s="1056"/>
      <c r="BJ63" s="1121" t="s">
        <v>129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154</v>
      </c>
      <c r="R68" s="1077"/>
      <c r="S68" s="1077"/>
      <c r="T68" s="1077"/>
      <c r="U68" s="1077"/>
      <c r="V68" s="1077">
        <v>150</v>
      </c>
      <c r="W68" s="1077"/>
      <c r="X68" s="1077"/>
      <c r="Y68" s="1077"/>
      <c r="Z68" s="1077"/>
      <c r="AA68" s="1077">
        <v>4</v>
      </c>
      <c r="AB68" s="1077"/>
      <c r="AC68" s="1077"/>
      <c r="AD68" s="1077"/>
      <c r="AE68" s="1077"/>
      <c r="AF68" s="1077">
        <v>4</v>
      </c>
      <c r="AG68" s="1077"/>
      <c r="AH68" s="1077"/>
      <c r="AI68" s="1077"/>
      <c r="AJ68" s="1077"/>
      <c r="AK68" s="1077">
        <v>90</v>
      </c>
      <c r="AL68" s="1077"/>
      <c r="AM68" s="1077"/>
      <c r="AN68" s="1077"/>
      <c r="AO68" s="1077"/>
      <c r="AP68" s="1077" t="s">
        <v>586</v>
      </c>
      <c r="AQ68" s="1077"/>
      <c r="AR68" s="1077"/>
      <c r="AS68" s="1077"/>
      <c r="AT68" s="1077"/>
      <c r="AU68" s="1077" t="s">
        <v>586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3603</v>
      </c>
      <c r="R69" s="1066"/>
      <c r="S69" s="1066"/>
      <c r="T69" s="1066"/>
      <c r="U69" s="1066"/>
      <c r="V69" s="1066">
        <v>3083</v>
      </c>
      <c r="W69" s="1066"/>
      <c r="X69" s="1066"/>
      <c r="Y69" s="1066"/>
      <c r="Z69" s="1066"/>
      <c r="AA69" s="1066">
        <v>520</v>
      </c>
      <c r="AB69" s="1066"/>
      <c r="AC69" s="1066"/>
      <c r="AD69" s="1066"/>
      <c r="AE69" s="1066"/>
      <c r="AF69" s="1066">
        <v>520</v>
      </c>
      <c r="AG69" s="1066"/>
      <c r="AH69" s="1066"/>
      <c r="AI69" s="1066"/>
      <c r="AJ69" s="1066"/>
      <c r="AK69" s="1066">
        <v>3561</v>
      </c>
      <c r="AL69" s="1066"/>
      <c r="AM69" s="1066"/>
      <c r="AN69" s="1066"/>
      <c r="AO69" s="1066"/>
      <c r="AP69" s="1066" t="s">
        <v>586</v>
      </c>
      <c r="AQ69" s="1066"/>
      <c r="AR69" s="1066"/>
      <c r="AS69" s="1066"/>
      <c r="AT69" s="1066"/>
      <c r="AU69" s="1066" t="s">
        <v>586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6</v>
      </c>
      <c r="R70" s="1066"/>
      <c r="S70" s="1066"/>
      <c r="T70" s="1066"/>
      <c r="U70" s="1066"/>
      <c r="V70" s="1066">
        <v>4</v>
      </c>
      <c r="W70" s="1066"/>
      <c r="X70" s="1066"/>
      <c r="Y70" s="1066"/>
      <c r="Z70" s="1066"/>
      <c r="AA70" s="1066">
        <v>2</v>
      </c>
      <c r="AB70" s="1066"/>
      <c r="AC70" s="1066"/>
      <c r="AD70" s="1066"/>
      <c r="AE70" s="1066"/>
      <c r="AF70" s="1066">
        <v>2</v>
      </c>
      <c r="AG70" s="1066"/>
      <c r="AH70" s="1066"/>
      <c r="AI70" s="1066"/>
      <c r="AJ70" s="1066"/>
      <c r="AK70" s="1066" t="s">
        <v>586</v>
      </c>
      <c r="AL70" s="1066"/>
      <c r="AM70" s="1066"/>
      <c r="AN70" s="1066"/>
      <c r="AO70" s="1066"/>
      <c r="AP70" s="1066" t="s">
        <v>586</v>
      </c>
      <c r="AQ70" s="1066"/>
      <c r="AR70" s="1066"/>
      <c r="AS70" s="1066"/>
      <c r="AT70" s="1066"/>
      <c r="AU70" s="1066" t="s">
        <v>586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590</v>
      </c>
      <c r="C71" s="1070"/>
      <c r="D71" s="1070"/>
      <c r="E71" s="1070"/>
      <c r="F71" s="1070"/>
      <c r="G71" s="1070"/>
      <c r="H71" s="1070"/>
      <c r="I71" s="1070"/>
      <c r="J71" s="1070"/>
      <c r="K71" s="1070"/>
      <c r="L71" s="1070"/>
      <c r="M71" s="1070"/>
      <c r="N71" s="1070"/>
      <c r="O71" s="1070"/>
      <c r="P71" s="1071"/>
      <c r="Q71" s="1072">
        <v>1</v>
      </c>
      <c r="R71" s="1066"/>
      <c r="S71" s="1066"/>
      <c r="T71" s="1066"/>
      <c r="U71" s="1066"/>
      <c r="V71" s="1066">
        <v>1</v>
      </c>
      <c r="W71" s="1066"/>
      <c r="X71" s="1066"/>
      <c r="Y71" s="1066"/>
      <c r="Z71" s="1066"/>
      <c r="AA71" s="1066">
        <v>0</v>
      </c>
      <c r="AB71" s="1066"/>
      <c r="AC71" s="1066"/>
      <c r="AD71" s="1066"/>
      <c r="AE71" s="1066"/>
      <c r="AF71" s="1066">
        <v>0</v>
      </c>
      <c r="AG71" s="1066"/>
      <c r="AH71" s="1066"/>
      <c r="AI71" s="1066"/>
      <c r="AJ71" s="1066"/>
      <c r="AK71" s="1066">
        <v>1</v>
      </c>
      <c r="AL71" s="1066"/>
      <c r="AM71" s="1066"/>
      <c r="AN71" s="1066"/>
      <c r="AO71" s="1066"/>
      <c r="AP71" s="1066" t="s">
        <v>586</v>
      </c>
      <c r="AQ71" s="1066"/>
      <c r="AR71" s="1066"/>
      <c r="AS71" s="1066"/>
      <c r="AT71" s="1066"/>
      <c r="AU71" s="1066" t="s">
        <v>586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2044</v>
      </c>
      <c r="R72" s="1066"/>
      <c r="S72" s="1066"/>
      <c r="T72" s="1066"/>
      <c r="U72" s="1066"/>
      <c r="V72" s="1066">
        <v>1937</v>
      </c>
      <c r="W72" s="1066"/>
      <c r="X72" s="1066"/>
      <c r="Y72" s="1066"/>
      <c r="Z72" s="1066"/>
      <c r="AA72" s="1066">
        <v>107</v>
      </c>
      <c r="AB72" s="1066"/>
      <c r="AC72" s="1066"/>
      <c r="AD72" s="1066"/>
      <c r="AE72" s="1066"/>
      <c r="AF72" s="1066">
        <v>49</v>
      </c>
      <c r="AG72" s="1066"/>
      <c r="AH72" s="1066"/>
      <c r="AI72" s="1066"/>
      <c r="AJ72" s="1066"/>
      <c r="AK72" s="1066">
        <v>1983</v>
      </c>
      <c r="AL72" s="1066"/>
      <c r="AM72" s="1066"/>
      <c r="AN72" s="1066"/>
      <c r="AO72" s="1066"/>
      <c r="AP72" s="1066">
        <v>829</v>
      </c>
      <c r="AQ72" s="1066"/>
      <c r="AR72" s="1066"/>
      <c r="AS72" s="1066"/>
      <c r="AT72" s="1066"/>
      <c r="AU72" s="1066">
        <v>216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431</v>
      </c>
      <c r="R73" s="1066"/>
      <c r="S73" s="1066"/>
      <c r="T73" s="1066"/>
      <c r="U73" s="1066"/>
      <c r="V73" s="1066">
        <v>431</v>
      </c>
      <c r="W73" s="1066"/>
      <c r="X73" s="1066"/>
      <c r="Y73" s="1066"/>
      <c r="Z73" s="1066"/>
      <c r="AA73" s="1066" t="s">
        <v>586</v>
      </c>
      <c r="AB73" s="1066"/>
      <c r="AC73" s="1066"/>
      <c r="AD73" s="1066"/>
      <c r="AE73" s="1066"/>
      <c r="AF73" s="1066" t="s">
        <v>586</v>
      </c>
      <c r="AG73" s="1066"/>
      <c r="AH73" s="1066"/>
      <c r="AI73" s="1066"/>
      <c r="AJ73" s="1066"/>
      <c r="AK73" s="1066">
        <v>76</v>
      </c>
      <c r="AL73" s="1066"/>
      <c r="AM73" s="1066"/>
      <c r="AN73" s="1066"/>
      <c r="AO73" s="1066"/>
      <c r="AP73" s="1066" t="s">
        <v>586</v>
      </c>
      <c r="AQ73" s="1066"/>
      <c r="AR73" s="1066"/>
      <c r="AS73" s="1066"/>
      <c r="AT73" s="1066"/>
      <c r="AU73" s="1066" t="s">
        <v>586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778</v>
      </c>
      <c r="R74" s="1066"/>
      <c r="S74" s="1066"/>
      <c r="T74" s="1066"/>
      <c r="U74" s="1066"/>
      <c r="V74" s="1066">
        <v>753</v>
      </c>
      <c r="W74" s="1066"/>
      <c r="X74" s="1066"/>
      <c r="Y74" s="1066"/>
      <c r="Z74" s="1066"/>
      <c r="AA74" s="1066">
        <v>25</v>
      </c>
      <c r="AB74" s="1066"/>
      <c r="AC74" s="1066"/>
      <c r="AD74" s="1066"/>
      <c r="AE74" s="1066"/>
      <c r="AF74" s="1066">
        <v>25</v>
      </c>
      <c r="AG74" s="1066"/>
      <c r="AH74" s="1066"/>
      <c r="AI74" s="1066"/>
      <c r="AJ74" s="1066"/>
      <c r="AK74" s="1066">
        <v>678</v>
      </c>
      <c r="AL74" s="1066"/>
      <c r="AM74" s="1066"/>
      <c r="AN74" s="1066"/>
      <c r="AO74" s="1066"/>
      <c r="AP74" s="1066">
        <v>5</v>
      </c>
      <c r="AQ74" s="1066"/>
      <c r="AR74" s="1066"/>
      <c r="AS74" s="1066"/>
      <c r="AT74" s="1066"/>
      <c r="AU74" s="1066">
        <v>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594</v>
      </c>
      <c r="C75" s="1070"/>
      <c r="D75" s="1070"/>
      <c r="E75" s="1070"/>
      <c r="F75" s="1070"/>
      <c r="G75" s="1070"/>
      <c r="H75" s="1070"/>
      <c r="I75" s="1070"/>
      <c r="J75" s="1070"/>
      <c r="K75" s="1070"/>
      <c r="L75" s="1070"/>
      <c r="M75" s="1070"/>
      <c r="N75" s="1070"/>
      <c r="O75" s="1070"/>
      <c r="P75" s="1071"/>
      <c r="Q75" s="1073">
        <v>539</v>
      </c>
      <c r="R75" s="1074"/>
      <c r="S75" s="1074"/>
      <c r="T75" s="1074"/>
      <c r="U75" s="1075"/>
      <c r="V75" s="1076">
        <v>522</v>
      </c>
      <c r="W75" s="1074"/>
      <c r="X75" s="1074"/>
      <c r="Y75" s="1074"/>
      <c r="Z75" s="1075"/>
      <c r="AA75" s="1076">
        <v>17</v>
      </c>
      <c r="AB75" s="1074"/>
      <c r="AC75" s="1074"/>
      <c r="AD75" s="1074"/>
      <c r="AE75" s="1075"/>
      <c r="AF75" s="1076">
        <v>17</v>
      </c>
      <c r="AG75" s="1074"/>
      <c r="AH75" s="1074"/>
      <c r="AI75" s="1074"/>
      <c r="AJ75" s="1075"/>
      <c r="AK75" s="1076" t="s">
        <v>586</v>
      </c>
      <c r="AL75" s="1074"/>
      <c r="AM75" s="1074"/>
      <c r="AN75" s="1074"/>
      <c r="AO75" s="1075"/>
      <c r="AP75" s="1076" t="s">
        <v>586</v>
      </c>
      <c r="AQ75" s="1074"/>
      <c r="AR75" s="1074"/>
      <c r="AS75" s="1074"/>
      <c r="AT75" s="1075"/>
      <c r="AU75" s="1076" t="s">
        <v>586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595</v>
      </c>
      <c r="C76" s="1070"/>
      <c r="D76" s="1070"/>
      <c r="E76" s="1070"/>
      <c r="F76" s="1070"/>
      <c r="G76" s="1070"/>
      <c r="H76" s="1070"/>
      <c r="I76" s="1070"/>
      <c r="J76" s="1070"/>
      <c r="K76" s="1070"/>
      <c r="L76" s="1070"/>
      <c r="M76" s="1070"/>
      <c r="N76" s="1070"/>
      <c r="O76" s="1070"/>
      <c r="P76" s="1071"/>
      <c r="Q76" s="1073">
        <v>159202</v>
      </c>
      <c r="R76" s="1074"/>
      <c r="S76" s="1074"/>
      <c r="T76" s="1074"/>
      <c r="U76" s="1075"/>
      <c r="V76" s="1076">
        <v>154250</v>
      </c>
      <c r="W76" s="1074"/>
      <c r="X76" s="1074"/>
      <c r="Y76" s="1074"/>
      <c r="Z76" s="1075"/>
      <c r="AA76" s="1076">
        <v>4952</v>
      </c>
      <c r="AB76" s="1074"/>
      <c r="AC76" s="1074"/>
      <c r="AD76" s="1074"/>
      <c r="AE76" s="1075"/>
      <c r="AF76" s="1076">
        <v>4952</v>
      </c>
      <c r="AG76" s="1074"/>
      <c r="AH76" s="1074"/>
      <c r="AI76" s="1074"/>
      <c r="AJ76" s="1075"/>
      <c r="AK76" s="1076" t="s">
        <v>586</v>
      </c>
      <c r="AL76" s="1074"/>
      <c r="AM76" s="1074"/>
      <c r="AN76" s="1074"/>
      <c r="AO76" s="1075"/>
      <c r="AP76" s="1076" t="s">
        <v>586</v>
      </c>
      <c r="AQ76" s="1074"/>
      <c r="AR76" s="1074"/>
      <c r="AS76" s="1074"/>
      <c r="AT76" s="1075"/>
      <c r="AU76" s="1076" t="s">
        <v>586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5569</v>
      </c>
      <c r="AG88" s="1054"/>
      <c r="AH88" s="1054"/>
      <c r="AI88" s="1054"/>
      <c r="AJ88" s="1054"/>
      <c r="AK88" s="1058"/>
      <c r="AL88" s="1058"/>
      <c r="AM88" s="1058"/>
      <c r="AN88" s="1058"/>
      <c r="AO88" s="1058"/>
      <c r="AP88" s="1054">
        <v>834</v>
      </c>
      <c r="AQ88" s="1054"/>
      <c r="AR88" s="1054"/>
      <c r="AS88" s="1054"/>
      <c r="AT88" s="1054"/>
      <c r="AU88" s="1054">
        <v>218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88</v>
      </c>
      <c r="CS102" s="1046"/>
      <c r="CT102" s="1046"/>
      <c r="CU102" s="1046"/>
      <c r="CV102" s="1047"/>
      <c r="CW102" s="1045">
        <v>31</v>
      </c>
      <c r="CX102" s="1046"/>
      <c r="CY102" s="1046"/>
      <c r="CZ102" s="1046"/>
      <c r="DA102" s="1047"/>
      <c r="DB102" s="1045" t="s">
        <v>586</v>
      </c>
      <c r="DC102" s="1046"/>
      <c r="DD102" s="1046"/>
      <c r="DE102" s="1046"/>
      <c r="DF102" s="1047"/>
      <c r="DG102" s="1045" t="s">
        <v>586</v>
      </c>
      <c r="DH102" s="1046"/>
      <c r="DI102" s="1046"/>
      <c r="DJ102" s="1046"/>
      <c r="DK102" s="1047"/>
      <c r="DL102" s="1045" t="s">
        <v>586</v>
      </c>
      <c r="DM102" s="1046"/>
      <c r="DN102" s="1046"/>
      <c r="DO102" s="1046"/>
      <c r="DP102" s="1047"/>
      <c r="DQ102" s="1045" t="s">
        <v>586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311</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311</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311</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2168547</v>
      </c>
      <c r="AB110" s="982"/>
      <c r="AC110" s="982"/>
      <c r="AD110" s="982"/>
      <c r="AE110" s="983"/>
      <c r="AF110" s="984">
        <v>1979235</v>
      </c>
      <c r="AG110" s="982"/>
      <c r="AH110" s="982"/>
      <c r="AI110" s="982"/>
      <c r="AJ110" s="983"/>
      <c r="AK110" s="984">
        <v>1981401</v>
      </c>
      <c r="AL110" s="982"/>
      <c r="AM110" s="982"/>
      <c r="AN110" s="982"/>
      <c r="AO110" s="983"/>
      <c r="AP110" s="985">
        <v>30.7</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21589189</v>
      </c>
      <c r="BR110" s="929"/>
      <c r="BS110" s="929"/>
      <c r="BT110" s="929"/>
      <c r="BU110" s="929"/>
      <c r="BV110" s="929">
        <v>22879023</v>
      </c>
      <c r="BW110" s="929"/>
      <c r="BX110" s="929"/>
      <c r="BY110" s="929"/>
      <c r="BZ110" s="929"/>
      <c r="CA110" s="929">
        <v>22290643</v>
      </c>
      <c r="CB110" s="929"/>
      <c r="CC110" s="929"/>
      <c r="CD110" s="929"/>
      <c r="CE110" s="929"/>
      <c r="CF110" s="953">
        <v>345.4</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128</v>
      </c>
      <c r="DM110" s="929"/>
      <c r="DN110" s="929"/>
      <c r="DO110" s="929"/>
      <c r="DP110" s="929"/>
      <c r="DQ110" s="929" t="s">
        <v>444</v>
      </c>
      <c r="DR110" s="929"/>
      <c r="DS110" s="929"/>
      <c r="DT110" s="929"/>
      <c r="DU110" s="929"/>
      <c r="DV110" s="930" t="s">
        <v>129</v>
      </c>
      <c r="DW110" s="930"/>
      <c r="DX110" s="930"/>
      <c r="DY110" s="930"/>
      <c r="DZ110" s="931"/>
    </row>
    <row r="111" spans="1:131" s="248" customFormat="1" ht="26.25" customHeight="1" x14ac:dyDescent="0.15">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411</v>
      </c>
      <c r="AG111" s="1010"/>
      <c r="AH111" s="1010"/>
      <c r="AI111" s="1010"/>
      <c r="AJ111" s="1011"/>
      <c r="AK111" s="1012" t="s">
        <v>129</v>
      </c>
      <c r="AL111" s="1010"/>
      <c r="AM111" s="1010"/>
      <c r="AN111" s="1010"/>
      <c r="AO111" s="1011"/>
      <c r="AP111" s="1013" t="s">
        <v>129</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t="s">
        <v>128</v>
      </c>
      <c r="BR111" s="901"/>
      <c r="BS111" s="901"/>
      <c r="BT111" s="901"/>
      <c r="BU111" s="901"/>
      <c r="BV111" s="901" t="s">
        <v>444</v>
      </c>
      <c r="BW111" s="901"/>
      <c r="BX111" s="901"/>
      <c r="BY111" s="901"/>
      <c r="BZ111" s="901"/>
      <c r="CA111" s="901" t="s">
        <v>444</v>
      </c>
      <c r="CB111" s="901"/>
      <c r="CC111" s="901"/>
      <c r="CD111" s="901"/>
      <c r="CE111" s="901"/>
      <c r="CF111" s="962" t="s">
        <v>444</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444</v>
      </c>
      <c r="DM111" s="901"/>
      <c r="DN111" s="901"/>
      <c r="DO111" s="901"/>
      <c r="DP111" s="901"/>
      <c r="DQ111" s="901" t="s">
        <v>444</v>
      </c>
      <c r="DR111" s="901"/>
      <c r="DS111" s="901"/>
      <c r="DT111" s="901"/>
      <c r="DU111" s="901"/>
      <c r="DV111" s="878" t="s">
        <v>128</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3667</v>
      </c>
      <c r="AB112" s="864"/>
      <c r="AC112" s="864"/>
      <c r="AD112" s="864"/>
      <c r="AE112" s="865"/>
      <c r="AF112" s="866" t="s">
        <v>444</v>
      </c>
      <c r="AG112" s="864"/>
      <c r="AH112" s="864"/>
      <c r="AI112" s="864"/>
      <c r="AJ112" s="865"/>
      <c r="AK112" s="866" t="s">
        <v>128</v>
      </c>
      <c r="AL112" s="864"/>
      <c r="AM112" s="864"/>
      <c r="AN112" s="864"/>
      <c r="AO112" s="865"/>
      <c r="AP112" s="911" t="s">
        <v>444</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10610835</v>
      </c>
      <c r="BR112" s="901"/>
      <c r="BS112" s="901"/>
      <c r="BT112" s="901"/>
      <c r="BU112" s="901"/>
      <c r="BV112" s="901">
        <v>10435904</v>
      </c>
      <c r="BW112" s="901"/>
      <c r="BX112" s="901"/>
      <c r="BY112" s="901"/>
      <c r="BZ112" s="901"/>
      <c r="CA112" s="901">
        <v>9982349</v>
      </c>
      <c r="CB112" s="901"/>
      <c r="CC112" s="901"/>
      <c r="CD112" s="901"/>
      <c r="CE112" s="901"/>
      <c r="CF112" s="962">
        <v>154.69999999999999</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128</v>
      </c>
      <c r="DR112" s="901"/>
      <c r="DS112" s="901"/>
      <c r="DT112" s="901"/>
      <c r="DU112" s="901"/>
      <c r="DV112" s="878" t="s">
        <v>444</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900000</v>
      </c>
      <c r="AB113" s="1010"/>
      <c r="AC113" s="1010"/>
      <c r="AD113" s="1010"/>
      <c r="AE113" s="1011"/>
      <c r="AF113" s="1012">
        <v>885960</v>
      </c>
      <c r="AG113" s="1010"/>
      <c r="AH113" s="1010"/>
      <c r="AI113" s="1010"/>
      <c r="AJ113" s="1011"/>
      <c r="AK113" s="1012">
        <v>746510</v>
      </c>
      <c r="AL113" s="1010"/>
      <c r="AM113" s="1010"/>
      <c r="AN113" s="1010"/>
      <c r="AO113" s="1011"/>
      <c r="AP113" s="1013">
        <v>11.6</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324202</v>
      </c>
      <c r="BR113" s="901"/>
      <c r="BS113" s="901"/>
      <c r="BT113" s="901"/>
      <c r="BU113" s="901"/>
      <c r="BV113" s="901">
        <v>271374</v>
      </c>
      <c r="BW113" s="901"/>
      <c r="BX113" s="901"/>
      <c r="BY113" s="901"/>
      <c r="BZ113" s="901"/>
      <c r="CA113" s="901">
        <v>218559</v>
      </c>
      <c r="CB113" s="901"/>
      <c r="CC113" s="901"/>
      <c r="CD113" s="901"/>
      <c r="CE113" s="901"/>
      <c r="CF113" s="962">
        <v>3.4</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128</v>
      </c>
      <c r="DM113" s="864"/>
      <c r="DN113" s="864"/>
      <c r="DO113" s="864"/>
      <c r="DP113" s="865"/>
      <c r="DQ113" s="866" t="s">
        <v>128</v>
      </c>
      <c r="DR113" s="864"/>
      <c r="DS113" s="864"/>
      <c r="DT113" s="864"/>
      <c r="DU113" s="865"/>
      <c r="DV113" s="911" t="s">
        <v>128</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57446</v>
      </c>
      <c r="AB114" s="864"/>
      <c r="AC114" s="864"/>
      <c r="AD114" s="864"/>
      <c r="AE114" s="865"/>
      <c r="AF114" s="866">
        <v>53659</v>
      </c>
      <c r="AG114" s="864"/>
      <c r="AH114" s="864"/>
      <c r="AI114" s="864"/>
      <c r="AJ114" s="865"/>
      <c r="AK114" s="866">
        <v>53792</v>
      </c>
      <c r="AL114" s="864"/>
      <c r="AM114" s="864"/>
      <c r="AN114" s="864"/>
      <c r="AO114" s="865"/>
      <c r="AP114" s="911">
        <v>0.8</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2400989</v>
      </c>
      <c r="BR114" s="901"/>
      <c r="BS114" s="901"/>
      <c r="BT114" s="901"/>
      <c r="BU114" s="901"/>
      <c r="BV114" s="901">
        <v>2424312</v>
      </c>
      <c r="BW114" s="901"/>
      <c r="BX114" s="901"/>
      <c r="BY114" s="901"/>
      <c r="BZ114" s="901"/>
      <c r="CA114" s="901">
        <v>2115103</v>
      </c>
      <c r="CB114" s="901"/>
      <c r="CC114" s="901"/>
      <c r="CD114" s="901"/>
      <c r="CE114" s="901"/>
      <c r="CF114" s="962">
        <v>32.799999999999997</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128</v>
      </c>
      <c r="DM114" s="864"/>
      <c r="DN114" s="864"/>
      <c r="DO114" s="864"/>
      <c r="DP114" s="865"/>
      <c r="DQ114" s="866" t="s">
        <v>128</v>
      </c>
      <c r="DR114" s="864"/>
      <c r="DS114" s="864"/>
      <c r="DT114" s="864"/>
      <c r="DU114" s="865"/>
      <c r="DV114" s="911" t="s">
        <v>444</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411</v>
      </c>
      <c r="AB115" s="1010"/>
      <c r="AC115" s="1010"/>
      <c r="AD115" s="1010"/>
      <c r="AE115" s="1011"/>
      <c r="AF115" s="1012" t="s">
        <v>444</v>
      </c>
      <c r="AG115" s="1010"/>
      <c r="AH115" s="1010"/>
      <c r="AI115" s="1010"/>
      <c r="AJ115" s="1011"/>
      <c r="AK115" s="1012" t="s">
        <v>128</v>
      </c>
      <c r="AL115" s="1010"/>
      <c r="AM115" s="1010"/>
      <c r="AN115" s="1010"/>
      <c r="AO115" s="1011"/>
      <c r="AP115" s="1013" t="s">
        <v>444</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128</v>
      </c>
      <c r="BW115" s="901"/>
      <c r="BX115" s="901"/>
      <c r="BY115" s="901"/>
      <c r="BZ115" s="901"/>
      <c r="CA115" s="901" t="s">
        <v>128</v>
      </c>
      <c r="CB115" s="901"/>
      <c r="CC115" s="901"/>
      <c r="CD115" s="901"/>
      <c r="CE115" s="901"/>
      <c r="CF115" s="962" t="s">
        <v>444</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128</v>
      </c>
      <c r="DM115" s="864"/>
      <c r="DN115" s="864"/>
      <c r="DO115" s="864"/>
      <c r="DP115" s="865"/>
      <c r="DQ115" s="866" t="s">
        <v>128</v>
      </c>
      <c r="DR115" s="864"/>
      <c r="DS115" s="864"/>
      <c r="DT115" s="864"/>
      <c r="DU115" s="865"/>
      <c r="DV115" s="911" t="s">
        <v>129</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187</v>
      </c>
      <c r="AB116" s="864"/>
      <c r="AC116" s="864"/>
      <c r="AD116" s="864"/>
      <c r="AE116" s="865"/>
      <c r="AF116" s="866">
        <v>170</v>
      </c>
      <c r="AG116" s="864"/>
      <c r="AH116" s="864"/>
      <c r="AI116" s="864"/>
      <c r="AJ116" s="865"/>
      <c r="AK116" s="866">
        <v>250</v>
      </c>
      <c r="AL116" s="864"/>
      <c r="AM116" s="864"/>
      <c r="AN116" s="864"/>
      <c r="AO116" s="865"/>
      <c r="AP116" s="911">
        <v>0</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444</v>
      </c>
      <c r="DM116" s="864"/>
      <c r="DN116" s="864"/>
      <c r="DO116" s="864"/>
      <c r="DP116" s="865"/>
      <c r="DQ116" s="866" t="s">
        <v>128</v>
      </c>
      <c r="DR116" s="864"/>
      <c r="DS116" s="864"/>
      <c r="DT116" s="864"/>
      <c r="DU116" s="865"/>
      <c r="DV116" s="911" t="s">
        <v>129</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3129847</v>
      </c>
      <c r="AB117" s="996"/>
      <c r="AC117" s="996"/>
      <c r="AD117" s="996"/>
      <c r="AE117" s="997"/>
      <c r="AF117" s="998">
        <v>2919024</v>
      </c>
      <c r="AG117" s="996"/>
      <c r="AH117" s="996"/>
      <c r="AI117" s="996"/>
      <c r="AJ117" s="997"/>
      <c r="AK117" s="998">
        <v>2781953</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444</v>
      </c>
      <c r="BW117" s="901"/>
      <c r="BX117" s="901"/>
      <c r="BY117" s="901"/>
      <c r="BZ117" s="901"/>
      <c r="CA117" s="901" t="s">
        <v>128</v>
      </c>
      <c r="CB117" s="901"/>
      <c r="CC117" s="901"/>
      <c r="CD117" s="901"/>
      <c r="CE117" s="901"/>
      <c r="CF117" s="962" t="s">
        <v>444</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444</v>
      </c>
      <c r="DR117" s="864"/>
      <c r="DS117" s="864"/>
      <c r="DT117" s="864"/>
      <c r="DU117" s="865"/>
      <c r="DV117" s="911" t="s">
        <v>444</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311</v>
      </c>
      <c r="AL118" s="989"/>
      <c r="AM118" s="989"/>
      <c r="AN118" s="989"/>
      <c r="AO118" s="990"/>
      <c r="AP118" s="992" t="s">
        <v>438</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468</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470</v>
      </c>
      <c r="AB119" s="982"/>
      <c r="AC119" s="982"/>
      <c r="AD119" s="982"/>
      <c r="AE119" s="983"/>
      <c r="AF119" s="984" t="s">
        <v>128</v>
      </c>
      <c r="AG119" s="982"/>
      <c r="AH119" s="982"/>
      <c r="AI119" s="982"/>
      <c r="AJ119" s="983"/>
      <c r="AK119" s="984" t="s">
        <v>397</v>
      </c>
      <c r="AL119" s="982"/>
      <c r="AM119" s="982"/>
      <c r="AN119" s="982"/>
      <c r="AO119" s="983"/>
      <c r="AP119" s="985" t="s">
        <v>470</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471</v>
      </c>
      <c r="BP119" s="965"/>
      <c r="BQ119" s="969">
        <v>34925215</v>
      </c>
      <c r="BR119" s="932"/>
      <c r="BS119" s="932"/>
      <c r="BT119" s="932"/>
      <c r="BU119" s="932"/>
      <c r="BV119" s="932">
        <v>36010613</v>
      </c>
      <c r="BW119" s="932"/>
      <c r="BX119" s="932"/>
      <c r="BY119" s="932"/>
      <c r="BZ119" s="932"/>
      <c r="CA119" s="932">
        <v>34606654</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473</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474</v>
      </c>
      <c r="AG120" s="864"/>
      <c r="AH120" s="864"/>
      <c r="AI120" s="864"/>
      <c r="AJ120" s="865"/>
      <c r="AK120" s="866" t="s">
        <v>474</v>
      </c>
      <c r="AL120" s="864"/>
      <c r="AM120" s="864"/>
      <c r="AN120" s="864"/>
      <c r="AO120" s="865"/>
      <c r="AP120" s="911" t="s">
        <v>475</v>
      </c>
      <c r="AQ120" s="912"/>
      <c r="AR120" s="912"/>
      <c r="AS120" s="912"/>
      <c r="AT120" s="913"/>
      <c r="AU120" s="970" t="s">
        <v>476</v>
      </c>
      <c r="AV120" s="971"/>
      <c r="AW120" s="971"/>
      <c r="AX120" s="971"/>
      <c r="AY120" s="972"/>
      <c r="AZ120" s="947" t="s">
        <v>477</v>
      </c>
      <c r="BA120" s="892"/>
      <c r="BB120" s="892"/>
      <c r="BC120" s="892"/>
      <c r="BD120" s="892"/>
      <c r="BE120" s="892"/>
      <c r="BF120" s="892"/>
      <c r="BG120" s="892"/>
      <c r="BH120" s="892"/>
      <c r="BI120" s="892"/>
      <c r="BJ120" s="892"/>
      <c r="BK120" s="892"/>
      <c r="BL120" s="892"/>
      <c r="BM120" s="892"/>
      <c r="BN120" s="892"/>
      <c r="BO120" s="892"/>
      <c r="BP120" s="893"/>
      <c r="BQ120" s="948">
        <v>4591573</v>
      </c>
      <c r="BR120" s="929"/>
      <c r="BS120" s="929"/>
      <c r="BT120" s="929"/>
      <c r="BU120" s="929"/>
      <c r="BV120" s="929">
        <v>3240331</v>
      </c>
      <c r="BW120" s="929"/>
      <c r="BX120" s="929"/>
      <c r="BY120" s="929"/>
      <c r="BZ120" s="929"/>
      <c r="CA120" s="929">
        <v>2969468</v>
      </c>
      <c r="CB120" s="929"/>
      <c r="CC120" s="929"/>
      <c r="CD120" s="929"/>
      <c r="CE120" s="929"/>
      <c r="CF120" s="953">
        <v>46</v>
      </c>
      <c r="CG120" s="954"/>
      <c r="CH120" s="954"/>
      <c r="CI120" s="954"/>
      <c r="CJ120" s="954"/>
      <c r="CK120" s="955" t="s">
        <v>478</v>
      </c>
      <c r="CL120" s="939"/>
      <c r="CM120" s="939"/>
      <c r="CN120" s="939"/>
      <c r="CO120" s="940"/>
      <c r="CP120" s="959" t="s">
        <v>479</v>
      </c>
      <c r="CQ120" s="960"/>
      <c r="CR120" s="960"/>
      <c r="CS120" s="960"/>
      <c r="CT120" s="960"/>
      <c r="CU120" s="960"/>
      <c r="CV120" s="960"/>
      <c r="CW120" s="960"/>
      <c r="CX120" s="960"/>
      <c r="CY120" s="960"/>
      <c r="CZ120" s="960"/>
      <c r="DA120" s="960"/>
      <c r="DB120" s="960"/>
      <c r="DC120" s="960"/>
      <c r="DD120" s="960"/>
      <c r="DE120" s="960"/>
      <c r="DF120" s="961"/>
      <c r="DG120" s="948" t="s">
        <v>397</v>
      </c>
      <c r="DH120" s="929"/>
      <c r="DI120" s="929"/>
      <c r="DJ120" s="929"/>
      <c r="DK120" s="929"/>
      <c r="DL120" s="929" t="s">
        <v>470</v>
      </c>
      <c r="DM120" s="929"/>
      <c r="DN120" s="929"/>
      <c r="DO120" s="929"/>
      <c r="DP120" s="929"/>
      <c r="DQ120" s="929">
        <v>7241209</v>
      </c>
      <c r="DR120" s="929"/>
      <c r="DS120" s="929"/>
      <c r="DT120" s="929"/>
      <c r="DU120" s="929"/>
      <c r="DV120" s="930">
        <v>112.2</v>
      </c>
      <c r="DW120" s="930"/>
      <c r="DX120" s="930"/>
      <c r="DY120" s="930"/>
      <c r="DZ120" s="931"/>
    </row>
    <row r="121" spans="1:130" s="248" customFormat="1" ht="26.25" customHeight="1" x14ac:dyDescent="0.15">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474</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1231353</v>
      </c>
      <c r="BR121" s="901"/>
      <c r="BS121" s="901"/>
      <c r="BT121" s="901"/>
      <c r="BU121" s="901"/>
      <c r="BV121" s="901">
        <v>1199112</v>
      </c>
      <c r="BW121" s="901"/>
      <c r="BX121" s="901"/>
      <c r="BY121" s="901"/>
      <c r="BZ121" s="901"/>
      <c r="CA121" s="901">
        <v>1165026</v>
      </c>
      <c r="CB121" s="901"/>
      <c r="CC121" s="901"/>
      <c r="CD121" s="901"/>
      <c r="CE121" s="901"/>
      <c r="CF121" s="962">
        <v>18.100000000000001</v>
      </c>
      <c r="CG121" s="963"/>
      <c r="CH121" s="963"/>
      <c r="CI121" s="963"/>
      <c r="CJ121" s="963"/>
      <c r="CK121" s="956"/>
      <c r="CL121" s="942"/>
      <c r="CM121" s="942"/>
      <c r="CN121" s="942"/>
      <c r="CO121" s="943"/>
      <c r="CP121" s="922" t="s">
        <v>482</v>
      </c>
      <c r="CQ121" s="923"/>
      <c r="CR121" s="923"/>
      <c r="CS121" s="923"/>
      <c r="CT121" s="923"/>
      <c r="CU121" s="923"/>
      <c r="CV121" s="923"/>
      <c r="CW121" s="923"/>
      <c r="CX121" s="923"/>
      <c r="CY121" s="923"/>
      <c r="CZ121" s="923"/>
      <c r="DA121" s="923"/>
      <c r="DB121" s="923"/>
      <c r="DC121" s="923"/>
      <c r="DD121" s="923"/>
      <c r="DE121" s="923"/>
      <c r="DF121" s="924"/>
      <c r="DG121" s="900">
        <v>1996983</v>
      </c>
      <c r="DH121" s="901"/>
      <c r="DI121" s="901"/>
      <c r="DJ121" s="901"/>
      <c r="DK121" s="901"/>
      <c r="DL121" s="901">
        <v>2174905</v>
      </c>
      <c r="DM121" s="901"/>
      <c r="DN121" s="901"/>
      <c r="DO121" s="901"/>
      <c r="DP121" s="901"/>
      <c r="DQ121" s="901">
        <v>2275662</v>
      </c>
      <c r="DR121" s="901"/>
      <c r="DS121" s="901"/>
      <c r="DT121" s="901"/>
      <c r="DU121" s="901"/>
      <c r="DV121" s="878">
        <v>35.299999999999997</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24034156</v>
      </c>
      <c r="BR122" s="932"/>
      <c r="BS122" s="932"/>
      <c r="BT122" s="932"/>
      <c r="BU122" s="932"/>
      <c r="BV122" s="932">
        <v>25682915</v>
      </c>
      <c r="BW122" s="932"/>
      <c r="BX122" s="932"/>
      <c r="BY122" s="932"/>
      <c r="BZ122" s="932"/>
      <c r="CA122" s="932">
        <v>25491615</v>
      </c>
      <c r="CB122" s="932"/>
      <c r="CC122" s="932"/>
      <c r="CD122" s="932"/>
      <c r="CE122" s="932"/>
      <c r="CF122" s="933">
        <v>395</v>
      </c>
      <c r="CG122" s="934"/>
      <c r="CH122" s="934"/>
      <c r="CI122" s="934"/>
      <c r="CJ122" s="934"/>
      <c r="CK122" s="956"/>
      <c r="CL122" s="942"/>
      <c r="CM122" s="942"/>
      <c r="CN122" s="942"/>
      <c r="CO122" s="943"/>
      <c r="CP122" s="922" t="s">
        <v>484</v>
      </c>
      <c r="CQ122" s="923"/>
      <c r="CR122" s="923"/>
      <c r="CS122" s="923"/>
      <c r="CT122" s="923"/>
      <c r="CU122" s="923"/>
      <c r="CV122" s="923"/>
      <c r="CW122" s="923"/>
      <c r="CX122" s="923"/>
      <c r="CY122" s="923"/>
      <c r="CZ122" s="923"/>
      <c r="DA122" s="923"/>
      <c r="DB122" s="923"/>
      <c r="DC122" s="923"/>
      <c r="DD122" s="923"/>
      <c r="DE122" s="923"/>
      <c r="DF122" s="924"/>
      <c r="DG122" s="900">
        <v>473080</v>
      </c>
      <c r="DH122" s="901"/>
      <c r="DI122" s="901"/>
      <c r="DJ122" s="901"/>
      <c r="DK122" s="901"/>
      <c r="DL122" s="901">
        <v>468036</v>
      </c>
      <c r="DM122" s="901"/>
      <c r="DN122" s="901"/>
      <c r="DO122" s="901"/>
      <c r="DP122" s="901"/>
      <c r="DQ122" s="901">
        <v>465478</v>
      </c>
      <c r="DR122" s="901"/>
      <c r="DS122" s="901"/>
      <c r="DT122" s="901"/>
      <c r="DU122" s="901"/>
      <c r="DV122" s="878">
        <v>7.2</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470</v>
      </c>
      <c r="AB123" s="864"/>
      <c r="AC123" s="864"/>
      <c r="AD123" s="864"/>
      <c r="AE123" s="865"/>
      <c r="AF123" s="866" t="s">
        <v>128</v>
      </c>
      <c r="AG123" s="864"/>
      <c r="AH123" s="864"/>
      <c r="AI123" s="864"/>
      <c r="AJ123" s="865"/>
      <c r="AK123" s="866" t="s">
        <v>128</v>
      </c>
      <c r="AL123" s="864"/>
      <c r="AM123" s="864"/>
      <c r="AN123" s="864"/>
      <c r="AO123" s="865"/>
      <c r="AP123" s="911" t="s">
        <v>397</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485</v>
      </c>
      <c r="BP123" s="965"/>
      <c r="BQ123" s="919">
        <v>29857082</v>
      </c>
      <c r="BR123" s="920"/>
      <c r="BS123" s="920"/>
      <c r="BT123" s="920"/>
      <c r="BU123" s="920"/>
      <c r="BV123" s="920">
        <v>30122358</v>
      </c>
      <c r="BW123" s="920"/>
      <c r="BX123" s="920"/>
      <c r="BY123" s="920"/>
      <c r="BZ123" s="920"/>
      <c r="CA123" s="920">
        <v>29626109</v>
      </c>
      <c r="CB123" s="920"/>
      <c r="CC123" s="920"/>
      <c r="CD123" s="920"/>
      <c r="CE123" s="920"/>
      <c r="CF123" s="830"/>
      <c r="CG123" s="831"/>
      <c r="CH123" s="831"/>
      <c r="CI123" s="831"/>
      <c r="CJ123" s="921"/>
      <c r="CK123" s="956"/>
      <c r="CL123" s="942"/>
      <c r="CM123" s="942"/>
      <c r="CN123" s="942"/>
      <c r="CO123" s="943"/>
      <c r="CP123" s="922" t="s">
        <v>486</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470</v>
      </c>
      <c r="DM123" s="864"/>
      <c r="DN123" s="864"/>
      <c r="DO123" s="864"/>
      <c r="DP123" s="865"/>
      <c r="DQ123" s="866" t="s">
        <v>487</v>
      </c>
      <c r="DR123" s="864"/>
      <c r="DS123" s="864"/>
      <c r="DT123" s="864"/>
      <c r="DU123" s="865"/>
      <c r="DV123" s="911" t="s">
        <v>128</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474</v>
      </c>
      <c r="AB124" s="864"/>
      <c r="AC124" s="864"/>
      <c r="AD124" s="864"/>
      <c r="AE124" s="865"/>
      <c r="AF124" s="866" t="s">
        <v>128</v>
      </c>
      <c r="AG124" s="864"/>
      <c r="AH124" s="864"/>
      <c r="AI124" s="864"/>
      <c r="AJ124" s="865"/>
      <c r="AK124" s="866" t="s">
        <v>128</v>
      </c>
      <c r="AL124" s="864"/>
      <c r="AM124" s="864"/>
      <c r="AN124" s="864"/>
      <c r="AO124" s="865"/>
      <c r="AP124" s="911" t="s">
        <v>474</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79.8</v>
      </c>
      <c r="BR124" s="918"/>
      <c r="BS124" s="918"/>
      <c r="BT124" s="918"/>
      <c r="BU124" s="918"/>
      <c r="BV124" s="918">
        <v>94.7</v>
      </c>
      <c r="BW124" s="918"/>
      <c r="BX124" s="918"/>
      <c r="BY124" s="918"/>
      <c r="BZ124" s="918"/>
      <c r="CA124" s="918">
        <v>77.099999999999994</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v>8140772</v>
      </c>
      <c r="DH124" s="847"/>
      <c r="DI124" s="847"/>
      <c r="DJ124" s="847"/>
      <c r="DK124" s="848"/>
      <c r="DL124" s="849">
        <v>7792963</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397</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473</v>
      </c>
      <c r="DH125" s="929"/>
      <c r="DI125" s="929"/>
      <c r="DJ125" s="929"/>
      <c r="DK125" s="929"/>
      <c r="DL125" s="929" t="s">
        <v>128</v>
      </c>
      <c r="DM125" s="929"/>
      <c r="DN125" s="929"/>
      <c r="DO125" s="929"/>
      <c r="DP125" s="929"/>
      <c r="DQ125" s="929" t="s">
        <v>397</v>
      </c>
      <c r="DR125" s="929"/>
      <c r="DS125" s="929"/>
      <c r="DT125" s="929"/>
      <c r="DU125" s="929"/>
      <c r="DV125" s="930" t="s">
        <v>128</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473</v>
      </c>
      <c r="DH126" s="901"/>
      <c r="DI126" s="901"/>
      <c r="DJ126" s="901"/>
      <c r="DK126" s="901"/>
      <c r="DL126" s="901" t="s">
        <v>128</v>
      </c>
      <c r="DM126" s="901"/>
      <c r="DN126" s="901"/>
      <c r="DO126" s="901"/>
      <c r="DP126" s="901"/>
      <c r="DQ126" s="901" t="s">
        <v>397</v>
      </c>
      <c r="DR126" s="901"/>
      <c r="DS126" s="901"/>
      <c r="DT126" s="901"/>
      <c r="DU126" s="901"/>
      <c r="DV126" s="878" t="s">
        <v>129</v>
      </c>
      <c r="DW126" s="878"/>
      <c r="DX126" s="878"/>
      <c r="DY126" s="878"/>
      <c r="DZ126" s="879"/>
    </row>
    <row r="127" spans="1:130" s="248"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470</v>
      </c>
      <c r="AB127" s="864"/>
      <c r="AC127" s="864"/>
      <c r="AD127" s="864"/>
      <c r="AE127" s="865"/>
      <c r="AF127" s="866" t="s">
        <v>128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470</v>
      </c>
      <c r="DH127" s="901"/>
      <c r="DI127" s="901"/>
      <c r="DJ127" s="901"/>
      <c r="DK127" s="901"/>
      <c r="DL127" s="901" t="s">
        <v>128</v>
      </c>
      <c r="DM127" s="901"/>
      <c r="DN127" s="901"/>
      <c r="DO127" s="901"/>
      <c r="DP127" s="901"/>
      <c r="DQ127" s="901" t="s">
        <v>397</v>
      </c>
      <c r="DR127" s="901"/>
      <c r="DS127" s="901"/>
      <c r="DT127" s="901"/>
      <c r="DU127" s="901"/>
      <c r="DV127" s="878" t="s">
        <v>128</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104346</v>
      </c>
      <c r="AB128" s="885"/>
      <c r="AC128" s="885"/>
      <c r="AD128" s="885"/>
      <c r="AE128" s="886"/>
      <c r="AF128" s="887">
        <v>101013</v>
      </c>
      <c r="AG128" s="885"/>
      <c r="AH128" s="885"/>
      <c r="AI128" s="885"/>
      <c r="AJ128" s="886"/>
      <c r="AK128" s="887">
        <v>99419</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470</v>
      </c>
      <c r="BG128" s="871"/>
      <c r="BH128" s="871"/>
      <c r="BI128" s="871"/>
      <c r="BJ128" s="871"/>
      <c r="BK128" s="871"/>
      <c r="BL128" s="894"/>
      <c r="BM128" s="870">
        <v>13.54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8773290</v>
      </c>
      <c r="AB129" s="864"/>
      <c r="AC129" s="864"/>
      <c r="AD129" s="864"/>
      <c r="AE129" s="865"/>
      <c r="AF129" s="866">
        <v>8555020</v>
      </c>
      <c r="AG129" s="864"/>
      <c r="AH129" s="864"/>
      <c r="AI129" s="864"/>
      <c r="AJ129" s="865"/>
      <c r="AK129" s="866">
        <v>8906573</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468</v>
      </c>
      <c r="BG129" s="854"/>
      <c r="BH129" s="854"/>
      <c r="BI129" s="854"/>
      <c r="BJ129" s="854"/>
      <c r="BK129" s="854"/>
      <c r="BL129" s="855"/>
      <c r="BM129" s="853">
        <v>18.54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2422944</v>
      </c>
      <c r="AB130" s="864"/>
      <c r="AC130" s="864"/>
      <c r="AD130" s="864"/>
      <c r="AE130" s="865"/>
      <c r="AF130" s="866">
        <v>2342652</v>
      </c>
      <c r="AG130" s="864"/>
      <c r="AH130" s="864"/>
      <c r="AI130" s="864"/>
      <c r="AJ130" s="865"/>
      <c r="AK130" s="866">
        <v>2452396</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6.9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6350346</v>
      </c>
      <c r="AB131" s="847"/>
      <c r="AC131" s="847"/>
      <c r="AD131" s="847"/>
      <c r="AE131" s="848"/>
      <c r="AF131" s="849">
        <v>6212368</v>
      </c>
      <c r="AG131" s="847"/>
      <c r="AH131" s="847"/>
      <c r="AI131" s="847"/>
      <c r="AJ131" s="848"/>
      <c r="AK131" s="849">
        <v>6454177</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77.099999999999994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9.4885695989999999</v>
      </c>
      <c r="AB132" s="827"/>
      <c r="AC132" s="827"/>
      <c r="AD132" s="827"/>
      <c r="AE132" s="828"/>
      <c r="AF132" s="829">
        <v>7.6518165050000002</v>
      </c>
      <c r="AG132" s="827"/>
      <c r="AH132" s="827"/>
      <c r="AI132" s="827"/>
      <c r="AJ132" s="828"/>
      <c r="AK132" s="829">
        <v>3.5657218570000002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10.5</v>
      </c>
      <c r="AB133" s="806"/>
      <c r="AC133" s="806"/>
      <c r="AD133" s="806"/>
      <c r="AE133" s="807"/>
      <c r="AF133" s="805">
        <v>9.3000000000000007</v>
      </c>
      <c r="AG133" s="806"/>
      <c r="AH133" s="806"/>
      <c r="AI133" s="806"/>
      <c r="AJ133" s="807"/>
      <c r="AK133" s="805">
        <v>6.9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3qaKvimgauBNxZeQrb8OOR5E9o3uC/WJzW0qGHL1uYXfNnST3i0HhPwx1eMlI62MN8vkWamitiP0jlqt8ZcVA==" saltValue="OhefplM0tAEiDyeOJzpH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7" zoomScaleNormal="85" zoomScaleSheetLayoutView="87" workbookViewId="0">
      <selection sqref="A1:XFD104857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fctp9EcUw1VDWg7PszMVt40+cGPE1Zzueium/a1ajxyC4uJtWiXrbn9yuqLLM+s0TE5m2TR8y7Mz9sWKZu6sA==" saltValue="XsbCLfjiHex8Rv5atLpZ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82" zoomScaleNormal="82" zoomScaleSheetLayoutView="55" workbookViewId="0">
      <selection sqref="A1:XFD1048576"/>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djBBPx6kSFzOxFivUepvFjBnuMt8h9P7P25e0sR47I0cSS+t78eucI0yWIGmMag7i5OKBLWPTKwKxW2y65x3A==" saltValue="bsicXCDOuNMDz1OcIJAz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zoomScaleSheetLayoutView="100" workbookViewId="0">
      <selection sqref="A1:XFD104857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2144759</v>
      </c>
      <c r="AP9" s="314">
        <v>129859</v>
      </c>
      <c r="AQ9" s="315">
        <v>90403</v>
      </c>
      <c r="AR9" s="316">
        <v>43.6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410682</v>
      </c>
      <c r="AP10" s="317">
        <v>24866</v>
      </c>
      <c r="AQ10" s="318">
        <v>12167</v>
      </c>
      <c r="AR10" s="319">
        <v>104.4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t="s">
        <v>524</v>
      </c>
      <c r="AP11" s="317" t="s">
        <v>524</v>
      </c>
      <c r="AQ11" s="318">
        <v>380</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524</v>
      </c>
      <c r="AP12" s="317" t="s">
        <v>524</v>
      </c>
      <c r="AQ12" s="318">
        <v>15</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82576</v>
      </c>
      <c r="AP13" s="317">
        <v>5000</v>
      </c>
      <c r="AQ13" s="318">
        <v>3760</v>
      </c>
      <c r="AR13" s="319">
        <v>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45037</v>
      </c>
      <c r="AP14" s="317">
        <v>2727</v>
      </c>
      <c r="AQ14" s="318">
        <v>1994</v>
      </c>
      <c r="AR14" s="319">
        <v>36.799999999999997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-306874</v>
      </c>
      <c r="AP15" s="317">
        <v>-18580</v>
      </c>
      <c r="AQ15" s="318">
        <v>-7282</v>
      </c>
      <c r="AR15" s="319">
        <v>155.1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2376180</v>
      </c>
      <c r="AP16" s="317">
        <v>143871</v>
      </c>
      <c r="AQ16" s="318">
        <v>101438</v>
      </c>
      <c r="AR16" s="319">
        <v>41.8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13.74</v>
      </c>
      <c r="AP21" s="331">
        <v>9.1999999999999993</v>
      </c>
      <c r="AQ21" s="332">
        <v>4.54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94.8</v>
      </c>
      <c r="AP22" s="336">
        <v>97</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1981401</v>
      </c>
      <c r="AP32" s="345">
        <v>119969</v>
      </c>
      <c r="AQ32" s="346">
        <v>48014</v>
      </c>
      <c r="AR32" s="347">
        <v>149.9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524</v>
      </c>
      <c r="AP34" s="345" t="s">
        <v>524</v>
      </c>
      <c r="AQ34" s="346" t="s">
        <v>524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746510</v>
      </c>
      <c r="AP35" s="345">
        <v>45199</v>
      </c>
      <c r="AQ35" s="346">
        <v>14725</v>
      </c>
      <c r="AR35" s="347">
        <v>207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53792</v>
      </c>
      <c r="AP36" s="345">
        <v>3257</v>
      </c>
      <c r="AQ36" s="346">
        <v>3255</v>
      </c>
      <c r="AR36" s="347">
        <v>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t="s">
        <v>524</v>
      </c>
      <c r="AP37" s="345" t="s">
        <v>524</v>
      </c>
      <c r="AQ37" s="346">
        <v>482</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v>250</v>
      </c>
      <c r="AP38" s="348">
        <v>15</v>
      </c>
      <c r="AQ38" s="349">
        <v>3</v>
      </c>
      <c r="AR38" s="337">
        <v>400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-99419</v>
      </c>
      <c r="AP39" s="345">
        <v>-6020</v>
      </c>
      <c r="AQ39" s="346">
        <v>-3561</v>
      </c>
      <c r="AR39" s="347">
        <v>69.099999999999994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-2452396</v>
      </c>
      <c r="AP40" s="345">
        <v>-148486</v>
      </c>
      <c r="AQ40" s="346">
        <v>-44235</v>
      </c>
      <c r="AR40" s="347">
        <v>235.7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230138</v>
      </c>
      <c r="AP41" s="345">
        <v>13934</v>
      </c>
      <c r="AQ41" s="346">
        <v>18685</v>
      </c>
      <c r="AR41" s="347">
        <v>-25.4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3885201</v>
      </c>
      <c r="AN51" s="367">
        <v>212457</v>
      </c>
      <c r="AO51" s="368">
        <v>55.1</v>
      </c>
      <c r="AP51" s="369">
        <v>67293</v>
      </c>
      <c r="AQ51" s="370">
        <v>-13.3</v>
      </c>
      <c r="AR51" s="371">
        <v>68.400000000000006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2830054</v>
      </c>
      <c r="AN52" s="375">
        <v>154758</v>
      </c>
      <c r="AO52" s="376">
        <v>111.2</v>
      </c>
      <c r="AP52" s="377">
        <v>35076</v>
      </c>
      <c r="AQ52" s="378">
        <v>-14.2</v>
      </c>
      <c r="AR52" s="379">
        <v>125.4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3585405</v>
      </c>
      <c r="AN53" s="367">
        <v>200481</v>
      </c>
      <c r="AO53" s="368">
        <v>-5.6</v>
      </c>
      <c r="AP53" s="369">
        <v>67343</v>
      </c>
      <c r="AQ53" s="370">
        <v>0.1</v>
      </c>
      <c r="AR53" s="371">
        <v>-5.7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2551867</v>
      </c>
      <c r="AN54" s="375">
        <v>142690</v>
      </c>
      <c r="AO54" s="376">
        <v>-7.8</v>
      </c>
      <c r="AP54" s="377">
        <v>32865</v>
      </c>
      <c r="AQ54" s="378">
        <v>-6.3</v>
      </c>
      <c r="AR54" s="379">
        <v>-1.5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4573370</v>
      </c>
      <c r="AN55" s="367">
        <v>262883</v>
      </c>
      <c r="AO55" s="368">
        <v>31.1</v>
      </c>
      <c r="AP55" s="369">
        <v>73475</v>
      </c>
      <c r="AQ55" s="370">
        <v>9.1</v>
      </c>
      <c r="AR55" s="371">
        <v>22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3099852</v>
      </c>
      <c r="AN56" s="375">
        <v>178183</v>
      </c>
      <c r="AO56" s="376">
        <v>24.9</v>
      </c>
      <c r="AP56" s="377">
        <v>43072</v>
      </c>
      <c r="AQ56" s="378">
        <v>31.1</v>
      </c>
      <c r="AR56" s="379">
        <v>-6.2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6430336</v>
      </c>
      <c r="AN57" s="367">
        <v>378879</v>
      </c>
      <c r="AO57" s="368">
        <v>44.1</v>
      </c>
      <c r="AP57" s="369">
        <v>87464</v>
      </c>
      <c r="AQ57" s="370">
        <v>19</v>
      </c>
      <c r="AR57" s="371">
        <v>25.1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3842390</v>
      </c>
      <c r="AN58" s="375">
        <v>226396</v>
      </c>
      <c r="AO58" s="376">
        <v>27.1</v>
      </c>
      <c r="AP58" s="377">
        <v>47479</v>
      </c>
      <c r="AQ58" s="378">
        <v>10.199999999999999</v>
      </c>
      <c r="AR58" s="379">
        <v>16.899999999999999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3442364</v>
      </c>
      <c r="AN59" s="367">
        <v>208426</v>
      </c>
      <c r="AO59" s="368">
        <v>-45</v>
      </c>
      <c r="AP59" s="369">
        <v>96248</v>
      </c>
      <c r="AQ59" s="370">
        <v>10</v>
      </c>
      <c r="AR59" s="371">
        <v>-55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1766129</v>
      </c>
      <c r="AN60" s="375">
        <v>106934</v>
      </c>
      <c r="AO60" s="376">
        <v>-52.8</v>
      </c>
      <c r="AP60" s="377">
        <v>55768</v>
      </c>
      <c r="AQ60" s="378">
        <v>17.5</v>
      </c>
      <c r="AR60" s="379">
        <v>-70.3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4383335</v>
      </c>
      <c r="AN61" s="382">
        <v>252625</v>
      </c>
      <c r="AO61" s="383">
        <v>15.9</v>
      </c>
      <c r="AP61" s="384">
        <v>78365</v>
      </c>
      <c r="AQ61" s="385">
        <v>5</v>
      </c>
      <c r="AR61" s="371">
        <v>10.9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2818058</v>
      </c>
      <c r="AN62" s="375">
        <v>161792</v>
      </c>
      <c r="AO62" s="376">
        <v>20.5</v>
      </c>
      <c r="AP62" s="377">
        <v>42852</v>
      </c>
      <c r="AQ62" s="378">
        <v>7.7</v>
      </c>
      <c r="AR62" s="379">
        <v>12.8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KlGiqii9pSsRdejsLwezPgkicmcDD+AVMTwYnRsIBW2CaCqEut2E8t/G1FZjkyK5hBab+7ICrjMlgQusu5Hvg==" saltValue="GTZ0lRJT1GDK0VWQiTI9/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2" zoomScaleNormal="82" zoomScaleSheetLayoutView="55" workbookViewId="0">
      <selection sqref="A1:XFD104857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im3ythSa+LvKM+ehxA7hKi5lb1r4XGf4rZU/vwyImpCPCVI3vMqKTE9mmtgtBWdKXV88gwD1j4ioHmVyZmj6Ww==" saltValue="ZZiq5oR2o+Wsui6urdPi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68" zoomScaleNormal="68" zoomScaleSheetLayoutView="55" workbookViewId="0">
      <selection sqref="A1:XFD104857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zzGhBau0eEnxgwZfToUD9arAngk24T1m2YDhnRechZz49I9VGJ3Kd9/nh7VeiKq+gSD/2cU7GmqqgYzB2YMrdQ==" saltValue="fQ5YvaHV9uLQZgtNRVH5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sqref="A1:XFD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33.71</v>
      </c>
      <c r="G47" s="12">
        <v>35.299999999999997</v>
      </c>
      <c r="H47" s="12">
        <v>31.39</v>
      </c>
      <c r="I47" s="12">
        <v>18.07</v>
      </c>
      <c r="J47" s="13">
        <v>17.579999999999998</v>
      </c>
    </row>
    <row r="48" spans="2:10" ht="57.75" customHeight="1" x14ac:dyDescent="0.15">
      <c r="B48" s="14"/>
      <c r="C48" s="1240" t="s">
        <v>4</v>
      </c>
      <c r="D48" s="1240"/>
      <c r="E48" s="1241"/>
      <c r="F48" s="15">
        <v>4.07</v>
      </c>
      <c r="G48" s="16">
        <v>4.6100000000000003</v>
      </c>
      <c r="H48" s="16">
        <v>4.41</v>
      </c>
      <c r="I48" s="16">
        <v>4.9000000000000004</v>
      </c>
      <c r="J48" s="17">
        <v>4.95</v>
      </c>
    </row>
    <row r="49" spans="2:10" ht="57.75" customHeight="1" thickBot="1" x14ac:dyDescent="0.2">
      <c r="B49" s="18"/>
      <c r="C49" s="1242" t="s">
        <v>5</v>
      </c>
      <c r="D49" s="1242"/>
      <c r="E49" s="1243"/>
      <c r="F49" s="19">
        <v>3.55</v>
      </c>
      <c r="G49" s="20">
        <v>4.92</v>
      </c>
      <c r="H49" s="20">
        <v>12.17</v>
      </c>
      <c r="I49" s="20">
        <v>10.15</v>
      </c>
      <c r="J49" s="21">
        <v>13.63</v>
      </c>
    </row>
    <row r="50" spans="2:10" ht="13.5" customHeight="1" x14ac:dyDescent="0.15"/>
  </sheetData>
  <sheetProtection algorithmName="SHA-512" hashValue="kJrw+PvkBca6yFDpjwi1KZk9gMmGz532L/RgVa91ji5H8uLb8D40AhO4z+y48TpnimUNj0GSBroBCuoZuZPLcw==" saltValue="g5LCk0EbstI42M/DD4b+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2022-09-28T03:45:59Z</cp:lastPrinted>
  <dcterms:created xsi:type="dcterms:W3CDTF">2022-02-02T04:53:37Z</dcterms:created>
  <dcterms:modified xsi:type="dcterms:W3CDTF">2022-09-28T03:46:27Z</dcterms:modified>
  <cp:category/>
</cp:coreProperties>
</file>