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19 能登町\"/>
    </mc:Choice>
  </mc:AlternateContent>
  <bookViews>
    <workbookView xWindow="0" yWindow="0" windowWidth="25200" windowHeight="11070" tabRatio="8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<sst xmlns="http://schemas.openxmlformats.org/spreadsheetml/2006/main" count="1120" uniqueCount="608">
  <si>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</si>
  <si>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</si>
  <si>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</si>
  <si>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</si>
  <si>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</si>
  <si>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</si>
  <si>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</si>
  <si>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</si>
  <si>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</si>
  <si>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</si>
  <si>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</si>
  <si>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</si>
  <si>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</si>
  <si>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</si>
  <si>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</si>
  <si>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</si>
  <si>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</si>
  <si>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</si>
  <si>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</si>
  <si>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</si>
  <si>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</si>
  <si>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</si>
  <si>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</si>
  <si>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</si>
  <si>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</si>
  <si>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</si>
  <si>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</si>
  <si>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</si>
  <si>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</si>
  <si>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</si>
  <si>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</si>
  <si>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</si>
  <si>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</si>
  <si>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</si>
  <si>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</si>
  <si>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</si>
  <si>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</si>
  <si>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</si>
  <si>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</si>
  <si>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</si>
  <si>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</si>
  <si>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</si>
  <si>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</si>
  <si>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</si>
  <si>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</si>
  <si>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</si>
  <si>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</si>
  <si>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</si>
  <si>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</si>
  <si>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</si>
  <si>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</si>
  <si>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</si>
  <si>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</si>
  <si>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</si>
  <si>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</si>
  <si>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</si>
  <si>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</si>
  <si>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</si>
  <si>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</si>
  <si>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</si>
  <si>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</si>
  <si>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</si>
  <si>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</si>
  <si>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</si>
  <si>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</si>
  <si>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</si>
  <si>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</si>
  <si>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</si>
  <si>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</si>
  <si>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</si>
  <si>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</si>
  <si>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</si>
  <si>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</si>
  <si>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</si>
  <si>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</si>
  <si>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</si>
  <si>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</si>
  <si>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</si>
  <si>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</si>
  <si>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</si>
  <si>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</si>
  <si>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</si>
  <si>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</si>
  <si>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</si>
  <si>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</si>
  <si>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</si>
  <si>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</si>
  <si>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</si>
  <si>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</si>
  <si>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</si>
  <si>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</si>
  <si>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</si>
  <si>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</si>
  <si>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</si>
  <si>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</si>
  <si>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</si>
  <si>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</si>
  <si>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</si>
  <si>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</si>
  <si>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</si>
  <si>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</si>
  <si>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</si>
  <si>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</si>
  <si>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</si>
  <si>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</si>
  <si>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</si>
  <si>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</si>
  <si>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</si>
  <si>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</si>
  <si>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</si>
  <si>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</si>
  <si>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</si>
  <si>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</si>
  <si>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</si>
  <si>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</si>
  <si>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</si>
  <si>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</si>
  <si>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</si>
  <si>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</si>
  <si>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</si>
  <si>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</si>
  <si>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</si>
  <si>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</si>
  <si>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</si>
  <si>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</si>
  <si>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</si>
  <si>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</si>
  <si>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</si>
  <si>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</si>
  <si>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</si>
  <si>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</si>
  <si>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</si>
  <si>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</si>
  <si>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</si>
  <si>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</si>
  <si>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</si>
  <si>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</si>
  <si>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</si>
  <si>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</si>
  <si>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</si>
  <si>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</si>
  <si>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</si>
  <si>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</si>
  <si>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</si>
  <si>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</si>
  <si>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</si>
  <si>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</si>
  <si>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</si>
  <si>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</si>
  <si>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</si>
  <si>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</si>
  <si>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</si>
  <si>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</si>
  <si>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</si>
  <si>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</si>
  <si>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</si>
  <si>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</si>
  <si>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</si>
  <si>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</si>
  <si>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</si>
  <si>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</si>
  <si>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</si>
  <si>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</si>
  <si>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</si>
  <si>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</si>
  <si>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</si>
  <si>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</si>
  <si>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</si>
  <si>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</si>
  <si>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</si>
  <si>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</si>
  <si>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</si>
  <si>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</si>
  <si>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</si>
  <si>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</si>
  <si>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</si>
  <si>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</si>
  <si>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</si>
  <si>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</si>
  <si>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</si>
  <si>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</si>
  <si>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</si>
  <si>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</si>
  <si>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</si>
  <si>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</si>
  <si>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</si>
  <si>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</si>
  <si>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</si>
  <si>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</si>
  <si>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</si>
  <si>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</si>
  <si>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</si>
  <si>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</si>
  <si>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</si>
  <si>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</si>
  <si>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</si>
  <si>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</si>
  <si>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</si>
  <si>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</si>
  <si>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</si>
  <si>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</si>
  <si>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</si>
  <si>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</si>
  <si>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</si>
  <si>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</si>
  <si>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</si>
  <si>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</si>
  <si>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</si>
  <si>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</si>
  <si>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</si>
  <si>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</si>
  <si>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</si>
  <si>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</si>
  <si>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</si>
  <si>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</si>
  <si>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</si>
  <si>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</si>
  <si>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</si>
  <si>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</si>
  <si>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</si>
  <si>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</si>
  <si>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</si>
  <si>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</si>
  <si>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</si>
  <si>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</si>
  <si>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</si>
  <si>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</si>
  <si>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</si>
  <si>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</si>
  <si>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</si>
  <si>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</si>
  <si>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</si>
  <si>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</si>
  <si>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</si>
  <si>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</si>
  <si>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</si>
  <si>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</si>
  <si>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</si>
  <si>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</si>
  <si>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</si>
  <si>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</si>
  <si>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</si>
  <si>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</si>
  <si>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</si>
  <si>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</si>
  <si>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</si>
  <si>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</si>
  <si>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</si>
  <si>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</si>
  <si>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</si>
  <si>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</si>
  <si>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</si>
  <si>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</si>
  <si>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</si>
  <si>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</si>
  <si>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</si>
  <si>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</si>
  <si>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</si>
  <si>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</si>
  <si>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</si>
  <si>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</si>
  <si>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</si>
  <si>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</si>
  <si>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</si>
  <si>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</si>
  <si>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</si>
  <si>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</si>
  <si>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</si>
  <si>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</si>
  <si>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</si>
  <si>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</si>
  <si>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</si>
  <si>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</si>
  <si>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</si>
  <si>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</si>
  <si>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</si>
  <si>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</si>
  <si>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</si>
  <si>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</si>
  <si>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</si>
  <si>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</si>
  <si>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</si>
  <si>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</si>
  <si>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</si>
  <si>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</si>
  <si>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</si>
  <si>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</si>
  <si>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</si>
  <si>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</si>
  <si>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</si>
  <si>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</si>
  <si>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</si>
  <si>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</si>
  <si>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</si>
  <si>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</si>
  <si>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</si>
  <si>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</si>
  <si>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</si>
  <si>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</si>
  <si>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</si>
  <si>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</si>
  <si>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</si>
  <si>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</si>
  <si>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</si>
  <si>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</si>
  <si>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</si>
  <si>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</si>
  <si>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</si>
  <si>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</si>
  <si>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</si>
  <si>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</si>
  <si>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</si>
  <si>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</si>
  <si>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</si>
  <si>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</si>
  <si>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</si>
  <si>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</si>
  <si>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</si>
  <si>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</si>
  <si>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</si>
  <si>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</si>
  <si>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</si>
  <si>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</si>
  <si>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</si>
  <si>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</si>
  <si>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</si>
  <si>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</si>
  <si>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</si>
  <si>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</si>
  <si>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</si>
  <si>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</si>
  <si>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</si>
  <si>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</si>
  <si>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</si>
  <si>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</si>
  <si>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</si>
  <si>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</si>
  <si>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</si>
  <si>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</si>
  <si>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</si>
  <si>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</si>
  <si>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</si>
  <si>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</si>
  <si>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</si>
  <si>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</si>
  <si>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</si>
  <si>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</si>
  <si>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</si>
  <si>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</si>
  <si>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</si>
  <si>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</si>
  <si>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</si>
  <si>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</si>
  <si>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</si>
  <si>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</si>
  <si>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</si>
  <si>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</si>
  <si>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</si>
  <si>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</si>
  <si>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</si>
  <si>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</si>
  <si>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</si>
  <si>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</si>
  <si>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</si>
  <si>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</si>
  <si>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</si>
  <si>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</si>
  <si>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</si>
  <si>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</si>
  <si>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</si>
  <si>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</si>
  <si>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</si>
  <si>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</si>
  <si>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</si>
  <si>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</si>
  <si>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</si>
  <si>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</si>
  <si>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</si>
  <si>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</si>
  <si>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</si>
  <si>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</si>
  <si>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</si>
  <si>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</si>
  <si>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</si>
  <si>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</si>
  <si>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</si>
  <si>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</si>
  <si>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</si>
  <si>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</si>
  <si>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</si>
  <si>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</si>
  <si>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</si>
  <si>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</si>
  <si>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</si>
  <si>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</si>
  <si>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</si>
  <si>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</si>
  <si>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</si>
  <si>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</si>
  <si>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</si>
  <si>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</si>
  <si>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</si>
  <si>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</si>
  <si>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</si>
  <si>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</si>
  <si>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</si>
  <si>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</si>
  <si>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</si>
  <si>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</si>
  <si>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</si>
  <si>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能登町水道事業会計</t>
    <phoneticPr fontId="5"/>
  </si>
  <si>
    <t>法適用企業</t>
    <phoneticPr fontId="5"/>
  </si>
  <si>
    <t>能登町病院事業会計</t>
    <phoneticPr fontId="5"/>
  </si>
  <si>
    <t>能登町下水道事業特別会計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</si>
  <si>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</si>
  <si>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</si>
  <si>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</si>
  <si>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</si>
  <si>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</si>
  <si>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</si>
  <si>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</si>
  <si>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</si>
  <si>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</si>
  <si>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</si>
  <si>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</si>
  <si>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</si>
  <si>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</si>
  <si>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</si>
  <si>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</si>
  <si>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</si>
  <si>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</si>
  <si>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</si>
  <si>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</si>
  <si>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</si>
  <si>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</si>
  <si>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</si>
  <si>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</si>
  <si>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</si>
  <si>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</si>
  <si>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</si>
  <si>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</si>
  <si>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</si>
  <si>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</si>
  <si>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</si>
  <si>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</si>
  <si>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</si>
  <si>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</si>
  <si>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</si>
  <si>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</si>
  <si>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</si>
  <si>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</si>
  <si>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</si>
  <si>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</si>
  <si>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</si>
  <si>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</si>
  <si>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</si>
  <si>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</si>
  <si>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</si>
  <si>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</si>
  <si>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</si>
  <si>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</si>
  <si>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</si>
  <si>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</si>
  <si>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</si>
  <si>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</si>
  <si>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</si>
  <si>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</si>
  <si>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</si>
  <si>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</si>
  <si>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</si>
  <si>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</si>
  <si>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能登町下水道事業特別会計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</si>
  <si>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</si>
  <si>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</si>
  <si>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</si>
  <si>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能登町病院事業会計</t>
    <phoneticPr fontId="5"/>
  </si>
  <si>
    <t>(Ｆ)</t>
    <phoneticPr fontId="5"/>
  </si>
  <si>
    <t>能登町介護保険特別会計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</si>
  <si>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</si>
  <si>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</si>
  <si>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</si>
  <si>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</si>
  <si>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</si>
  <si>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</si>
  <si>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</si>
  <si>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</si>
  <si>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</si>
  <si>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</si>
  <si>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</si>
  <si>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</si>
  <si>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</si>
  <si>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</si>
  <si>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</si>
  <si>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</si>
  <si>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</si>
  <si>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</si>
  <si>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</si>
  <si>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</si>
  <si>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</si>
  <si>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</si>
  <si>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</si>
  <si>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</si>
  <si>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</si>
  <si>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</si>
  <si>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</si>
  <si>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</si>
  <si>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</si>
  <si>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</si>
  <si>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</si>
  <si>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</si>
  <si>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</si>
  <si>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</si>
  <si>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</si>
  <si>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</si>
  <si>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</si>
  <si>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</si>
  <si>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</si>
  <si>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</si>
  <si>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</si>
  <si>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</si>
  <si>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</si>
  <si>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</si>
  <si>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</si>
  <si>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</si>
  <si>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</si>
  <si>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</si>
  <si>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</si>
  <si>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</si>
  <si>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</si>
  <si>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</si>
  <si>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</si>
  <si>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</si>
  <si>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</si>
  <si>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</si>
  <si>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</si>
  <si>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</si>
  <si>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</si>
  <si>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</si>
  <si>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</si>
  <si>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</si>
  <si>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</si>
  <si>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</si>
  <si>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</si>
  <si>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</si>
  <si>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</si>
  <si>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</si>
  <si>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</si>
  <si>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</si>
  <si>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</si>
  <si>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</si>
  <si>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</si>
  <si>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</si>
  <si>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</si>
  <si>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</si>
  <si>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</si>
  <si>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</si>
  <si>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</si>
  <si>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</si>
  <si>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</si>
  <si>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</si>
  <si>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</si>
  <si>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</si>
  <si>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能登町水道事業会計</t>
  </si>
  <si>
    <t>能登町病院事業会計</t>
  </si>
  <si>
    <t>一般会計</t>
  </si>
  <si>
    <t>能登町下水道事業特別会計</t>
  </si>
  <si>
    <t>能登町介護保険特別会計</t>
  </si>
  <si>
    <t>能登町国民健康保険特別会計</t>
  </si>
  <si>
    <t>能登町後期高齢者医療特別会計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</si>
  <si>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</si>
  <si>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</si>
  <si>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</si>
  <si>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</si>
  <si>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</si>
  <si>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</si>
  <si>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</si>
  <si>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</si>
  <si>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のとクリーンサービス</t>
  </si>
  <si>
    <t>能登町ふれあい公社</t>
  </si>
  <si>
    <t>-</t>
    <phoneticPr fontId="2"/>
  </si>
  <si>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</si>
  <si>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</si>
  <si>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</si>
  <si>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</si>
  <si>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</si>
  <si>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</si>
  <si>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</si>
  <si>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</si>
  <si>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</si>
  <si>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合併振興基金</t>
    <rPh sb="0" eb="6">
      <t>ガッペイシンコウキキン</t>
    </rPh>
    <phoneticPr fontId="5"/>
  </si>
  <si>
    <t>庁舎建設基金</t>
    <rPh sb="0" eb="2">
      <t>チョウシャ</t>
    </rPh>
    <rPh sb="2" eb="6">
      <t>ケンセツキキン</t>
    </rPh>
    <phoneticPr fontId="5"/>
  </si>
  <si>
    <t>生涯学習施設整備基金</t>
    <rPh sb="0" eb="6">
      <t>ショウガイガクシュウシセツ</t>
    </rPh>
    <rPh sb="6" eb="10">
      <t>セイビキキン</t>
    </rPh>
    <phoneticPr fontId="5"/>
  </si>
  <si>
    <t>過疎地域自立促進特別事業基金</t>
    <rPh sb="0" eb="4">
      <t>カソチイキ</t>
    </rPh>
    <rPh sb="4" eb="8">
      <t>ジリツソクシン</t>
    </rPh>
    <rPh sb="8" eb="14">
      <t>トクベツジギョウキキン</t>
    </rPh>
    <phoneticPr fontId="5"/>
  </si>
  <si>
    <t>ふるさと振興基金</t>
    <rPh sb="4" eb="8">
      <t>シンコウキキン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</si>
  <si>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</si>
  <si>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</si>
  <si>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</si>
  <si>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</si>
  <si>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</si>
  <si>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限界償却率ともに類似団体平均を上回る状況である。個別施設計画の策定等により、将来的な財政負担を横断的に把握しつつ老朽化施設の集約化・複合化・除却を積極的に進めていく必要がある。将来負担比率については、今後も積極的な繰上償還の実施や事業の平準化等に努める必要がある。</t>
    <rPh sb="1" eb="3">
      <t>ショウライ</t>
    </rPh>
    <rPh sb="3" eb="5">
      <t>フタン</t>
    </rPh>
    <rPh sb="5" eb="7">
      <t>ヒリツ</t>
    </rPh>
    <rPh sb="8" eb="10">
      <t>ユウケイ</t>
    </rPh>
    <rPh sb="10" eb="12">
      <t>コテイ</t>
    </rPh>
    <rPh sb="12" eb="14">
      <t>シサン</t>
    </rPh>
    <rPh sb="14" eb="16">
      <t>ゲンカイ</t>
    </rPh>
    <rPh sb="16" eb="18">
      <t>ショウキャク</t>
    </rPh>
    <rPh sb="18" eb="19">
      <t>リツ</t>
    </rPh>
    <rPh sb="22" eb="24">
      <t>ルイジ</t>
    </rPh>
    <rPh sb="24" eb="26">
      <t>ダンタイ</t>
    </rPh>
    <rPh sb="26" eb="28">
      <t>ヘイキン</t>
    </rPh>
    <rPh sb="29" eb="31">
      <t>ウワマワ</t>
    </rPh>
    <rPh sb="32" eb="34">
      <t>ジョウキョウ</t>
    </rPh>
    <rPh sb="38" eb="40">
      <t>コベツ</t>
    </rPh>
    <rPh sb="40" eb="42">
      <t>シセツ</t>
    </rPh>
    <rPh sb="42" eb="44">
      <t>ケイカク</t>
    </rPh>
    <rPh sb="45" eb="47">
      <t>サクテイ</t>
    </rPh>
    <rPh sb="47" eb="48">
      <t>トウ</t>
    </rPh>
    <rPh sb="52" eb="55">
      <t>ショウライテキ</t>
    </rPh>
    <rPh sb="56" eb="58">
      <t>ザイセイ</t>
    </rPh>
    <rPh sb="58" eb="60">
      <t>フタン</t>
    </rPh>
    <rPh sb="61" eb="64">
      <t>オウダンテキ</t>
    </rPh>
    <rPh sb="65" eb="67">
      <t>ハアク</t>
    </rPh>
    <rPh sb="70" eb="73">
      <t>ロウキュウカ</t>
    </rPh>
    <rPh sb="73" eb="75">
      <t>シセツ</t>
    </rPh>
    <rPh sb="76" eb="79">
      <t>シュウヤクカ</t>
    </rPh>
    <rPh sb="80" eb="83">
      <t>フクゴウカ</t>
    </rPh>
    <rPh sb="84" eb="86">
      <t>ジョキャク</t>
    </rPh>
    <rPh sb="87" eb="90">
      <t>セッキョクテキ</t>
    </rPh>
    <rPh sb="91" eb="92">
      <t>スス</t>
    </rPh>
    <rPh sb="96" eb="98">
      <t>ヒツヨウ</t>
    </rPh>
    <rPh sb="102" eb="104">
      <t>ショウライ</t>
    </rPh>
    <rPh sb="104" eb="106">
      <t>フタン</t>
    </rPh>
    <rPh sb="106" eb="108">
      <t>ヒリツ</t>
    </rPh>
    <rPh sb="114" eb="116">
      <t>コンゴ</t>
    </rPh>
    <rPh sb="117" eb="120">
      <t>セッキョクテキ</t>
    </rPh>
    <rPh sb="121" eb="123">
      <t>クリアゲ</t>
    </rPh>
    <rPh sb="123" eb="125">
      <t>ショウカン</t>
    </rPh>
    <rPh sb="126" eb="128">
      <t>ジッシ</t>
    </rPh>
    <rPh sb="129" eb="131">
      <t>ジギョウ</t>
    </rPh>
    <rPh sb="132" eb="135">
      <t>ヘイジュンカ</t>
    </rPh>
    <rPh sb="135" eb="136">
      <t>トウ</t>
    </rPh>
    <rPh sb="137" eb="138">
      <t>ツト</t>
    </rPh>
    <rPh sb="140" eb="14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</si>
  <si>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</si>
  <si>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</si>
  <si>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</si>
  <si>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</si>
  <si>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</si>
  <si>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</si>
  <si>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平均を上回る状況である。近年は両指標とも減少傾向にあったが、大型事業の実施により将来負担比率はH28年度に、実質公債費比率はH29年度に増加に転じている。今後も積極的な繰上償還や事業の平準化による新発債の抑制が必要であ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1" eb="23">
      <t>ヘイキン</t>
    </rPh>
    <rPh sb="24" eb="26">
      <t>ウワマワ</t>
    </rPh>
    <rPh sb="27" eb="29">
      <t>ジョウキョウ</t>
    </rPh>
    <rPh sb="33" eb="35">
      <t>キンネン</t>
    </rPh>
    <rPh sb="36" eb="37">
      <t>リョウ</t>
    </rPh>
    <rPh sb="37" eb="39">
      <t>シヒョウ</t>
    </rPh>
    <rPh sb="41" eb="43">
      <t>ゲンショウ</t>
    </rPh>
    <rPh sb="43" eb="45">
      <t>ケイコウ</t>
    </rPh>
    <rPh sb="51" eb="53">
      <t>オオガタ</t>
    </rPh>
    <rPh sb="53" eb="55">
      <t>ジギョウ</t>
    </rPh>
    <rPh sb="56" eb="58">
      <t>ジッシ</t>
    </rPh>
    <rPh sb="61" eb="63">
      <t>ショウライ</t>
    </rPh>
    <rPh sb="63" eb="65">
      <t>フタン</t>
    </rPh>
    <rPh sb="65" eb="67">
      <t>ヒリツ</t>
    </rPh>
    <rPh sb="71" eb="73">
      <t>ネンド</t>
    </rPh>
    <rPh sb="75" eb="77">
      <t>ジッシツ</t>
    </rPh>
    <rPh sb="77" eb="80">
      <t>コウサイヒ</t>
    </rPh>
    <rPh sb="80" eb="82">
      <t>ヒリツ</t>
    </rPh>
    <rPh sb="86" eb="88">
      <t>ネンド</t>
    </rPh>
    <rPh sb="89" eb="91">
      <t>ゾウカ</t>
    </rPh>
    <rPh sb="92" eb="93">
      <t>テン</t>
    </rPh>
    <rPh sb="98" eb="100">
      <t>コンゴ</t>
    </rPh>
    <rPh sb="101" eb="104">
      <t>セッキョクテキ</t>
    </rPh>
    <rPh sb="105" eb="107">
      <t>クリアゲ</t>
    </rPh>
    <rPh sb="107" eb="109">
      <t>ショウカン</t>
    </rPh>
    <rPh sb="110" eb="112">
      <t>ジギョウ</t>
    </rPh>
    <rPh sb="113" eb="116">
      <t>ヘイジュンカ</t>
    </rPh>
    <rPh sb="119" eb="121">
      <t>シンパツ</t>
    </rPh>
    <rPh sb="121" eb="122">
      <t>サイ</t>
    </rPh>
    <rPh sb="123" eb="125">
      <t>ヨクセイ</t>
    </rPh>
    <rPh sb="126" eb="12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</si>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</sst>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7EE1-4E1A-842F-6313E3688C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136952</c:v>
                </c:pt>
                <c:pt idx="1">
                  <c:v>212457</c:v>
                </c:pt>
                <c:pt idx="2">
                  <c:v>200481</c:v>
                </c:pt>
                <c:pt idx="3">
                  <c:v>262883</c:v>
                </c:pt>
                <c:pt idx="4">
                  <c:v>378879</c:v>
                </c:pt>
              </c:numCache>
            </c:numRef>
          </c:val>
          <c:smooth val="0"/>
          <c:extLst>
            <c:ext xmlns:c16="http://schemas.microsoft.com/office/drawing/2014/chart" uri="{C3380CC4-5D6E-409C-BE32-E72D297353CC}">
              <c16:uniqueId val="{00000001-7EE1-4E1A-842F-6313E3688C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3.63</c:v>
                </c:pt>
                <c:pt idx="1">
                  <c:v>4.07</c:v>
                </c:pt>
                <c:pt idx="2">
                  <c:v>4.6100000000000003</c:v>
                </c:pt>
                <c:pt idx="3">
                  <c:v>4.41</c:v>
                </c:pt>
                <c:pt idx="4">
                  <c:v>4.9000000000000004</c:v>
                </c:pt>
              </c:numCache>
            </c:numRef>
          </c:val>
          <c:extLst>
            <c:ext xmlns:c16="http://schemas.microsoft.com/office/drawing/2014/chart" uri="{C3380CC4-5D6E-409C-BE32-E72D297353CC}">
              <c16:uniqueId val="{00000000-CB16-487C-A6C3-9CCEE7B657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29.42</c:v>
                </c:pt>
                <c:pt idx="1">
                  <c:v>33.71</c:v>
                </c:pt>
                <c:pt idx="2">
                  <c:v>35.299999999999997</c:v>
                </c:pt>
                <c:pt idx="3">
                  <c:v>31.39</c:v>
                </c:pt>
                <c:pt idx="4">
                  <c:v>18.07</c:v>
                </c:pt>
              </c:numCache>
            </c:numRef>
          </c:val>
          <c:extLst>
            <c:ext xmlns:c16="http://schemas.microsoft.com/office/drawing/2014/chart" uri="{C3380CC4-5D6E-409C-BE32-E72D297353CC}">
              <c16:uniqueId val="{00000001-CB16-487C-A6C3-9CCEE7B657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8.7100000000000009</c:v>
                </c:pt>
                <c:pt idx="1">
                  <c:v>3.55</c:v>
                </c:pt>
                <c:pt idx="2">
                  <c:v>4.92</c:v>
                </c:pt>
                <c:pt idx="3">
                  <c:v>12.17</c:v>
                </c:pt>
                <c:pt idx="4">
                  <c:v>10.15</c:v>
                </c:pt>
              </c:numCache>
            </c:numRef>
          </c:val>
          <c:smooth val="0"/>
          <c:extLst>
            <c:ext xmlns:c16="http://schemas.microsoft.com/office/drawing/2014/chart" uri="{C3380CC4-5D6E-409C-BE32-E72D297353CC}">
              <c16:uniqueId val="{00000002-CB16-487C-A6C3-9CCEE7B657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0</c:v>
                </c:pt>
                <c:pt idx="9">
                  <c:v>0</c:v>
                </c:pt>
              </c:numCache>
            </c:numRef>
          </c:val>
          <c:extLst>
            <c:ext xmlns:c16="http://schemas.microsoft.com/office/drawing/2014/chart" uri="{C3380CC4-5D6E-409C-BE32-E72D297353CC}">
              <c16:uniqueId val="{00000000-1E42-4E34-848F-F64ECCA4BE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42-4E34-848F-F64ECCA4BE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42-4E34-848F-F64ECCA4BE4A}"/>
            </c:ext>
          </c:extLst>
        </c:ser>
        <c:ser>
          <c:idx val="3"/>
          <c:order val="3"/>
          <c:tx>
            <c:strRef>
              <c:f>データシート!$A$30</c:f>
              <c:strCache>
                <c:ptCount val="1"/>
                <c:pt idx="0">
                  <c:v>能登町後期高齢者医療特別会計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42-4E34-848F-F64ECCA4BE4A}"/>
            </c:ext>
          </c:extLst>
        </c:ser>
        <c:ser>
          <c:idx val="4"/>
          <c:order val="4"/>
          <c:tx>
            <c:strRef>
              <c:f>データシート!$A$31</c:f>
              <c:strCache>
                <c:ptCount val="1"/>
                <c:pt idx="0">
                  <c:v>能登町国民健康保険特別会計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0.12</c:v>
                </c:pt>
                <c:pt idx="4">
                  <c:v>#N/A</c:v>
                </c:pt>
                <c:pt idx="5">
                  <c:v>1.23</c:v>
                </c:pt>
                <c:pt idx="6">
                  <c:v>#N/A</c:v>
                </c:pt>
                <c:pt idx="7">
                  <c:v>0.55000000000000004</c:v>
                </c:pt>
                <c:pt idx="8">
                  <c:v>#N/A</c:v>
                </c:pt>
                <c:pt idx="9">
                  <c:v>0.25</c:v>
                </c:pt>
              </c:numCache>
            </c:numRef>
          </c:val>
          <c:extLst>
            <c:ext xmlns:c16="http://schemas.microsoft.com/office/drawing/2014/chart" uri="{C3380CC4-5D6E-409C-BE32-E72D297353CC}">
              <c16:uniqueId val="{00000004-1E42-4E34-848F-F64ECCA4BE4A}"/>
            </c:ext>
          </c:extLst>
        </c:ser>
        <c:ser>
          <c:idx val="5"/>
          <c:order val="5"/>
          <c:tx>
            <c:strRef>
              <c:f>データシート!$A$32</c:f>
              <c:strCache>
                <c:ptCount val="1"/>
                <c:pt idx="0">
                  <c:v>能登町介護保険特別会計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0.59</c:v>
                </c:pt>
                <c:pt idx="4">
                  <c:v>#N/A</c:v>
                </c:pt>
                <c:pt idx="5">
                  <c:v>0.72</c:v>
                </c:pt>
                <c:pt idx="6">
                  <c:v>#N/A</c:v>
                </c:pt>
                <c:pt idx="7">
                  <c:v>0.83</c:v>
                </c:pt>
                <c:pt idx="8">
                  <c:v>#N/A</c:v>
                </c:pt>
                <c:pt idx="9">
                  <c:v>0.39</c:v>
                </c:pt>
              </c:numCache>
            </c:numRef>
          </c:val>
          <c:extLst>
            <c:ext xmlns:c16="http://schemas.microsoft.com/office/drawing/2014/chart" uri="{C3380CC4-5D6E-409C-BE32-E72D297353CC}">
              <c16:uniqueId val="{00000005-1E42-4E34-848F-F64ECCA4BE4A}"/>
            </c:ext>
          </c:extLst>
        </c:ser>
        <c:ser>
          <c:idx val="6"/>
          <c:order val="6"/>
          <c:tx>
            <c:strRef>
              <c:f>データシート!$A$33</c:f>
              <c:strCache>
                <c:ptCount val="1"/>
                <c:pt idx="0">
                  <c:v>能登町下水道事業特別会計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0.51</c:v>
                </c:pt>
              </c:numCache>
            </c:numRef>
          </c:val>
          <c:extLst>
            <c:ext xmlns:c16="http://schemas.microsoft.com/office/drawing/2014/chart" uri="{C3380CC4-5D6E-409C-BE32-E72D297353CC}">
              <c16:uniqueId val="{00000006-1E42-4E34-848F-F64ECCA4BE4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3.63</c:v>
                </c:pt>
                <c:pt idx="2">
                  <c:v>#N/A</c:v>
                </c:pt>
                <c:pt idx="3">
                  <c:v>4.0599999999999996</c:v>
                </c:pt>
                <c:pt idx="4">
                  <c:v>#N/A</c:v>
                </c:pt>
                <c:pt idx="5">
                  <c:v>4.6100000000000003</c:v>
                </c:pt>
                <c:pt idx="6">
                  <c:v>#N/A</c:v>
                </c:pt>
                <c:pt idx="7">
                  <c:v>4.4000000000000004</c:v>
                </c:pt>
                <c:pt idx="8">
                  <c:v>#N/A</c:v>
                </c:pt>
                <c:pt idx="9">
                  <c:v>4.9000000000000004</c:v>
                </c:pt>
              </c:numCache>
            </c:numRef>
          </c:val>
          <c:extLst>
            <c:ext xmlns:c16="http://schemas.microsoft.com/office/drawing/2014/chart" uri="{C3380CC4-5D6E-409C-BE32-E72D297353CC}">
              <c16:uniqueId val="{00000007-1E42-4E34-848F-F64ECCA4BE4A}"/>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4.16</c:v>
                </c:pt>
                <c:pt idx="2">
                  <c:v>#N/A</c:v>
                </c:pt>
                <c:pt idx="3">
                  <c:v>5.2</c:v>
                </c:pt>
                <c:pt idx="4">
                  <c:v>#N/A</c:v>
                </c:pt>
                <c:pt idx="5">
                  <c:v>4.78</c:v>
                </c:pt>
                <c:pt idx="6">
                  <c:v>#N/A</c:v>
                </c:pt>
                <c:pt idx="7">
                  <c:v>5.03</c:v>
                </c:pt>
                <c:pt idx="8">
                  <c:v>#N/A</c:v>
                </c:pt>
                <c:pt idx="9">
                  <c:v>5.56</c:v>
                </c:pt>
              </c:numCache>
            </c:numRef>
          </c:val>
          <c:extLst>
            <c:ext xmlns:c16="http://schemas.microsoft.com/office/drawing/2014/chart" uri="{C3380CC4-5D6E-409C-BE32-E72D297353CC}">
              <c16:uniqueId val="{00000008-1E42-4E34-848F-F64ECCA4BE4A}"/>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6.55</c:v>
                </c:pt>
                <c:pt idx="2">
                  <c:v>#N/A</c:v>
                </c:pt>
                <c:pt idx="3">
                  <c:v>7.63</c:v>
                </c:pt>
                <c:pt idx="4">
                  <c:v>#N/A</c:v>
                </c:pt>
                <c:pt idx="5">
                  <c:v>9.2200000000000006</c:v>
                </c:pt>
                <c:pt idx="6">
                  <c:v>#N/A</c:v>
                </c:pt>
                <c:pt idx="7">
                  <c:v>10.24</c:v>
                </c:pt>
                <c:pt idx="8">
                  <c:v>#N/A</c:v>
                </c:pt>
                <c:pt idx="9">
                  <c:v>10.11</c:v>
                </c:pt>
              </c:numCache>
            </c:numRef>
          </c:val>
          <c:extLst>
            <c:ext xmlns:c16="http://schemas.microsoft.com/office/drawing/2014/chart" uri="{C3380CC4-5D6E-409C-BE32-E72D297353CC}">
              <c16:uniqueId val="{00000009-1E42-4E34-848F-F64ECCA4BE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2731</c:v>
                </c:pt>
                <c:pt idx="5">
                  <c:v>2693</c:v>
                </c:pt>
                <c:pt idx="8">
                  <c:v>2531</c:v>
                </c:pt>
                <c:pt idx="11">
                  <c:v>2527</c:v>
                </c:pt>
                <c:pt idx="14">
                  <c:v>2443</c:v>
                </c:pt>
              </c:numCache>
            </c:numRef>
          </c:val>
          <c:extLst>
            <c:ext xmlns:c16="http://schemas.microsoft.com/office/drawing/2014/chart" uri="{C3380CC4-5D6E-409C-BE32-E72D297353CC}">
              <c16:uniqueId val="{00000000-25B5-4411-BB32-DD6A5F7EEC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B5-4411-BB32-DD6A5F7EEC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25B5-4411-BB32-DD6A5F7EEC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245</c:v>
                </c:pt>
                <c:pt idx="3">
                  <c:v>247</c:v>
                </c:pt>
                <c:pt idx="6">
                  <c:v>199</c:v>
                </c:pt>
                <c:pt idx="9">
                  <c:v>57</c:v>
                </c:pt>
                <c:pt idx="12">
                  <c:v>54</c:v>
                </c:pt>
              </c:numCache>
            </c:numRef>
          </c:val>
          <c:extLst>
            <c:ext xmlns:c16="http://schemas.microsoft.com/office/drawing/2014/chart" uri="{C3380CC4-5D6E-409C-BE32-E72D297353CC}">
              <c16:uniqueId val="{00000003-25B5-4411-BB32-DD6A5F7EEC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789</c:v>
                </c:pt>
                <c:pt idx="3">
                  <c:v>855</c:v>
                </c:pt>
                <c:pt idx="6">
                  <c:v>881</c:v>
                </c:pt>
                <c:pt idx="9">
                  <c:v>900</c:v>
                </c:pt>
                <c:pt idx="12">
                  <c:v>886</c:v>
                </c:pt>
              </c:numCache>
            </c:numRef>
          </c:val>
          <c:extLst>
            <c:ext xmlns:c16="http://schemas.microsoft.com/office/drawing/2014/chart" uri="{C3380CC4-5D6E-409C-BE32-E72D297353CC}">
              <c16:uniqueId val="{00000004-25B5-4411-BB32-DD6A5F7EEC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c:v>
                </c:pt>
                <c:pt idx="3">
                  <c:v>1</c:v>
                </c:pt>
                <c:pt idx="6">
                  <c:v>4</c:v>
                </c:pt>
                <c:pt idx="9">
                  <c:v>4</c:v>
                </c:pt>
                <c:pt idx="12">
                  <c:v>0</c:v>
                </c:pt>
              </c:numCache>
            </c:numRef>
          </c:val>
          <c:extLst>
            <c:ext xmlns:c16="http://schemas.microsoft.com/office/drawing/2014/chart" uri="{C3380CC4-5D6E-409C-BE32-E72D297353CC}">
              <c16:uniqueId val="{00000005-25B5-4411-BB32-DD6A5F7EEC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B5-4411-BB32-DD6A5F7EEC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2288</c:v>
                </c:pt>
                <c:pt idx="3">
                  <c:v>2336</c:v>
                </c:pt>
                <c:pt idx="6">
                  <c:v>2158</c:v>
                </c:pt>
                <c:pt idx="9">
                  <c:v>2169</c:v>
                </c:pt>
                <c:pt idx="12">
                  <c:v>1979</c:v>
                </c:pt>
              </c:numCache>
            </c:numRef>
          </c:val>
          <c:extLst>
            <c:ext xmlns:c16="http://schemas.microsoft.com/office/drawing/2014/chart" uri="{C3380CC4-5D6E-409C-BE32-E72D297353CC}">
              <c16:uniqueId val="{00000007-25B5-4411-BB32-DD6A5F7EEC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594</c:v>
                </c:pt>
                <c:pt idx="2">
                  <c:v>#N/A</c:v>
                </c:pt>
                <c:pt idx="3">
                  <c:v>#N/A</c:v>
                </c:pt>
                <c:pt idx="4">
                  <c:v>746</c:v>
                </c:pt>
                <c:pt idx="5">
                  <c:v>#N/A</c:v>
                </c:pt>
                <c:pt idx="6">
                  <c:v>#N/A</c:v>
                </c:pt>
                <c:pt idx="7">
                  <c:v>711</c:v>
                </c:pt>
                <c:pt idx="8">
                  <c:v>#N/A</c:v>
                </c:pt>
                <c:pt idx="9">
                  <c:v>#N/A</c:v>
                </c:pt>
                <c:pt idx="10">
                  <c:v>603</c:v>
                </c:pt>
                <c:pt idx="11">
                  <c:v>#N/A</c:v>
                </c:pt>
                <c:pt idx="12">
                  <c:v>#N/A</c:v>
                </c:pt>
                <c:pt idx="13">
                  <c:v>476</c:v>
                </c:pt>
                <c:pt idx="14">
                  <c:v>#N/A</c:v>
                </c:pt>
              </c:numCache>
            </c:numRef>
          </c:val>
          <c:smooth val="0"/>
          <c:extLst>
            <c:ext xmlns:c16="http://schemas.microsoft.com/office/drawing/2014/chart" uri="{C3380CC4-5D6E-409C-BE32-E72D297353CC}">
              <c16:uniqueId val="{00000008-25B5-4411-BB32-DD6A5F7EEC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22359</c:v>
                </c:pt>
                <c:pt idx="5">
                  <c:v>22597</c:v>
                </c:pt>
                <c:pt idx="8">
                  <c:v>23342</c:v>
                </c:pt>
                <c:pt idx="11">
                  <c:v>24034</c:v>
                </c:pt>
                <c:pt idx="14">
                  <c:v>25683</c:v>
                </c:pt>
              </c:numCache>
            </c:numRef>
          </c:val>
          <c:extLst>
            <c:ext xmlns:c16="http://schemas.microsoft.com/office/drawing/2014/chart" uri="{C3380CC4-5D6E-409C-BE32-E72D297353CC}">
              <c16:uniqueId val="{00000000-6A3D-4679-98F1-3A03236D3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1462</c:v>
                </c:pt>
                <c:pt idx="5">
                  <c:v>1464</c:v>
                </c:pt>
                <c:pt idx="8">
                  <c:v>1403</c:v>
                </c:pt>
                <c:pt idx="11">
                  <c:v>1231</c:v>
                </c:pt>
                <c:pt idx="14">
                  <c:v>1199</c:v>
                </c:pt>
              </c:numCache>
            </c:numRef>
          </c:val>
          <c:extLst>
            <c:ext xmlns:c16="http://schemas.microsoft.com/office/drawing/2014/chart" uri="{C3380CC4-5D6E-409C-BE32-E72D297353CC}">
              <c16:uniqueId val="{00000001-6A3D-4679-98F1-3A03236D3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4856</c:v>
                </c:pt>
                <c:pt idx="5">
                  <c:v>5552</c:v>
                </c:pt>
                <c:pt idx="8">
                  <c:v>5598</c:v>
                </c:pt>
                <c:pt idx="11">
                  <c:v>4592</c:v>
                </c:pt>
                <c:pt idx="14">
                  <c:v>3240</c:v>
                </c:pt>
              </c:numCache>
            </c:numRef>
          </c:val>
          <c:extLst>
            <c:ext xmlns:c16="http://schemas.microsoft.com/office/drawing/2014/chart" uri="{C3380CC4-5D6E-409C-BE32-E72D297353CC}">
              <c16:uniqueId val="{00000002-6A3D-4679-98F1-3A03236D3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3D-4679-98F1-3A03236D3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3D-4679-98F1-3A03236D3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3D-4679-98F1-3A03236D3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2510</c:v>
                </c:pt>
                <c:pt idx="3">
                  <c:v>2489</c:v>
                </c:pt>
                <c:pt idx="6">
                  <c:v>2410</c:v>
                </c:pt>
                <c:pt idx="9">
                  <c:v>2401</c:v>
                </c:pt>
                <c:pt idx="12">
                  <c:v>2424</c:v>
                </c:pt>
              </c:numCache>
            </c:numRef>
          </c:val>
          <c:extLst>
            <c:ext xmlns:c16="http://schemas.microsoft.com/office/drawing/2014/chart" uri="{C3380CC4-5D6E-409C-BE32-E72D297353CC}">
              <c16:uniqueId val="{00000006-6A3D-4679-98F1-3A03236D3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839</c:v>
                </c:pt>
                <c:pt idx="3">
                  <c:v>597</c:v>
                </c:pt>
                <c:pt idx="6">
                  <c:v>405</c:v>
                </c:pt>
                <c:pt idx="9">
                  <c:v>324</c:v>
                </c:pt>
                <c:pt idx="12">
                  <c:v>271</c:v>
                </c:pt>
              </c:numCache>
            </c:numRef>
          </c:val>
          <c:extLst>
            <c:ext xmlns:c16="http://schemas.microsoft.com/office/drawing/2014/chart" uri="{C3380CC4-5D6E-409C-BE32-E72D297353CC}">
              <c16:uniqueId val="{00000007-6A3D-4679-98F1-3A03236D3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10996</c:v>
                </c:pt>
                <c:pt idx="3">
                  <c:v>11046</c:v>
                </c:pt>
                <c:pt idx="6">
                  <c:v>10804</c:v>
                </c:pt>
                <c:pt idx="9">
                  <c:v>10611</c:v>
                </c:pt>
                <c:pt idx="12">
                  <c:v>10436</c:v>
                </c:pt>
              </c:numCache>
            </c:numRef>
          </c:val>
          <c:extLst>
            <c:ext xmlns:c16="http://schemas.microsoft.com/office/drawing/2014/chart" uri="{C3380CC4-5D6E-409C-BE32-E72D297353CC}">
              <c16:uniqueId val="{00000008-6A3D-4679-98F1-3A03236D3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3D-4679-98F1-3A03236D3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18832</c:v>
                </c:pt>
                <c:pt idx="3">
                  <c:v>20173</c:v>
                </c:pt>
                <c:pt idx="6">
                  <c:v>21125</c:v>
                </c:pt>
                <c:pt idx="9">
                  <c:v>21589</c:v>
                </c:pt>
                <c:pt idx="12">
                  <c:v>22879</c:v>
                </c:pt>
              </c:numCache>
            </c:numRef>
          </c:val>
          <c:extLst>
            <c:ext xmlns:c16="http://schemas.microsoft.com/office/drawing/2014/chart" uri="{C3380CC4-5D6E-409C-BE32-E72D297353CC}">
              <c16:uniqueId val="{0000000A-6A3D-4679-98F1-3A03236D3D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4500</c:v>
                </c:pt>
                <c:pt idx="2">
                  <c:v>#N/A</c:v>
                </c:pt>
                <c:pt idx="3">
                  <c:v>#N/A</c:v>
                </c:pt>
                <c:pt idx="4">
                  <c:v>4692</c:v>
                </c:pt>
                <c:pt idx="5">
                  <c:v>#N/A</c:v>
                </c:pt>
                <c:pt idx="6">
                  <c:v>#N/A</c:v>
                </c:pt>
                <c:pt idx="7">
                  <c:v>4402</c:v>
                </c:pt>
                <c:pt idx="8">
                  <c:v>#N/A</c:v>
                </c:pt>
                <c:pt idx="9">
                  <c:v>#N/A</c:v>
                </c:pt>
                <c:pt idx="10">
                  <c:v>5068</c:v>
                </c:pt>
                <c:pt idx="11">
                  <c:v>#N/A</c:v>
                </c:pt>
                <c:pt idx="12">
                  <c:v>#N/A</c:v>
                </c:pt>
                <c:pt idx="13">
                  <c:v>5888</c:v>
                </c:pt>
                <c:pt idx="14">
                  <c:v>#N/A</c:v>
                </c:pt>
              </c:numCache>
            </c:numRef>
          </c:val>
          <c:smooth val="0"/>
          <c:extLst>
            <c:ext xmlns:c16="http://schemas.microsoft.com/office/drawing/2014/chart" uri="{C3380CC4-5D6E-409C-BE32-E72D297353CC}">
              <c16:uniqueId val="{0000000B-6A3D-4679-98F1-3A03236D3D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3130</c:v>
                </c:pt>
                <c:pt idx="1">
                  <c:v>2754</c:v>
                </c:pt>
                <c:pt idx="2">
                  <c:v>1546</c:v>
                </c:pt>
              </c:numCache>
            </c:numRef>
          </c:val>
          <c:extLst>
            <c:ext xmlns:c16="http://schemas.microsoft.com/office/drawing/2014/chart" uri="{C3380CC4-5D6E-409C-BE32-E72D297353CC}">
              <c16:uniqueId val="{00000000-6647-4371-8443-D0331976DB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641</c:v>
                </c:pt>
                <c:pt idx="1">
                  <c:v>1</c:v>
                </c:pt>
                <c:pt idx="2">
                  <c:v>1</c:v>
                </c:pt>
              </c:numCache>
            </c:numRef>
          </c:val>
          <c:extLst>
            <c:ext xmlns:c16="http://schemas.microsoft.com/office/drawing/2014/chart" uri="{C3380CC4-5D6E-409C-BE32-E72D297353CC}">
              <c16:uniqueId val="{00000001-6647-4371-8443-D0331976DB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3372</c:v>
                </c:pt>
                <c:pt idx="1">
                  <c:v>3061</c:v>
                </c:pt>
                <c:pt idx="2">
                  <c:v>2431</c:v>
                </c:pt>
              </c:numCache>
            </c:numRef>
          </c:val>
          <c:extLst>
            <c:ext xmlns:c16="http://schemas.microsoft.com/office/drawing/2014/chart" uri="{C3380CC4-5D6E-409C-BE32-E72D297353CC}">
              <c16:uniqueId val="{00000002-6647-4371-8443-D0331976DB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{18BBC4B2-659E-4E0B-9BB3-956BE87B6919}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C46-4B4C-880F-8B0BCD56FA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{31DFFEDD-9EE3-462B-B861-B32A6FEF23DE}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46-4B4C-880F-8B0BCD56FA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{3DE54428-11A7-4313-B7CC-013695655648}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46-4B4C-880F-8B0BCD56FA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{F7ECAFBF-FE5E-4785-A380-A3C4FDA88C15}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46-4B4C-880F-8B0BCD56FA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{EE960AEE-D36C-4963-991C-C0A189CA5817}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46-4B4C-880F-8B0BCD56FA7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{BDB37A60-EBAF-49B1-859B-B80AD4074791}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C46-4B4C-880F-8B0BCD56FA7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{6AC82085-2116-450E-8567-9D14AFF0AFD1}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C46-4B4C-880F-8B0BCD56FA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{7033A80A-A022-40E6-BB90-0E2BFCBCEC3E}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C46-4B4C-880F-8B0BCD56FA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{8D259CC8-3503-4A84-82FD-E7F8ED1AF905}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C46-4B4C-880F-8B0BCD56FA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65.900000000000006</c:v>
                </c:pt>
              </c:numCache>
            </c:numRef>
          </c:xVal>
          <c:yVal>
            <c:numRef>
              <c:f>公会計指標分析・財政指標組合せ分析表!$BP$51:$DC$51</c:f>
              <c:numCache>
                <c:formatCode>#,##0.0;"▲ "#,##0.0</c:formatCode>
                <c:ptCount val="40"/>
                <c:pt idx="8">
                  <c:v>69.900000000000006</c:v>
                </c:pt>
                <c:pt idx="16">
                  <c:v>68.3</c:v>
                </c:pt>
              </c:numCache>
            </c:numRef>
          </c:yVal>
          <c:smooth val="0"/>
          <c:extLst>
            <c:ext xmlns:c16="http://schemas.microsoft.com/office/drawing/2014/chart" uri="{C3380CC4-5D6E-409C-BE32-E72D297353CC}">
              <c16:uniqueId val="{00000009-4C46-4B4C-880F-8B0BCD56FA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{18BE9470-1126-418D-95BF-ADB045E6BD3F}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C46-4B4C-880F-8B0BCD56FA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{C94805D7-FC2E-409B-A254-8589142D0E25}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46-4B4C-880F-8B0BCD56FA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{7C290B99-E0C9-4D0B-A4CA-ED4C3BFDAFEA}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46-4B4C-880F-8B0BCD56FA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{84BCEF57-9E2E-48E0-876D-346077BB9E6F}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46-4B4C-880F-8B0BCD56FA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{2E733CBB-9F02-429A-9D1D-C97F0C5D2F9B}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46-4B4C-880F-8B0BCD56FA7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{DA09589C-84E9-4462-819F-B6B5006EE536}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C46-4B4C-880F-8B0BCD56FA7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{1A0E6268-C55D-46FD-846A-568FBC6D24ED}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C46-4B4C-880F-8B0BCD56FA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{B40F29A3-1455-4B53-82BA-514B48D64858}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C46-4B4C-880F-8B0BCD56FA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{2C80CBFF-4A5D-48DD-B534-1093F86F1E62}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C46-4B4C-880F-8B0BCD56FA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numCache>
            </c:numRef>
          </c:xVal>
          <c:yVal>
            <c:numRef>
              <c:f>公会計指標分析・財政指標組合せ分析表!$BP$55:$DC$55</c:f>
              <c:numCache>
                <c:formatCode>#,##0.0;"▲ "#,##0.0</c:formatCode>
                <c:ptCount val="40"/>
                <c:pt idx="8">
                  <c:v>32.9</c:v>
                </c:pt>
                <c:pt idx="16">
                  <c:v>28.5</c:v>
                </c:pt>
              </c:numCache>
            </c:numRef>
          </c:yVal>
          <c:smooth val="0"/>
          <c:extLst>
            <c:ext xmlns:c16="http://schemas.microsoft.com/office/drawing/2014/chart" uri="{C3380CC4-5D6E-409C-BE32-E72D297353CC}">
              <c16:uniqueId val="{00000013-4C46-4B4C-880F-8B0BCD56FA7D}"/>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077121182881667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{786BE8FD-457D-434E-A758-CB5330D9FAA6}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4D7-4885-8141-982EB447D7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{DD669768-4121-454A-8411-6B1C4BFF3537}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D7-4885-8141-982EB447D7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{A4474A26-2630-4ED1-81C8-61B9E78F0775}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D7-4885-8141-982EB447D7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{61CE114E-B122-47EB-A6D0-C14C6009652B}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D7-4885-8141-982EB447D7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{1B11EEE4-8D7A-4A99-A725-83B83B3A438E}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D7-4885-8141-982EB447D7C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{5C33964E-0BF3-4709-A022-1B4D2FE530CC}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4D7-4885-8141-982EB447D7C8}"/>
                </c:ext>
              </c:extLst>
            </c:dLbl>
            <c:dLbl>
              <c:idx val="16"/>
              <c:layout>
                <c:manualLayout>
                  <c:x val="-3.231886205533973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{7789FE13-4F3F-434A-BB76-8696EDAD56EA}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4D7-4885-8141-982EB447D7C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{D5C6D23C-1548-4906-82FB-3C169ED0958F}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4D7-4885-8141-982EB447D7C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{7684DEA0-1EA5-4197-8E64-31B915E3F1C1}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4D7-4885-8141-982EB447D7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10.199999999999999</c:v>
                </c:pt>
                <c:pt idx="24">
                  <c:v>10.5</c:v>
                </c:pt>
                <c:pt idx="32">
                  <c:v>9.3000000000000007</c:v>
                </c:pt>
              </c:numCache>
            </c:numRef>
          </c:xVal>
          <c:yVal>
            <c:numRef>
              <c:f>公会計指標分析・財政指標組合せ分析表!$BP$73:$DC$73</c:f>
              <c:numCache>
                <c:formatCode>#,##0.0;"▲ "#,##0.0</c:formatCode>
                <c:ptCount val="40"/>
                <c:pt idx="0">
                  <c:v>64.3</c:v>
                </c:pt>
                <c:pt idx="8">
                  <c:v>69.900000000000006</c:v>
                </c:pt>
                <c:pt idx="16">
                  <c:v>68.3</c:v>
                </c:pt>
                <c:pt idx="24">
                  <c:v>79.8</c:v>
                </c:pt>
                <c:pt idx="32">
                  <c:v>94.7</c:v>
                </c:pt>
              </c:numCache>
            </c:numRef>
          </c:yVal>
          <c:smooth val="0"/>
          <c:extLst>
            <c:ext xmlns:c16="http://schemas.microsoft.com/office/drawing/2014/chart" uri="{C3380CC4-5D6E-409C-BE32-E72D297353CC}">
              <c16:uniqueId val="{00000009-64D7-4885-8141-982EB447D7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{C03A5018-E6F1-4C89-8F50-C318F970CC30}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4D7-4885-8141-982EB447D7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{65CC4E3C-B1A2-4C10-9236-93287300589C}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D7-4885-8141-982EB447D7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{7C3D1A1D-55F0-4D06-86D0-493F5268EE48}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D7-4885-8141-982EB447D7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{1268150C-7660-4014-8C4C-67DB555ABBF3}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D7-4885-8141-982EB447D7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{410C091E-AF2B-4BC6-A8CD-20CBA2C3509D}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D7-4885-8141-982EB447D7C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{544DA302-507E-434C-A347-C09EDEB03F53}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4D7-4885-8141-982EB447D7C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{55C8A9FB-8A13-4D1C-AC6A-F1EEA3CF0E67}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4D7-4885-8141-982EB447D7C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{7F70BEBA-9303-45D2-A842-15B98FE7138B}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4D7-4885-8141-982EB447D7C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{951DFA63-965A-4157-AF60-E3EB5368A4EC}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4D7-4885-8141-982EB447D7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64D7-4885-8141-982EB447D7C8}"/>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元利償還金については、普通会計では合併直前に発行した新発債の元金償還のピークを平成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年度に迎え、その後緩やかに減少している。しかしながら、公共施設等の老朽化対策を講じる時期を迎えており、近年は消防庁舎建設や新統合庁舎及び総合支所の建設、有線放送整備（</a:t>
          </a:r>
          <a:r>
            <a:rPr kumimoji="1" lang="en-US" altLang="ja-JP" sz="1050">
              <a:latin typeface="ＭＳ ゴシック" pitchFamily="49" charset="-128"/>
              <a:ea typeface="ＭＳ ゴシック" pitchFamily="49" charset="-128"/>
            </a:rPr>
            <a:t>FTTH</a:t>
          </a:r>
          <a:r>
            <a:rPr kumimoji="1" lang="ja-JP" altLang="en-US" sz="1050">
              <a:latin typeface="ＭＳ ゴシック" pitchFamily="49" charset="-128"/>
              <a:ea typeface="ＭＳ ゴシック" pitchFamily="49" charset="-128"/>
            </a:rPr>
            <a:t>化）等の大型事業が相次いでいるなど、元利償還金が増加する要因を抱えているため、積極的な繰上償還を実施しているところである。</a:t>
          </a:r>
        </a:p>
        <a:p>
          <a:r>
            <a:rPr kumimoji="1" lang="ja-JP" altLang="en-US" sz="1050">
              <a:latin typeface="ＭＳ ゴシック" pitchFamily="49" charset="-128"/>
              <a:ea typeface="ＭＳ ゴシック" pitchFamily="49" charset="-128"/>
            </a:rPr>
            <a:t>　病院事業については、</a:t>
          </a:r>
          <a:r>
            <a:rPr kumimoji="1" lang="en-US" altLang="ja-JP" sz="1050">
              <a:latin typeface="ＭＳ ゴシック" pitchFamily="49" charset="-128"/>
              <a:ea typeface="ＭＳ ゴシック" pitchFamily="49" charset="-128"/>
            </a:rPr>
            <a:t>S62</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H2</a:t>
          </a:r>
          <a:r>
            <a:rPr kumimoji="1" lang="ja-JP" altLang="en-US" sz="1050">
              <a:latin typeface="ＭＳ ゴシック" pitchFamily="49" charset="-128"/>
              <a:ea typeface="ＭＳ ゴシック" pitchFamily="49" charset="-128"/>
            </a:rPr>
            <a:t>にかけて病院建設のために発行された交付税算入のない償還金が</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年度まで続く。下水道事業についても供用開始が新しい施設（</a:t>
          </a:r>
          <a:r>
            <a:rPr kumimoji="1" lang="en-US" altLang="ja-JP" sz="1050">
              <a:latin typeface="ＭＳ ゴシック" pitchFamily="49" charset="-128"/>
              <a:ea typeface="ＭＳ ゴシック" pitchFamily="49" charset="-128"/>
            </a:rPr>
            <a:t>H20</a:t>
          </a:r>
          <a:r>
            <a:rPr kumimoji="1" lang="ja-JP" altLang="en-US" sz="1050">
              <a:latin typeface="ＭＳ ゴシック" pitchFamily="49" charset="-128"/>
              <a:ea typeface="ＭＳ ゴシック" pitchFamily="49" charset="-128"/>
            </a:rPr>
            <a:t>小木、</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松波地区）が多く、また農業集落排水事業で機能強化事業も実施されているため、償還のﾋﾟｰｸは</a:t>
          </a:r>
          <a:r>
            <a:rPr kumimoji="1" lang="en-US" altLang="ja-JP" sz="1050">
              <a:latin typeface="ＭＳ ゴシック" pitchFamily="49" charset="-128"/>
              <a:ea typeface="ＭＳ ゴシック" pitchFamily="49" charset="-128"/>
            </a:rPr>
            <a:t>R7</a:t>
          </a:r>
          <a:r>
            <a:rPr kumimoji="1" lang="ja-JP" altLang="en-US" sz="1050">
              <a:latin typeface="ＭＳ ゴシック" pitchFamily="49" charset="-128"/>
              <a:ea typeface="ＭＳ ゴシック" pitchFamily="49" charset="-128"/>
            </a:rPr>
            <a:t>年度を予定している。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年度末については、</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年度に発行された満期一括償還地方債（自治振興資金）に係る減債基金積立相当額を計上したもの。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200">
              <a:latin typeface="ＭＳ ゴシック" pitchFamily="49" charset="-128"/>
              <a:ea typeface="ＭＳ ゴシック" pitchFamily="49" charset="-128"/>
            </a:rPr>
            <a:t>　将来負担額については、一般会計等に係る地方債の現在高が対前年度比で</a:t>
          </a:r>
          <a:r>
            <a:rPr kumimoji="1" lang="en-US" altLang="ja-JP" sz="1200">
              <a:latin typeface="ＭＳ ゴシック" pitchFamily="49" charset="-128"/>
              <a:ea typeface="ＭＳ ゴシック" pitchFamily="49" charset="-128"/>
            </a:rPr>
            <a:t>1,290</a:t>
          </a:r>
          <a:r>
            <a:rPr kumimoji="1" lang="ja-JP" altLang="en-US" sz="1200">
              <a:latin typeface="ＭＳ ゴシック" pitchFamily="49" charset="-128"/>
              <a:ea typeface="ＭＳ ゴシック" pitchFamily="49" charset="-128"/>
            </a:rPr>
            <a:t>百万円の増額となっている。これは</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年度に実施された新統合庁舎・総合支所整備等によるものであり、前年度に引き続き増加となった。今後も有線放送整備や新焼却施設建設等の大型事業に係る起債により、一般会計地方債残高の増が見込まれるため、積極的な繰上償還と単独事業の見直し等で新発債の抑制を図っていく必要がある。</a:t>
          </a:r>
        </a:p>
        <a:p>
          <a:r>
            <a:rPr kumimoji="1" lang="ja-JP" altLang="en-US" sz="1200">
              <a:latin typeface="ＭＳ ゴシック" pitchFamily="49" charset="-128"/>
              <a:ea typeface="ＭＳ ゴシック" pitchFamily="49" charset="-128"/>
            </a:rPr>
            <a:t>　下水道事業においては、面整備は完了したものの今後も設備更新があることや、最適構想に基づく処理区統合等による経費の増加が見込まれることから、公営企業債の繰入額の負担増が想定される。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将来の公債費負担の軽減を図るための繰上償還（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百万円）の財源に主に充てるものとして、財政調整基金を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百万円取り崩したほか、新統合庁舎・総合支所建設事業実施により庁舎建設基金を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百万取り崩したことで、基金残高は大きく減少した。そのほか、合併振興基金（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百万円）等を事業実施に基づき取り崩しており、基金全体としては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等建設事業が完了したのち、残額を財政調整基金に積みなおす。また、公共施設の老朽化対策事業等の大型事業が今後も見込まれることから、歳計剰余金は全額財政調整基金や減債基金に積み立て、繰上償還の実施に必要な財源とする。財政調整基金は対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・合併振興基金：合併に伴う地域の振興及び住民の一体感の醸成のための事業資金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・地域医療対策基金：医療機能の強化及び医師・看護師の確保等地域医療の確保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・ふるさと振興金：地域の魅力向上を図り、人口減少対策の総合的な推進を図る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・合併振興基金：のと九十九湾観光交流センター備品整備や、定住促進事業、遊休施設解体等の財源として取り崩しを実施。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・庁舎建設基金：新統合庁舎及び総合支所建設事業に係る財源として取り崩しを実施。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・ふるさと振興基金：ふるさと納税による基金積立（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百万）と基金目的事業実施に係る取り崩し（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百万）との差による増。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・庁舎建設基金：基金の剰余金は事業終了後の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年度に全額取り崩し財政調整基金に積み立てる予定。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百万円を積み立てたが、事業実施に係る費用及び繰上償還の財源として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財政調整基金残高は、従来は標準財政規模の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程度を目安として管理してきたが、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元年度は大型繰上償還原資としての取り崩しもあり、標準財政規模比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％と一時的に目安を割り込んでいる。今後も繰上償還を実施していく必要もあり、当面は標準財政規模の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程度を目安としながらも中長期的な視点で残高の確保に努める。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元年度は、歳計剰余金及び基金利子により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百万円を積み立てたが、同額を大型の繰上償還のための原資として取り崩したため、残高の増減はなかった。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年度までは大型の繰上償還を予定していることから、短期的には残高の大幅な増加は見込んでいない。中長期的には、事業計画・財政計画に基づき一定額を確保しつつ計画的な運用を図る。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年度までに公共施設等の延床面積を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％削減する目標を設定した。令和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においては公共施設</a:t>
          </a:r>
          <a:r>
            <a:rPr kumimoji="1" lang="ja-JP" altLang="ja-JP" sz="1100">
              <a:solidFill>
                <a:schemeClr val="dk1"/>
              </a:solidFill>
              <a:effectLst/>
              <a:latin typeface="+mn-lt"/>
              <a:ea typeface="+mn-ea"/>
              <a:cs typeface="+mn-cs"/>
            </a:rPr>
            <a:t>個別施設計画を策定し、具体的かつ中長期視点での資産管理及び集約・複合化等により、資産の効率的更新及び縮減を図っていく。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107527</xdr:rowOff>
    </xdr:from>
    <xdr:to>
      <xdr:col>15</xdr:col>
      <xdr:colOff>187325</xdr:colOff>
      <xdr:row>32</xdr:row>
      <xdr:rowOff>37677</xdr:rowOff>
    </xdr:to>
    <xdr:sp macro="" textlink="">
      <xdr:nvSpPr>
        <xdr:cNvPr id="81" name="楕円 80"/>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75142</xdr:rowOff>
    </xdr:from>
    <xdr:to>
      <xdr:col>11</xdr:col>
      <xdr:colOff>187325</xdr:colOff>
      <xdr:row>32</xdr:row>
      <xdr:rowOff>5292</xdr:rowOff>
    </xdr:to>
    <xdr:sp macro="" textlink="">
      <xdr:nvSpPr>
        <xdr:cNvPr id="82" name="楕円 81"/>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158327</xdr:rowOff>
    </xdr:to>
    <xdr:cxnSp macro="">
      <xdr:nvCxnSpPr>
        <xdr:cNvPr id="83" name="直線コネクタ 82"/>
        <xdr:cNvCxnSpPr/>
      </xdr:nvCxnSpPr>
      <xdr:spPr>
        <a:xfrm>
          <a:off x="2527300" y="62124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84"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85"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86"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81720</xdr:rowOff>
    </xdr:from>
    <xdr:ext cx="405111" cy="259045"/>
    <xdr:sp macro="" textlink="">
      <xdr:nvSpPr>
        <xdr:cNvPr id="87" name="n_4aveValue有形固定資産減価償却率"/>
        <xdr:cNvSpPr txBox="1"/>
      </xdr:nvSpPr>
      <xdr:spPr>
        <a:xfrm>
          <a:off x="1562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88" name="n_2mainValue有形固定資産減価償却率"/>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89"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合併後減少していた起債残高は、大型事業の実施により</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年度から増加に転じており、債務償還比率は類似団体平均を上回っている。</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今後はごみ焼却施設建設等の大型事業が続くことから、残高の</a:t>
          </a:r>
          <a:r>
            <a:rPr kumimoji="1" lang="ja-JP" altLang="en-US" sz="1000">
              <a:solidFill>
                <a:schemeClr val="dk1"/>
              </a:solidFill>
              <a:effectLst/>
              <a:latin typeface="+mn-lt"/>
              <a:ea typeface="+mn-ea"/>
              <a:cs typeface="+mn-cs"/>
            </a:rPr>
            <a:t>高止まり</a:t>
          </a:r>
          <a:r>
            <a:rPr kumimoji="1" lang="ja-JP" altLang="ja-JP" sz="1000">
              <a:solidFill>
                <a:schemeClr val="dk1"/>
              </a:solidFill>
              <a:effectLst/>
              <a:latin typeface="+mn-lt"/>
              <a:ea typeface="+mn-ea"/>
              <a:cs typeface="+mn-cs"/>
            </a:rPr>
            <a:t>が見込まれる。</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から</a:t>
          </a:r>
          <a:r>
            <a:rPr kumimoji="1" lang="ja-JP" altLang="ja-JP" sz="1000">
              <a:solidFill>
                <a:schemeClr val="dk1"/>
              </a:solidFill>
              <a:effectLst/>
              <a:latin typeface="+mn-lt"/>
              <a:ea typeface="+mn-ea"/>
              <a:cs typeface="+mn-cs"/>
            </a:rPr>
            <a:t>積極的な繰上償還を実施しており、今後も起債残高の抑制や業務効率化による物件費の削減などに努める必要がある。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7" name="テキスト ボックス 10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9" name="テキスト ボックス 10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1" name="テキスト ボックス 110"/>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3" name="テキスト ボックス 112"/>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16" name="直線コネクタ 115"/>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17"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18" name="直線コネクタ 117"/>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19"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0" name="直線コネクタ 11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1"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2" name="フローチャート: 判断 121"/>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3" name="フローチャート: 判断 122"/>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4" name="フローチャート: 判断 123"/>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25" name="フローチャート: 判断 124"/>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26" name="フローチャート: 判断 125"/>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29428</xdr:rowOff>
    </xdr:from>
    <xdr:to>
      <xdr:col>76</xdr:col>
      <xdr:colOff>73025</xdr:colOff>
      <xdr:row>31</xdr:row>
      <xdr:rowOff>131028</xdr:rowOff>
    </xdr:to>
    <xdr:sp macro="" textlink="">
      <xdr:nvSpPr>
        <xdr:cNvPr id="132" name="楕円 131"/>
        <xdr:cNvSpPr/>
      </xdr:nvSpPr>
      <xdr:spPr>
        <a:xfrm>
          <a:off x="14744700" y="61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7855</xdr:rowOff>
    </xdr:from>
    <xdr:ext cx="469744" cy="259045"/>
    <xdr:sp macro="" textlink="">
      <xdr:nvSpPr>
        <xdr:cNvPr id="133" name="債務償還比率該当値テキスト"/>
        <xdr:cNvSpPr txBox="1"/>
      </xdr:nvSpPr>
      <xdr:spPr>
        <a:xfrm>
          <a:off x="14846300" y="609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124104</xdr:rowOff>
    </xdr:from>
    <xdr:to>
      <xdr:col>72</xdr:col>
      <xdr:colOff>123825</xdr:colOff>
      <xdr:row>31</xdr:row>
      <xdr:rowOff>54254</xdr:rowOff>
    </xdr:to>
    <xdr:sp macro="" textlink="">
      <xdr:nvSpPr>
        <xdr:cNvPr id="134" name="楕円 133"/>
        <xdr:cNvSpPr/>
      </xdr:nvSpPr>
      <xdr:spPr>
        <a:xfrm>
          <a:off x="14033500" y="6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3454</xdr:rowOff>
    </xdr:from>
    <xdr:to>
      <xdr:col>76</xdr:col>
      <xdr:colOff>22225</xdr:colOff>
      <xdr:row>31</xdr:row>
      <xdr:rowOff>80228</xdr:rowOff>
    </xdr:to>
    <xdr:cxnSp macro="">
      <xdr:nvCxnSpPr>
        <xdr:cNvPr id="135" name="直線コネクタ 134"/>
        <xdr:cNvCxnSpPr/>
      </xdr:nvCxnSpPr>
      <xdr:spPr>
        <a:xfrm>
          <a:off x="14084300" y="6089929"/>
          <a:ext cx="71120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84465</xdr:rowOff>
    </xdr:from>
    <xdr:to>
      <xdr:col>68</xdr:col>
      <xdr:colOff>123825</xdr:colOff>
      <xdr:row>31</xdr:row>
      <xdr:rowOff>14615</xdr:rowOff>
    </xdr:to>
    <xdr:sp macro="" textlink="">
      <xdr:nvSpPr>
        <xdr:cNvPr id="136" name="楕円 135"/>
        <xdr:cNvSpPr/>
      </xdr:nvSpPr>
      <xdr:spPr>
        <a:xfrm>
          <a:off x="13271500" y="5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135265</xdr:rowOff>
    </xdr:from>
    <xdr:to>
      <xdr:col>72</xdr:col>
      <xdr:colOff>73025</xdr:colOff>
      <xdr:row>31</xdr:row>
      <xdr:rowOff>3454</xdr:rowOff>
    </xdr:to>
    <xdr:cxnSp macro="">
      <xdr:nvCxnSpPr>
        <xdr:cNvPr id="137" name="直線コネクタ 136"/>
        <xdr:cNvCxnSpPr/>
      </xdr:nvCxnSpPr>
      <xdr:spPr>
        <a:xfrm>
          <a:off x="13322300" y="6050290"/>
          <a:ext cx="762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6136</xdr:rowOff>
    </xdr:from>
    <xdr:to>
      <xdr:col>64</xdr:col>
      <xdr:colOff>123825</xdr:colOff>
      <xdr:row>30</xdr:row>
      <xdr:rowOff>107736</xdr:rowOff>
    </xdr:to>
    <xdr:sp macro="" textlink="">
      <xdr:nvSpPr>
        <xdr:cNvPr id="138" name="楕円 137"/>
        <xdr:cNvSpPr/>
      </xdr:nvSpPr>
      <xdr:spPr>
        <a:xfrm>
          <a:off x="12509500" y="59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56936</xdr:rowOff>
    </xdr:from>
    <xdr:to>
      <xdr:col>68</xdr:col>
      <xdr:colOff>73025</xdr:colOff>
      <xdr:row>30</xdr:row>
      <xdr:rowOff>135265</xdr:rowOff>
    </xdr:to>
    <xdr:cxnSp macro="">
      <xdr:nvCxnSpPr>
        <xdr:cNvPr id="139" name="直線コネクタ 138"/>
        <xdr:cNvCxnSpPr/>
      </xdr:nvCxnSpPr>
      <xdr:spPr>
        <a:xfrm>
          <a:off x="12560300" y="5971961"/>
          <a:ext cx="762000" cy="7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118516</xdr:rowOff>
    </xdr:from>
    <xdr:to>
      <xdr:col>60</xdr:col>
      <xdr:colOff>123825</xdr:colOff>
      <xdr:row>30</xdr:row>
      <xdr:rowOff>48666</xdr:rowOff>
    </xdr:to>
    <xdr:sp macro="" textlink="">
      <xdr:nvSpPr>
        <xdr:cNvPr id="140" name="楕円 139"/>
        <xdr:cNvSpPr/>
      </xdr:nvSpPr>
      <xdr:spPr>
        <a:xfrm>
          <a:off x="11747500" y="58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169316</xdr:rowOff>
    </xdr:from>
    <xdr:to>
      <xdr:col>64</xdr:col>
      <xdr:colOff>73025</xdr:colOff>
      <xdr:row>30</xdr:row>
      <xdr:rowOff>56936</xdr:rowOff>
    </xdr:to>
    <xdr:cxnSp macro="">
      <xdr:nvCxnSpPr>
        <xdr:cNvPr id="141" name="直線コネクタ 140"/>
        <xdr:cNvCxnSpPr/>
      </xdr:nvCxnSpPr>
      <xdr:spPr>
        <a:xfrm>
          <a:off x="11798300" y="5912891"/>
          <a:ext cx="762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2"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3"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4"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16746</xdr:rowOff>
    </xdr:from>
    <xdr:ext cx="469744" cy="259045"/>
    <xdr:sp macro="" textlink="">
      <xdr:nvSpPr>
        <xdr:cNvPr id="145" name="n_4aveValue債務償還比率"/>
        <xdr:cNvSpPr txBox="1"/>
      </xdr:nvSpPr>
      <xdr:spPr>
        <a:xfrm>
          <a:off x="11563427" y="558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45381</xdr:rowOff>
    </xdr:from>
    <xdr:ext cx="469744" cy="259045"/>
    <xdr:sp macro="" textlink="">
      <xdr:nvSpPr>
        <xdr:cNvPr id="146" name="n_1mainValue債務償還比率"/>
        <xdr:cNvSpPr txBox="1"/>
      </xdr:nvSpPr>
      <xdr:spPr>
        <a:xfrm>
          <a:off x="13836727" y="613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5742</xdr:rowOff>
    </xdr:from>
    <xdr:ext cx="469744" cy="259045"/>
    <xdr:sp macro="" textlink="">
      <xdr:nvSpPr>
        <xdr:cNvPr id="147" name="n_2mainValue債務償還比率"/>
        <xdr:cNvSpPr txBox="1"/>
      </xdr:nvSpPr>
      <xdr:spPr>
        <a:xfrm>
          <a:off x="13087427" y="60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98863</xdr:rowOff>
    </xdr:from>
    <xdr:ext cx="469744" cy="259045"/>
    <xdr:sp macro="" textlink="">
      <xdr:nvSpPr>
        <xdr:cNvPr id="148" name="n_3mainValue債務償還比率"/>
        <xdr:cNvSpPr txBox="1"/>
      </xdr:nvSpPr>
      <xdr:spPr>
        <a:xfrm>
          <a:off x="12325427" y="601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39793</xdr:rowOff>
    </xdr:from>
    <xdr:ext cx="469744" cy="259045"/>
    <xdr:sp macro="" textlink="">
      <xdr:nvSpPr>
        <xdr:cNvPr id="149" name="n_4mainValue債務償還比率"/>
        <xdr:cNvSpPr txBox="1"/>
      </xdr:nvSpPr>
      <xdr:spPr>
        <a:xfrm>
          <a:off x="11563427" y="59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88265</xdr:rowOff>
    </xdr:from>
    <xdr:to>
      <xdr:col>15</xdr:col>
      <xdr:colOff>101600</xdr:colOff>
      <xdr:row>38</xdr:row>
      <xdr:rowOff>18415</xdr:rowOff>
    </xdr:to>
    <xdr:sp macro="" textlink="">
      <xdr:nvSpPr>
        <xdr:cNvPr id="73" name="楕円 72"/>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4" name="楕円 73"/>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139065</xdr:rowOff>
    </xdr:to>
    <xdr:cxnSp macro="">
      <xdr:nvCxnSpPr>
        <xdr:cNvPr id="75" name="直線コネクタ 74"/>
        <xdr:cNvCxnSpPr/>
      </xdr:nvCxnSpPr>
      <xdr:spPr>
        <a:xfrm>
          <a:off x="2019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77"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78"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79" name="n_4aveValue【道路】&#10;有形固定資産減価償却率"/>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0"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1" name="n_3mainValue【道路】&#10;有形固定資産減価償却率"/>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3" name="直線コネクタ 102"/>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4"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5" name="直線コネクタ 104"/>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6"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07" name="直線コネクタ 106"/>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08" name="【道路】&#10;一人当たり延長平均値テキスト"/>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09" name="フローチャート: 判断 108"/>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0" name="フローチャート: 判断 109"/>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1" name="フローチャート: 判断 110"/>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2" name="フローチャート: 判断 111"/>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13" name="フローチャート: 判断 112"/>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22602</xdr:rowOff>
    </xdr:from>
    <xdr:to>
      <xdr:col>46</xdr:col>
      <xdr:colOff>38100</xdr:colOff>
      <xdr:row>41</xdr:row>
      <xdr:rowOff>124202</xdr:rowOff>
    </xdr:to>
    <xdr:sp macro="" textlink="">
      <xdr:nvSpPr>
        <xdr:cNvPr id="119" name="楕円 118"/>
        <xdr:cNvSpPr/>
      </xdr:nvSpPr>
      <xdr:spPr>
        <a:xfrm>
          <a:off x="8699500" y="70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54091</xdr:rowOff>
    </xdr:from>
    <xdr:to>
      <xdr:col>41</xdr:col>
      <xdr:colOff>101600</xdr:colOff>
      <xdr:row>41</xdr:row>
      <xdr:rowOff>155691</xdr:rowOff>
    </xdr:to>
    <xdr:sp macro="" textlink="">
      <xdr:nvSpPr>
        <xdr:cNvPr id="120" name="楕円 119"/>
        <xdr:cNvSpPr/>
      </xdr:nvSpPr>
      <xdr:spPr>
        <a:xfrm>
          <a:off x="7810500" y="70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73402</xdr:rowOff>
    </xdr:from>
    <xdr:to>
      <xdr:col>45</xdr:col>
      <xdr:colOff>177800</xdr:colOff>
      <xdr:row>41</xdr:row>
      <xdr:rowOff>104891</xdr:rowOff>
    </xdr:to>
    <xdr:cxnSp macro="">
      <xdr:nvCxnSpPr>
        <xdr:cNvPr id="121" name="直線コネクタ 120"/>
        <xdr:cNvCxnSpPr/>
      </xdr:nvCxnSpPr>
      <xdr:spPr>
        <a:xfrm flipV="1">
          <a:off x="7861300" y="710285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2"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134946</xdr:rowOff>
    </xdr:from>
    <xdr:ext cx="534377" cy="259045"/>
    <xdr:sp macro="" textlink="">
      <xdr:nvSpPr>
        <xdr:cNvPr id="123" name="n_2aveValue【道路】&#10;一人当たり延長"/>
        <xdr:cNvSpPr txBox="1"/>
      </xdr:nvSpPr>
      <xdr:spPr>
        <a:xfrm>
          <a:off x="8483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24"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25" name="n_4aveValue【道路】&#10;一人当たり延長"/>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140729</xdr:rowOff>
    </xdr:from>
    <xdr:ext cx="534377" cy="259045"/>
    <xdr:sp macro="" textlink="">
      <xdr:nvSpPr>
        <xdr:cNvPr id="126" name="n_2mainValue【道路】&#10;一人当たり延長"/>
        <xdr:cNvSpPr txBox="1"/>
      </xdr:nvSpPr>
      <xdr:spPr>
        <a:xfrm>
          <a:off x="8483111" y="68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768</xdr:rowOff>
    </xdr:from>
    <xdr:ext cx="534377" cy="259045"/>
    <xdr:sp macro="" textlink="">
      <xdr:nvSpPr>
        <xdr:cNvPr id="127" name="n_3mainValue【道路】&#10;一人当たり延長"/>
        <xdr:cNvSpPr txBox="1"/>
      </xdr:nvSpPr>
      <xdr:spPr>
        <a:xfrm>
          <a:off x="7594111" y="6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53" name="直線コネクタ 152"/>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4"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5" name="直線コネクタ 15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56"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57" name="直線コネクタ 156"/>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58"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59" name="フローチャート: 判断 158"/>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0" name="フローチャート: 判断 159"/>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61" name="フローチャート: 判断 160"/>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62" name="フローチャート: 判断 161"/>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63" name="フローチャート: 判断 162"/>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87993</xdr:rowOff>
    </xdr:from>
    <xdr:to>
      <xdr:col>15</xdr:col>
      <xdr:colOff>101600</xdr:colOff>
      <xdr:row>62</xdr:row>
      <xdr:rowOff>18143</xdr:rowOff>
    </xdr:to>
    <xdr:sp macro="" textlink="">
      <xdr:nvSpPr>
        <xdr:cNvPr id="169" name="楕円 168"/>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74930</xdr:rowOff>
    </xdr:from>
    <xdr:to>
      <xdr:col>10</xdr:col>
      <xdr:colOff>165100</xdr:colOff>
      <xdr:row>62</xdr:row>
      <xdr:rowOff>5080</xdr:rowOff>
    </xdr:to>
    <xdr:sp macro="" textlink="">
      <xdr:nvSpPr>
        <xdr:cNvPr id="170" name="楕円 169"/>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138793</xdr:rowOff>
    </xdr:to>
    <xdr:cxnSp macro="">
      <xdr:nvCxnSpPr>
        <xdr:cNvPr id="171" name="直線コネクタ 170"/>
        <xdr:cNvCxnSpPr/>
      </xdr:nvCxnSpPr>
      <xdr:spPr>
        <a:xfrm>
          <a:off x="2019300" y="105841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72"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73"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74"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75"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76" name="n_2mainValue【橋りょう・トンネ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77" name="n_3mainValue【橋りょう・トンネ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9" name="テキスト ボックス 18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1" name="テキスト ボックス 19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3" name="テキスト ボックス 19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5" name="テキスト ボックス 19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7" name="テキスト ボックス 19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9" name="テキスト ボックス 19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03" name="直線コネクタ 202"/>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04"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05" name="直線コネクタ 204"/>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06"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07" name="直線コネクタ 206"/>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08" name="【橋りょう・トンネル】&#10;一人当たり有形固定資産（償却資産）額平均値テキスト"/>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09" name="フローチャート: 判断 208"/>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10" name="フローチャート: 判断 209"/>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11" name="フローチャート: 判断 210"/>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12" name="フローチャート: 判断 211"/>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13" name="フローチャート: 判断 212"/>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73351</xdr:rowOff>
    </xdr:from>
    <xdr:to>
      <xdr:col>46</xdr:col>
      <xdr:colOff>38100</xdr:colOff>
      <xdr:row>64</xdr:row>
      <xdr:rowOff>3501</xdr:rowOff>
    </xdr:to>
    <xdr:sp macro="" textlink="">
      <xdr:nvSpPr>
        <xdr:cNvPr id="219" name="楕円 218"/>
        <xdr:cNvSpPr/>
      </xdr:nvSpPr>
      <xdr:spPr>
        <a:xfrm>
          <a:off x="8699500" y="108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78831</xdr:rowOff>
    </xdr:from>
    <xdr:to>
      <xdr:col>41</xdr:col>
      <xdr:colOff>101600</xdr:colOff>
      <xdr:row>64</xdr:row>
      <xdr:rowOff>8981</xdr:rowOff>
    </xdr:to>
    <xdr:sp macro="" textlink="">
      <xdr:nvSpPr>
        <xdr:cNvPr id="220" name="楕円 219"/>
        <xdr:cNvSpPr/>
      </xdr:nvSpPr>
      <xdr:spPr>
        <a:xfrm>
          <a:off x="7810500" y="10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124151</xdr:rowOff>
    </xdr:from>
    <xdr:to>
      <xdr:col>45</xdr:col>
      <xdr:colOff>177800</xdr:colOff>
      <xdr:row>63</xdr:row>
      <xdr:rowOff>129631</xdr:rowOff>
    </xdr:to>
    <xdr:cxnSp macro="">
      <xdr:nvCxnSpPr>
        <xdr:cNvPr id="221" name="直線コネクタ 220"/>
        <xdr:cNvCxnSpPr/>
      </xdr:nvCxnSpPr>
      <xdr:spPr>
        <a:xfrm flipV="1">
          <a:off x="7861300" y="10925501"/>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22"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23" name="n_2aveValue【橋りょう・トンネル】&#10;一人当たり有形固定資産（償却資産）額"/>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24" name="n_3aveValue【橋りょう・トンネル】&#10;一人当たり有形固定資産（償却資産）額"/>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25" name="n_4aveValue【橋りょう・トンネル】&#10;一人当たり有形固定資産（償却資産）額"/>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20028</xdr:rowOff>
    </xdr:from>
    <xdr:ext cx="599010" cy="259045"/>
    <xdr:sp macro="" textlink="">
      <xdr:nvSpPr>
        <xdr:cNvPr id="226" name="n_2mainValue【橋りょう・トンネル】&#10;一人当たり有形固定資産（償却資産）額"/>
        <xdr:cNvSpPr txBox="1"/>
      </xdr:nvSpPr>
      <xdr:spPr>
        <a:xfrm>
          <a:off x="8450795" y="1064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25508</xdr:rowOff>
    </xdr:from>
    <xdr:ext cx="599010" cy="259045"/>
    <xdr:sp macro="" textlink="">
      <xdr:nvSpPr>
        <xdr:cNvPr id="227" name="n_3mainValue【橋りょう・トンネル】&#10;一人当たり有形固定資産（償却資産）額"/>
        <xdr:cNvSpPr txBox="1"/>
      </xdr:nvSpPr>
      <xdr:spPr>
        <a:xfrm>
          <a:off x="7561795" y="1065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52" name="直線コネクタ 251"/>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55"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56" name="直線コネクタ 255"/>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57"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58" name="フローチャート: 判断 257"/>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59" name="フローチャート: 判断 258"/>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60" name="フローチャート: 判断 259"/>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61" name="フローチャート: 判断 260"/>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62" name="フローチャート: 判断 261"/>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151130</xdr:rowOff>
    </xdr:from>
    <xdr:to>
      <xdr:col>15</xdr:col>
      <xdr:colOff>101600</xdr:colOff>
      <xdr:row>82</xdr:row>
      <xdr:rowOff>81280</xdr:rowOff>
    </xdr:to>
    <xdr:sp macro="" textlink="">
      <xdr:nvSpPr>
        <xdr:cNvPr id="268" name="楕円 267"/>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9" name="楕円 268"/>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30480</xdr:rowOff>
    </xdr:to>
    <xdr:cxnSp macro="">
      <xdr:nvCxnSpPr>
        <xdr:cNvPr id="270" name="直線コネクタ 269"/>
        <xdr:cNvCxnSpPr/>
      </xdr:nvCxnSpPr>
      <xdr:spPr>
        <a:xfrm>
          <a:off x="2019300" y="14055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271"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272"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273"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74"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75" name="n_2main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6" name="n_3main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00" name="直線コネクタ 29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0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02" name="直線コネクタ 30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0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04" name="直線コネクタ 30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05"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06" name="フローチャート: 判断 30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07" name="フローチャート: 判断 30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08" name="フローチャート: 判断 30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09" name="フローチャート: 判断 30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10" name="フローチャート: 判断 309"/>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113792</xdr:rowOff>
    </xdr:from>
    <xdr:to>
      <xdr:col>46</xdr:col>
      <xdr:colOff>38100</xdr:colOff>
      <xdr:row>84</xdr:row>
      <xdr:rowOff>43942</xdr:rowOff>
    </xdr:to>
    <xdr:sp macro="" textlink="">
      <xdr:nvSpPr>
        <xdr:cNvPr id="316" name="楕円 315"/>
        <xdr:cNvSpPr/>
      </xdr:nvSpPr>
      <xdr:spPr>
        <a:xfrm>
          <a:off x="86995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102743</xdr:rowOff>
    </xdr:from>
    <xdr:to>
      <xdr:col>41</xdr:col>
      <xdr:colOff>101600</xdr:colOff>
      <xdr:row>84</xdr:row>
      <xdr:rowOff>32893</xdr:rowOff>
    </xdr:to>
    <xdr:sp macro="" textlink="">
      <xdr:nvSpPr>
        <xdr:cNvPr id="317" name="楕円 316"/>
        <xdr:cNvSpPr/>
      </xdr:nvSpPr>
      <xdr:spPr>
        <a:xfrm>
          <a:off x="7810500" y="14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153543</xdr:rowOff>
    </xdr:from>
    <xdr:to>
      <xdr:col>45</xdr:col>
      <xdr:colOff>177800</xdr:colOff>
      <xdr:row>83</xdr:row>
      <xdr:rowOff>164592</xdr:rowOff>
    </xdr:to>
    <xdr:cxnSp macro="">
      <xdr:nvCxnSpPr>
        <xdr:cNvPr id="318" name="直線コネクタ 317"/>
        <xdr:cNvCxnSpPr/>
      </xdr:nvCxnSpPr>
      <xdr:spPr>
        <a:xfrm>
          <a:off x="7861300" y="1438389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19"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20"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21"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22" name="n_4aveValue【公営住宅】&#10;一人当たり面積"/>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35069</xdr:rowOff>
    </xdr:from>
    <xdr:ext cx="469744" cy="259045"/>
    <xdr:sp macro="" textlink="">
      <xdr:nvSpPr>
        <xdr:cNvPr id="323" name="n_2mainValue【公営住宅】&#10;一人当たり面積"/>
        <xdr:cNvSpPr txBox="1"/>
      </xdr:nvSpPr>
      <xdr:spPr>
        <a:xfrm>
          <a:off x="8515427" y="144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24020</xdr:rowOff>
    </xdr:from>
    <xdr:ext cx="469744" cy="259045"/>
    <xdr:sp macro="" textlink="">
      <xdr:nvSpPr>
        <xdr:cNvPr id="324" name="n_3mainValue【公営住宅】&#10;一人当たり面積"/>
        <xdr:cNvSpPr txBox="1"/>
      </xdr:nvSpPr>
      <xdr:spPr>
        <a:xfrm>
          <a:off x="7626427" y="14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7" name="テキスト ボックス 33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7" name="テキスト ボックス 34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106</xdr:row>
      <xdr:rowOff>63137</xdr:rowOff>
    </xdr:to>
    <xdr:cxnSp macro="">
      <xdr:nvCxnSpPr>
        <xdr:cNvPr id="350" name="直線コネクタ 349"/>
        <xdr:cNvCxnSpPr/>
      </xdr:nvCxnSpPr>
      <xdr:spPr>
        <a:xfrm flipV="1">
          <a:off x="4634865" y="17092205"/>
          <a:ext cx="0" cy="114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66964</xdr:rowOff>
    </xdr:from>
    <xdr:ext cx="405111" cy="259045"/>
    <xdr:sp macro="" textlink="">
      <xdr:nvSpPr>
        <xdr:cNvPr id="351" name="【港湾・漁港】&#10;有形固定資産減価償却率最小値テキスト"/>
        <xdr:cNvSpPr txBox="1"/>
      </xdr:nvSpPr>
      <xdr:spPr>
        <a:xfrm>
          <a:off x="4673600" y="1824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63137</xdr:rowOff>
    </xdr:from>
    <xdr:to>
      <xdr:col>24</xdr:col>
      <xdr:colOff>152400</xdr:colOff>
      <xdr:row>106</xdr:row>
      <xdr:rowOff>63137</xdr:rowOff>
    </xdr:to>
    <xdr:cxnSp macro="">
      <xdr:nvCxnSpPr>
        <xdr:cNvPr id="352" name="直線コネクタ 351"/>
        <xdr:cNvCxnSpPr/>
      </xdr:nvCxnSpPr>
      <xdr:spPr>
        <a:xfrm>
          <a:off x="4546600" y="1823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340478" cy="259045"/>
    <xdr:sp macro="" textlink="">
      <xdr:nvSpPr>
        <xdr:cNvPr id="353" name="【港湾・漁港】&#10;有形固定資産減価償却率最大値テキスト"/>
        <xdr:cNvSpPr txBox="1"/>
      </xdr:nvSpPr>
      <xdr:spPr>
        <a:xfrm>
          <a:off x="4673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54" name="直線コネクタ 353"/>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2195</xdr:rowOff>
    </xdr:from>
    <xdr:ext cx="405111" cy="259045"/>
    <xdr:sp macro="" textlink="">
      <xdr:nvSpPr>
        <xdr:cNvPr id="355" name="【港湾・漁港】&#10;有形固定資産減価償却率平均値テキスト"/>
        <xdr:cNvSpPr txBox="1"/>
      </xdr:nvSpPr>
      <xdr:spPr>
        <a:xfrm>
          <a:off x="4673600" y="1783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356" name="フローチャート: 判断 355"/>
        <xdr:cNvSpPr/>
      </xdr:nvSpPr>
      <xdr:spPr>
        <a:xfrm>
          <a:off x="45847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44994</xdr:rowOff>
    </xdr:from>
    <xdr:to>
      <xdr:col>20</xdr:col>
      <xdr:colOff>38100</xdr:colOff>
      <xdr:row>105</xdr:row>
      <xdr:rowOff>146594</xdr:rowOff>
    </xdr:to>
    <xdr:sp macro="" textlink="">
      <xdr:nvSpPr>
        <xdr:cNvPr id="357" name="フローチャート: 判断 356"/>
        <xdr:cNvSpPr/>
      </xdr:nvSpPr>
      <xdr:spPr>
        <a:xfrm>
          <a:off x="3746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126637</xdr:rowOff>
    </xdr:from>
    <xdr:to>
      <xdr:col>15</xdr:col>
      <xdr:colOff>101600</xdr:colOff>
      <xdr:row>106</xdr:row>
      <xdr:rowOff>56787</xdr:rowOff>
    </xdr:to>
    <xdr:sp macro="" textlink="">
      <xdr:nvSpPr>
        <xdr:cNvPr id="358" name="フローチャート: 判断 357"/>
        <xdr:cNvSpPr/>
      </xdr:nvSpPr>
      <xdr:spPr>
        <a:xfrm>
          <a:off x="2857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359" name="フローチャート: 判断 358"/>
        <xdr:cNvSpPr/>
      </xdr:nvSpPr>
      <xdr:spPr>
        <a:xfrm>
          <a:off x="1968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100512</xdr:rowOff>
    </xdr:from>
    <xdr:to>
      <xdr:col>6</xdr:col>
      <xdr:colOff>38100</xdr:colOff>
      <xdr:row>105</xdr:row>
      <xdr:rowOff>30662</xdr:rowOff>
    </xdr:to>
    <xdr:sp macro="" textlink="">
      <xdr:nvSpPr>
        <xdr:cNvPr id="360" name="フローチャート: 判断 359"/>
        <xdr:cNvSpPr/>
      </xdr:nvSpPr>
      <xdr:spPr>
        <a:xfrm>
          <a:off x="1079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152763</xdr:rowOff>
    </xdr:from>
    <xdr:to>
      <xdr:col>15</xdr:col>
      <xdr:colOff>101600</xdr:colOff>
      <xdr:row>109</xdr:row>
      <xdr:rowOff>82913</xdr:rowOff>
    </xdr:to>
    <xdr:sp macro="" textlink="">
      <xdr:nvSpPr>
        <xdr:cNvPr id="366" name="楕円 365"/>
        <xdr:cNvSpPr/>
      </xdr:nvSpPr>
      <xdr:spPr>
        <a:xfrm>
          <a:off x="2857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154395</xdr:rowOff>
    </xdr:from>
    <xdr:to>
      <xdr:col>10</xdr:col>
      <xdr:colOff>165100</xdr:colOff>
      <xdr:row>109</xdr:row>
      <xdr:rowOff>84545</xdr:rowOff>
    </xdr:to>
    <xdr:sp macro="" textlink="">
      <xdr:nvSpPr>
        <xdr:cNvPr id="367" name="楕円 366"/>
        <xdr:cNvSpPr/>
      </xdr:nvSpPr>
      <xdr:spPr>
        <a:xfrm>
          <a:off x="1968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32113</xdr:rowOff>
    </xdr:from>
    <xdr:to>
      <xdr:col>15</xdr:col>
      <xdr:colOff>50800</xdr:colOff>
      <xdr:row>109</xdr:row>
      <xdr:rowOff>33745</xdr:rowOff>
    </xdr:to>
    <xdr:cxnSp macro="">
      <xdr:nvCxnSpPr>
        <xdr:cNvPr id="368" name="直線コネクタ 367"/>
        <xdr:cNvCxnSpPr/>
      </xdr:nvCxnSpPr>
      <xdr:spPr>
        <a:xfrm flipV="1">
          <a:off x="2019300" y="1872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163121</xdr:rowOff>
    </xdr:from>
    <xdr:ext cx="405111" cy="259045"/>
    <xdr:sp macro="" textlink="">
      <xdr:nvSpPr>
        <xdr:cNvPr id="369" name="n_1aveValue【港湾・漁港】&#10;有形固定資産減価償却率"/>
        <xdr:cNvSpPr txBox="1"/>
      </xdr:nvSpPr>
      <xdr:spPr>
        <a:xfrm>
          <a:off x="35820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73314</xdr:rowOff>
    </xdr:from>
    <xdr:ext cx="405111" cy="259045"/>
    <xdr:sp macro="" textlink="">
      <xdr:nvSpPr>
        <xdr:cNvPr id="370" name="n_2aveValue【港湾・漁港】&#10;有形固定資産減価償却率"/>
        <xdr:cNvSpPr txBox="1"/>
      </xdr:nvSpPr>
      <xdr:spPr>
        <a:xfrm>
          <a:off x="27057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48821</xdr:rowOff>
    </xdr:from>
    <xdr:ext cx="405111" cy="259045"/>
    <xdr:sp macro="" textlink="">
      <xdr:nvSpPr>
        <xdr:cNvPr id="371" name="n_3aveValue【港湾・漁港】&#10;有形固定資産減価償却率"/>
        <xdr:cNvSpPr txBox="1"/>
      </xdr:nvSpPr>
      <xdr:spPr>
        <a:xfrm>
          <a:off x="1816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47189</xdr:rowOff>
    </xdr:from>
    <xdr:ext cx="405111" cy="259045"/>
    <xdr:sp macro="" textlink="">
      <xdr:nvSpPr>
        <xdr:cNvPr id="372" name="n_4aveValue【港湾・漁港】&#10;有形固定資産減価償却率"/>
        <xdr:cNvSpPr txBox="1"/>
      </xdr:nvSpPr>
      <xdr:spPr>
        <a:xfrm>
          <a:off x="927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74040</xdr:rowOff>
    </xdr:from>
    <xdr:ext cx="405111" cy="259045"/>
    <xdr:sp macro="" textlink="">
      <xdr:nvSpPr>
        <xdr:cNvPr id="373" name="n_2mainValue【港湾・漁港】&#10;有形固定資産減価償却率"/>
        <xdr:cNvSpPr txBox="1"/>
      </xdr:nvSpPr>
      <xdr:spPr>
        <a:xfrm>
          <a:off x="2705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75672</xdr:rowOff>
    </xdr:from>
    <xdr:ext cx="405111" cy="259045"/>
    <xdr:sp macro="" textlink="">
      <xdr:nvSpPr>
        <xdr:cNvPr id="374" name="n_3mainValue【港湾・漁港】&#10;有形固定資産減価償却率"/>
        <xdr:cNvSpPr txBox="1"/>
      </xdr:nvSpPr>
      <xdr:spPr>
        <a:xfrm>
          <a:off x="1816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8" name="テキスト ボックス 38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0" name="テキスト ボックス 38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2" name="テキスト ボックス 39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396" name="直線コネクタ 395"/>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397"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398" name="直線コネクタ 397"/>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399"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00" name="直線コネクタ 399"/>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401" name="【港湾・漁港】&#10;一人当たり有形固定資産（償却資産）額平均値テキスト"/>
        <xdr:cNvSpPr txBox="1"/>
      </xdr:nvSpPr>
      <xdr:spPr>
        <a:xfrm>
          <a:off x="10515600"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02" name="フローチャート: 判断 401"/>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03" name="フローチャート: 判断 402"/>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04" name="フローチャート: 判断 403"/>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05" name="フローチャート: 判断 404"/>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149264</xdr:rowOff>
    </xdr:from>
    <xdr:to>
      <xdr:col>36</xdr:col>
      <xdr:colOff>165100</xdr:colOff>
      <xdr:row>108</xdr:row>
      <xdr:rowOff>79414</xdr:rowOff>
    </xdr:to>
    <xdr:sp macro="" textlink="">
      <xdr:nvSpPr>
        <xdr:cNvPr id="406" name="フローチャート: 判断 405"/>
        <xdr:cNvSpPr/>
      </xdr:nvSpPr>
      <xdr:spPr>
        <a:xfrm>
          <a:off x="6921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8091</xdr:rowOff>
    </xdr:from>
    <xdr:to>
      <xdr:col>46</xdr:col>
      <xdr:colOff>38100</xdr:colOff>
      <xdr:row>106</xdr:row>
      <xdr:rowOff>109691</xdr:rowOff>
    </xdr:to>
    <xdr:sp macro="" textlink="">
      <xdr:nvSpPr>
        <xdr:cNvPr id="412" name="楕円 411"/>
        <xdr:cNvSpPr/>
      </xdr:nvSpPr>
      <xdr:spPr>
        <a:xfrm>
          <a:off x="8699500" y="18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16383</xdr:rowOff>
    </xdr:from>
    <xdr:to>
      <xdr:col>41</xdr:col>
      <xdr:colOff>101600</xdr:colOff>
      <xdr:row>106</xdr:row>
      <xdr:rowOff>117983</xdr:rowOff>
    </xdr:to>
    <xdr:sp macro="" textlink="">
      <xdr:nvSpPr>
        <xdr:cNvPr id="413" name="楕円 412"/>
        <xdr:cNvSpPr/>
      </xdr:nvSpPr>
      <xdr:spPr>
        <a:xfrm>
          <a:off x="7810500" y="18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58891</xdr:rowOff>
    </xdr:from>
    <xdr:to>
      <xdr:col>45</xdr:col>
      <xdr:colOff>177800</xdr:colOff>
      <xdr:row>106</xdr:row>
      <xdr:rowOff>67183</xdr:rowOff>
    </xdr:to>
    <xdr:cxnSp macro="">
      <xdr:nvCxnSpPr>
        <xdr:cNvPr id="414" name="直線コネクタ 413"/>
        <xdr:cNvCxnSpPr/>
      </xdr:nvCxnSpPr>
      <xdr:spPr>
        <a:xfrm flipV="1">
          <a:off x="7861300" y="18232591"/>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15"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146266</xdr:rowOff>
    </xdr:from>
    <xdr:ext cx="599010" cy="259045"/>
    <xdr:sp macro="" textlink="">
      <xdr:nvSpPr>
        <xdr:cNvPr id="416" name="n_2aveValue【港湾・漁港】&#10;一人当たり有形固定資産（償却資産）額"/>
        <xdr:cNvSpPr txBox="1"/>
      </xdr:nvSpPr>
      <xdr:spPr>
        <a:xfrm>
          <a:off x="8450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141949</xdr:rowOff>
    </xdr:from>
    <xdr:ext cx="599010" cy="259045"/>
    <xdr:sp macro="" textlink="">
      <xdr:nvSpPr>
        <xdr:cNvPr id="417" name="n_3aveValue【港湾・漁港】&#10;一人当たり有形固定資産（償却資産）額"/>
        <xdr:cNvSpPr txBox="1"/>
      </xdr:nvSpPr>
      <xdr:spPr>
        <a:xfrm>
          <a:off x="7561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95941</xdr:rowOff>
    </xdr:from>
    <xdr:ext cx="599010" cy="259045"/>
    <xdr:sp macro="" textlink="">
      <xdr:nvSpPr>
        <xdr:cNvPr id="418" name="n_4aveValue【港湾・漁港】&#10;一人当たり有形固定資産（償却資産）額"/>
        <xdr:cNvSpPr txBox="1"/>
      </xdr:nvSpPr>
      <xdr:spPr>
        <a:xfrm>
          <a:off x="6672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126218</xdr:rowOff>
    </xdr:from>
    <xdr:ext cx="599010" cy="259045"/>
    <xdr:sp macro="" textlink="">
      <xdr:nvSpPr>
        <xdr:cNvPr id="419" name="n_2mainValue【港湾・漁港】&#10;一人当たり有形固定資産（償却資産）額"/>
        <xdr:cNvSpPr txBox="1"/>
      </xdr:nvSpPr>
      <xdr:spPr>
        <a:xfrm>
          <a:off x="8450795" y="1795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134510</xdr:rowOff>
    </xdr:from>
    <xdr:ext cx="599010" cy="259045"/>
    <xdr:sp macro="" textlink="">
      <xdr:nvSpPr>
        <xdr:cNvPr id="420" name="n_3mainValue【港湾・漁港】&#10;一人当たり有形固定資産（償却資産）額"/>
        <xdr:cNvSpPr txBox="1"/>
      </xdr:nvSpPr>
      <xdr:spPr>
        <a:xfrm>
          <a:off x="7561795" y="179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3" name="テキスト ボックス 4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3" name="テキスト ボックス 4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45" name="直線コネクタ 44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7" name="直線コネクタ 44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4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49" name="直線コネクタ 44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50"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51" name="フローチャート: 判断 45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52" name="フローチャート: 判断 45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53" name="フローチャート: 判断 45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54" name="フローチャート: 判断 45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55" name="フローチャート: 判断 454"/>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34925</xdr:rowOff>
    </xdr:from>
    <xdr:to>
      <xdr:col>76</xdr:col>
      <xdr:colOff>165100</xdr:colOff>
      <xdr:row>38</xdr:row>
      <xdr:rowOff>136525</xdr:rowOff>
    </xdr:to>
    <xdr:sp macro="" textlink="">
      <xdr:nvSpPr>
        <xdr:cNvPr id="461" name="楕円 460"/>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31115</xdr:rowOff>
    </xdr:from>
    <xdr:to>
      <xdr:col>72</xdr:col>
      <xdr:colOff>38100</xdr:colOff>
      <xdr:row>38</xdr:row>
      <xdr:rowOff>132715</xdr:rowOff>
    </xdr:to>
    <xdr:sp macro="" textlink="">
      <xdr:nvSpPr>
        <xdr:cNvPr id="462" name="楕円 461"/>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85725</xdr:rowOff>
    </xdr:to>
    <xdr:cxnSp macro="">
      <xdr:nvCxnSpPr>
        <xdr:cNvPr id="463" name="直線コネクタ 462"/>
        <xdr:cNvCxnSpPr/>
      </xdr:nvCxnSpPr>
      <xdr:spPr>
        <a:xfrm>
          <a:off x="13703300" y="6597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64"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65"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66"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67"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68"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469" name="n_3mainValue【認定こども園・幼稚園・保育所】&#10;有形固定資産減価償却率"/>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1" name="テキスト ボックス 4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3" name="テキスト ボックス 4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5" name="テキスト ボックス 4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7" name="テキスト ボックス 4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91" name="直線コネクタ 490"/>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92"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93" name="直線コネクタ 492"/>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94"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95" name="直線コネクタ 494"/>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96"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97" name="フローチャート: 判断 496"/>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98" name="フローチャート: 判断 497"/>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99" name="フローチャート: 判断 498"/>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00" name="フローチャート: 判断 499"/>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01" name="フローチャート: 判断 500"/>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25400</xdr:rowOff>
    </xdr:from>
    <xdr:to>
      <xdr:col>107</xdr:col>
      <xdr:colOff>101600</xdr:colOff>
      <xdr:row>38</xdr:row>
      <xdr:rowOff>127000</xdr:rowOff>
    </xdr:to>
    <xdr:sp macro="" textlink="">
      <xdr:nvSpPr>
        <xdr:cNvPr id="507" name="楕円 506"/>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08" name="楕円 507"/>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89916</xdr:rowOff>
    </xdr:to>
    <xdr:cxnSp macro="">
      <xdr:nvCxnSpPr>
        <xdr:cNvPr id="509" name="直線コネクタ 508"/>
        <xdr:cNvCxnSpPr/>
      </xdr:nvCxnSpPr>
      <xdr:spPr>
        <a:xfrm flipV="1">
          <a:off x="19545300" y="6591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10"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1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1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13"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14" name="n_2main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15" name="n_3main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40" name="直線コネクタ 539"/>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41"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42" name="直線コネクタ 54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43"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44" name="直線コネクタ 543"/>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5"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6" name="フローチャート: 判断 545"/>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47" name="フローチャート: 判断 54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8" name="フローチャート: 判断 547"/>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9" name="フローチャート: 判断 548"/>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550" name="フローチャート: 判断 549"/>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120650</xdr:rowOff>
    </xdr:from>
    <xdr:to>
      <xdr:col>76</xdr:col>
      <xdr:colOff>165100</xdr:colOff>
      <xdr:row>60</xdr:row>
      <xdr:rowOff>50800</xdr:rowOff>
    </xdr:to>
    <xdr:sp macro="" textlink="">
      <xdr:nvSpPr>
        <xdr:cNvPr id="556" name="楕円 55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107315</xdr:rowOff>
    </xdr:from>
    <xdr:to>
      <xdr:col>72</xdr:col>
      <xdr:colOff>38100</xdr:colOff>
      <xdr:row>61</xdr:row>
      <xdr:rowOff>37465</xdr:rowOff>
    </xdr:to>
    <xdr:sp macro="" textlink="">
      <xdr:nvSpPr>
        <xdr:cNvPr id="557" name="楕円 556"/>
        <xdr:cNvSpPr/>
      </xdr:nvSpPr>
      <xdr:spPr>
        <a:xfrm>
          <a:off x="1365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158115</xdr:rowOff>
    </xdr:to>
    <xdr:cxnSp macro="">
      <xdr:nvCxnSpPr>
        <xdr:cNvPr id="558" name="直線コネクタ 557"/>
        <xdr:cNvCxnSpPr/>
      </xdr:nvCxnSpPr>
      <xdr:spPr>
        <a:xfrm flipV="1">
          <a:off x="13703300" y="1028700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9"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60"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62" name="n_4aveValue【学校施設】&#10;有形固定資産減価償却率"/>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3"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28592</xdr:rowOff>
    </xdr:from>
    <xdr:ext cx="405111" cy="259045"/>
    <xdr:sp macro="" textlink="">
      <xdr:nvSpPr>
        <xdr:cNvPr id="564" name="n_3mainValue【学校施設】&#10;有形固定資産減価償却率"/>
        <xdr:cNvSpPr txBox="1"/>
      </xdr:nvSpPr>
      <xdr:spPr>
        <a:xfrm>
          <a:off x="13500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7" name="直線コネクタ 586"/>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8"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89" name="直線コネクタ 588"/>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0"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1" name="直線コネクタ 590"/>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2"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3" name="フローチャート: 判断 592"/>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4" name="フローチャート: 判断 593"/>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5" name="フローチャート: 判断 594"/>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6" name="フローチャート: 判断 595"/>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597" name="フローチャート: 判断 596"/>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603" name="楕円 602"/>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52527</xdr:rowOff>
    </xdr:from>
    <xdr:to>
      <xdr:col>102</xdr:col>
      <xdr:colOff>165100</xdr:colOff>
      <xdr:row>58</xdr:row>
      <xdr:rowOff>154127</xdr:rowOff>
    </xdr:to>
    <xdr:sp macro="" textlink="">
      <xdr:nvSpPr>
        <xdr:cNvPr id="604" name="楕円 603"/>
        <xdr:cNvSpPr/>
      </xdr:nvSpPr>
      <xdr:spPr>
        <a:xfrm>
          <a:off x="19494500" y="99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103327</xdr:rowOff>
    </xdr:from>
    <xdr:to>
      <xdr:col>107</xdr:col>
      <xdr:colOff>50800</xdr:colOff>
      <xdr:row>60</xdr:row>
      <xdr:rowOff>0</xdr:rowOff>
    </xdr:to>
    <xdr:cxnSp macro="">
      <xdr:nvCxnSpPr>
        <xdr:cNvPr id="605" name="直線コネクタ 604"/>
        <xdr:cNvCxnSpPr/>
      </xdr:nvCxnSpPr>
      <xdr:spPr>
        <a:xfrm>
          <a:off x="19545300" y="10047427"/>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06"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07"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08"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609" name="n_4aveValue【学校施設】&#10;一人当たり面積"/>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610" name="n_2mainValue【学校施設】&#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170654</xdr:rowOff>
    </xdr:from>
    <xdr:ext cx="469744" cy="259045"/>
    <xdr:sp macro="" textlink="">
      <xdr:nvSpPr>
        <xdr:cNvPr id="611" name="n_3mainValue【学校施設】&#10;一人当たり面積"/>
        <xdr:cNvSpPr txBox="1"/>
      </xdr:nvSpPr>
      <xdr:spPr>
        <a:xfrm>
          <a:off x="19310427"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37" name="直線コネクタ 63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9" name="直線コネクタ 6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4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41" name="直線コネクタ 64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42"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43" name="フローチャート: 判断 64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44" name="フローチャート: 判断 64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45" name="フローチャート: 判断 64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46" name="フローチャート: 判断 64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47" name="フローチャート: 判断 646"/>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31387</xdr:rowOff>
    </xdr:from>
    <xdr:to>
      <xdr:col>76</xdr:col>
      <xdr:colOff>165100</xdr:colOff>
      <xdr:row>83</xdr:row>
      <xdr:rowOff>132987</xdr:rowOff>
    </xdr:to>
    <xdr:sp macro="" textlink="">
      <xdr:nvSpPr>
        <xdr:cNvPr id="653" name="楕円 652"/>
        <xdr:cNvSpPr/>
      </xdr:nvSpPr>
      <xdr:spPr>
        <a:xfrm>
          <a:off x="14541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3629</xdr:rowOff>
    </xdr:from>
    <xdr:to>
      <xdr:col>72</xdr:col>
      <xdr:colOff>38100</xdr:colOff>
      <xdr:row>83</xdr:row>
      <xdr:rowOff>105229</xdr:rowOff>
    </xdr:to>
    <xdr:sp macro="" textlink="">
      <xdr:nvSpPr>
        <xdr:cNvPr id="654" name="楕円 653"/>
        <xdr:cNvSpPr/>
      </xdr:nvSpPr>
      <xdr:spPr>
        <a:xfrm>
          <a:off x="13652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54429</xdr:rowOff>
    </xdr:from>
    <xdr:to>
      <xdr:col>76</xdr:col>
      <xdr:colOff>114300</xdr:colOff>
      <xdr:row>83</xdr:row>
      <xdr:rowOff>82187</xdr:rowOff>
    </xdr:to>
    <xdr:cxnSp macro="">
      <xdr:nvCxnSpPr>
        <xdr:cNvPr id="655" name="直線コネクタ 654"/>
        <xdr:cNvCxnSpPr/>
      </xdr:nvCxnSpPr>
      <xdr:spPr>
        <a:xfrm>
          <a:off x="13703300" y="142847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56"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57"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58"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659" name="n_4aveValue【児童館】&#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149514</xdr:rowOff>
    </xdr:from>
    <xdr:ext cx="405111" cy="259045"/>
    <xdr:sp macro="" textlink="">
      <xdr:nvSpPr>
        <xdr:cNvPr id="660" name="n_2mainValue【児童館】&#10;有形固定資産減価償却率"/>
        <xdr:cNvSpPr txBox="1"/>
      </xdr:nvSpPr>
      <xdr:spPr>
        <a:xfrm>
          <a:off x="14389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96356</xdr:rowOff>
    </xdr:from>
    <xdr:ext cx="405111" cy="259045"/>
    <xdr:sp macro="" textlink="">
      <xdr:nvSpPr>
        <xdr:cNvPr id="661" name="n_3mainValue【児童館】&#10;有形固定資産減価償却率"/>
        <xdr:cNvSpPr txBox="1"/>
      </xdr:nvSpPr>
      <xdr:spPr>
        <a:xfrm>
          <a:off x="13500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2" name="直線コネクタ 6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3" name="テキスト ボックス 6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4" name="直線コネクタ 6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5" name="テキスト ボックス 6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6" name="直線コネクタ 6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7" name="テキスト ボックス 6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8" name="直線コネクタ 6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9" name="テキスト ボックス 6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83" name="直線コネクタ 682"/>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8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5" name="直線コネクタ 68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8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87" name="直線コネクタ 68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88"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9" name="フローチャート: 判断 68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90" name="フローチャート: 判断 689"/>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91" name="フローチャート: 判断 690"/>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92" name="フローチャート: 判断 691"/>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93" name="フローチャート: 判断 692"/>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117602</xdr:rowOff>
    </xdr:from>
    <xdr:to>
      <xdr:col>107</xdr:col>
      <xdr:colOff>101600</xdr:colOff>
      <xdr:row>84</xdr:row>
      <xdr:rowOff>47752</xdr:rowOff>
    </xdr:to>
    <xdr:sp macro="" textlink="">
      <xdr:nvSpPr>
        <xdr:cNvPr id="699" name="楕円 698"/>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00" name="楕円 699"/>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10668</xdr:rowOff>
    </xdr:to>
    <xdr:cxnSp macro="">
      <xdr:nvCxnSpPr>
        <xdr:cNvPr id="701" name="直線コネクタ 700"/>
        <xdr:cNvCxnSpPr/>
      </xdr:nvCxnSpPr>
      <xdr:spPr>
        <a:xfrm flipV="1">
          <a:off x="19545300" y="14398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02"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03"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04"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05"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06" name="n_2mainValue【児童館】&#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07" name="n_3mainValue【児童館】&#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33" name="直線コネクタ 732"/>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36"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37" name="直線コネクタ 736"/>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38"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39" name="フローチャート: 判断 738"/>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40" name="フローチャート: 判断 739"/>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41" name="フローチャート: 判断 740"/>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42" name="フローチャート: 判断 741"/>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743" name="フローチャート: 判断 742"/>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118473</xdr:rowOff>
    </xdr:from>
    <xdr:to>
      <xdr:col>76</xdr:col>
      <xdr:colOff>165100</xdr:colOff>
      <xdr:row>105</xdr:row>
      <xdr:rowOff>48623</xdr:rowOff>
    </xdr:to>
    <xdr:sp macro="" textlink="">
      <xdr:nvSpPr>
        <xdr:cNvPr id="749" name="楕円 748"/>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750" name="楕円 749"/>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106</xdr:row>
      <xdr:rowOff>166007</xdr:rowOff>
    </xdr:to>
    <xdr:cxnSp macro="">
      <xdr:nvCxnSpPr>
        <xdr:cNvPr id="751" name="直線コネクタ 750"/>
        <xdr:cNvCxnSpPr/>
      </xdr:nvCxnSpPr>
      <xdr:spPr>
        <a:xfrm flipV="1">
          <a:off x="13703300" y="18000073"/>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52"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53" name="n_2aveValue【公民館】&#10;有形固定資産減価償却率"/>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54"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755" name="n_4aveValue【公民館】&#10;有形固定資産減価償却率"/>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756" name="n_2mainValue【公民館】&#10;有形固定資産減価償却率"/>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757" name="n_3mainValue【公民館】&#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83" name="直線コネクタ 782"/>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4"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5" name="直線コネクタ 784"/>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86"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87" name="直線コネクタ 786"/>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88"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89" name="フローチャート: 判断 788"/>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90" name="フローチャート: 判断 78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91" name="フローチャート: 判断 790"/>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92" name="フローチャート: 判断 791"/>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793" name="フローチャート: 判断 792"/>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17236</xdr:rowOff>
    </xdr:from>
    <xdr:to>
      <xdr:col>107</xdr:col>
      <xdr:colOff>101600</xdr:colOff>
      <xdr:row>103</xdr:row>
      <xdr:rowOff>118836</xdr:rowOff>
    </xdr:to>
    <xdr:sp macro="" textlink="">
      <xdr:nvSpPr>
        <xdr:cNvPr id="799" name="楕円 798"/>
        <xdr:cNvSpPr/>
      </xdr:nvSpPr>
      <xdr:spPr>
        <a:xfrm>
          <a:off x="2038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121738</xdr:rowOff>
    </xdr:from>
    <xdr:to>
      <xdr:col>102</xdr:col>
      <xdr:colOff>165100</xdr:colOff>
      <xdr:row>102</xdr:row>
      <xdr:rowOff>51888</xdr:rowOff>
    </xdr:to>
    <xdr:sp macro="" textlink="">
      <xdr:nvSpPr>
        <xdr:cNvPr id="800" name="楕円 799"/>
        <xdr:cNvSpPr/>
      </xdr:nvSpPr>
      <xdr:spPr>
        <a:xfrm>
          <a:off x="19494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xdr:rowOff>
    </xdr:from>
    <xdr:to>
      <xdr:col>107</xdr:col>
      <xdr:colOff>50800</xdr:colOff>
      <xdr:row>103</xdr:row>
      <xdr:rowOff>68036</xdr:rowOff>
    </xdr:to>
    <xdr:cxnSp macro="">
      <xdr:nvCxnSpPr>
        <xdr:cNvPr id="801" name="直線コネクタ 800"/>
        <xdr:cNvCxnSpPr/>
      </xdr:nvCxnSpPr>
      <xdr:spPr>
        <a:xfrm>
          <a:off x="19545300" y="17488988"/>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0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03" name="n_2aveValue【公民館】&#10;一人当たり面積"/>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04" name="n_3ave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805" name="n_4aveValue【公民館】&#10;一人当たり面積"/>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135363</xdr:rowOff>
    </xdr:from>
    <xdr:ext cx="469744" cy="259045"/>
    <xdr:sp macro="" textlink="">
      <xdr:nvSpPr>
        <xdr:cNvPr id="806" name="n_2mainValue【公民館】&#10;一人当たり面積"/>
        <xdr:cNvSpPr txBox="1"/>
      </xdr:nvSpPr>
      <xdr:spPr>
        <a:xfrm>
          <a:off x="20199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68415</xdr:rowOff>
    </xdr:from>
    <xdr:ext cx="469744" cy="259045"/>
    <xdr:sp macro="" textlink="">
      <xdr:nvSpPr>
        <xdr:cNvPr id="807" name="n_3mainValue【公民館】&#10;一人当たり面積"/>
        <xdr:cNvSpPr txBox="1"/>
      </xdr:nvSpPr>
      <xdr:spPr>
        <a:xfrm>
          <a:off x="19310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ほとんどの類型において、有形固定資産減価償却率及び</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人当たり面積等は類似団体平均を上回っている。港湾・漁港については、有形固定資産減価償却率が</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となっているが、これは固定資産台帳作成時において、仮に資産取得年月日を漁港認定された昭和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としているためである。各施設については修繕・改修等を実施しているものもあり、実際の値は下がるものと思われるが、施設の老朽化が進んでいることに変わりはなく、今後施設の長寿命化を図るため計画的な修繕・改修が必要となる。認定こども園や学校施設、児童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年代に建設されたものが多く、耐用年数を経過しつつあるほか、建設当時の施設規模と現在人口の乖離により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人当たり面積も大きくなっている。公民館についても館区自体が零細であり分館も存在することで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が大きく、かつ施設は閉校舎等を活用しているものもあり、老朽化が進行している。指標全体からは総じて、合併後の施設の統廃合、集約・複合化が進んでいないことが示されており、今後は実質公債費比率等の財政指標にも留意しながら、施設のあり方の見直し、縮小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84" name="フローチャート: 判断 83"/>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101056</xdr:rowOff>
    </xdr:from>
    <xdr:to>
      <xdr:col>15</xdr:col>
      <xdr:colOff>101600</xdr:colOff>
      <xdr:row>63</xdr:row>
      <xdr:rowOff>31206</xdr:rowOff>
    </xdr:to>
    <xdr:sp macro="" textlink="">
      <xdr:nvSpPr>
        <xdr:cNvPr id="90" name="楕円 89"/>
        <xdr:cNvSpPr/>
      </xdr:nvSpPr>
      <xdr:spPr>
        <a:xfrm>
          <a:off x="2857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76563</xdr:rowOff>
    </xdr:from>
    <xdr:to>
      <xdr:col>10</xdr:col>
      <xdr:colOff>165100</xdr:colOff>
      <xdr:row>63</xdr:row>
      <xdr:rowOff>6713</xdr:rowOff>
    </xdr:to>
    <xdr:sp macro="" textlink="">
      <xdr:nvSpPr>
        <xdr:cNvPr id="91" name="楕円 90"/>
        <xdr:cNvSpPr/>
      </xdr:nvSpPr>
      <xdr:spPr>
        <a:xfrm>
          <a:off x="196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127363</xdr:rowOff>
    </xdr:from>
    <xdr:to>
      <xdr:col>15</xdr:col>
      <xdr:colOff>50800</xdr:colOff>
      <xdr:row>62</xdr:row>
      <xdr:rowOff>151856</xdr:rowOff>
    </xdr:to>
    <xdr:cxnSp macro="">
      <xdr:nvCxnSpPr>
        <xdr:cNvPr id="92" name="直線コネクタ 91"/>
        <xdr:cNvCxnSpPr/>
      </xdr:nvCxnSpPr>
      <xdr:spPr>
        <a:xfrm>
          <a:off x="2019300" y="107572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93"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4"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5"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96" name="n_4aveValue【体育館・プール】&#10;有形固定資産減価償却率"/>
        <xdr:cNvSpPr txBox="1"/>
      </xdr:nvSpPr>
      <xdr:spPr>
        <a:xfrm>
          <a:off x="927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22333</xdr:rowOff>
    </xdr:from>
    <xdr:ext cx="405111" cy="259045"/>
    <xdr:sp macro="" textlink="">
      <xdr:nvSpPr>
        <xdr:cNvPr id="97" name="n_2mainValue【体育館・プール】&#10;有形固定資産減価償却率"/>
        <xdr:cNvSpPr txBox="1"/>
      </xdr:nvSpPr>
      <xdr:spPr>
        <a:xfrm>
          <a:off x="2705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169290</xdr:rowOff>
    </xdr:from>
    <xdr:ext cx="405111" cy="259045"/>
    <xdr:sp macro="" textlink="">
      <xdr:nvSpPr>
        <xdr:cNvPr id="98" name="n_3mainValue【体育館・プール】&#10;有形固定資産減価償却率"/>
        <xdr:cNvSpPr txBox="1"/>
      </xdr:nvSpPr>
      <xdr:spPr>
        <a:xfrm>
          <a:off x="1816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2" name="直線コネクタ 121"/>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3"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24" name="直線コネクタ 123"/>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25"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26" name="直線コネクタ 125"/>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27"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28" name="フローチャート: 判断 1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29" name="フローチャート: 判断 1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0" name="フローチャート: 判断 1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1" name="フローチャート: 判断 1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132" name="フローチャート: 判断 131"/>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80010</xdr:rowOff>
    </xdr:from>
    <xdr:to>
      <xdr:col>46</xdr:col>
      <xdr:colOff>38100</xdr:colOff>
      <xdr:row>61</xdr:row>
      <xdr:rowOff>10160</xdr:rowOff>
    </xdr:to>
    <xdr:sp macro="" textlink="">
      <xdr:nvSpPr>
        <xdr:cNvPr id="138" name="楕円 137"/>
        <xdr:cNvSpPr/>
      </xdr:nvSpPr>
      <xdr:spPr>
        <a:xfrm>
          <a:off x="8699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125730</xdr:rowOff>
    </xdr:from>
    <xdr:to>
      <xdr:col>41</xdr:col>
      <xdr:colOff>101600</xdr:colOff>
      <xdr:row>61</xdr:row>
      <xdr:rowOff>55880</xdr:rowOff>
    </xdr:to>
    <xdr:sp macro="" textlink="">
      <xdr:nvSpPr>
        <xdr:cNvPr id="139" name="楕円 138"/>
        <xdr:cNvSpPr/>
      </xdr:nvSpPr>
      <xdr:spPr>
        <a:xfrm>
          <a:off x="7810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130810</xdr:rowOff>
    </xdr:from>
    <xdr:to>
      <xdr:col>45</xdr:col>
      <xdr:colOff>177800</xdr:colOff>
      <xdr:row>61</xdr:row>
      <xdr:rowOff>5080</xdr:rowOff>
    </xdr:to>
    <xdr:cxnSp macro="">
      <xdr:nvCxnSpPr>
        <xdr:cNvPr id="140" name="直線コネクタ 139"/>
        <xdr:cNvCxnSpPr/>
      </xdr:nvCxnSpPr>
      <xdr:spPr>
        <a:xfrm flipV="1">
          <a:off x="7861300" y="10417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41"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42"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43"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144" name="n_4aveValue【体育館・プール】&#10;一人当たり面積"/>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26687</xdr:rowOff>
    </xdr:from>
    <xdr:ext cx="469744" cy="259045"/>
    <xdr:sp macro="" textlink="">
      <xdr:nvSpPr>
        <xdr:cNvPr id="145" name="n_2mainValue【体育館・プール】&#10;一人当たり面積"/>
        <xdr:cNvSpPr txBox="1"/>
      </xdr:nvSpPr>
      <xdr:spPr>
        <a:xfrm>
          <a:off x="8515427" y="1014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72407</xdr:rowOff>
    </xdr:from>
    <xdr:ext cx="469744" cy="259045"/>
    <xdr:sp macro="" textlink="">
      <xdr:nvSpPr>
        <xdr:cNvPr id="146" name="n_3mainValue【体育館・プール】&#10;一人当たり面積"/>
        <xdr:cNvSpPr txBox="1"/>
      </xdr:nvSpPr>
      <xdr:spPr>
        <a:xfrm>
          <a:off x="762642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71" name="直線コネクタ 170"/>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74"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75" name="直線コネクタ 174"/>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76"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77" name="フローチャート: 判断 176"/>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78" name="フローチャート: 判断 177"/>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79" name="フローチャート: 判断 178"/>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80" name="フローチャート: 判断 179"/>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81" name="フローチャート: 判断 180"/>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103505</xdr:rowOff>
    </xdr:from>
    <xdr:to>
      <xdr:col>15</xdr:col>
      <xdr:colOff>101600</xdr:colOff>
      <xdr:row>83</xdr:row>
      <xdr:rowOff>33655</xdr:rowOff>
    </xdr:to>
    <xdr:sp macro="" textlink="">
      <xdr:nvSpPr>
        <xdr:cNvPr id="187" name="楕円 186"/>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188" name="楕円 187"/>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82</xdr:row>
      <xdr:rowOff>154305</xdr:rowOff>
    </xdr:to>
    <xdr:cxnSp macro="">
      <xdr:nvCxnSpPr>
        <xdr:cNvPr id="189" name="直線コネクタ 188"/>
        <xdr:cNvCxnSpPr/>
      </xdr:nvCxnSpPr>
      <xdr:spPr>
        <a:xfrm>
          <a:off x="2019300" y="13594080"/>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190"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191"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192"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193"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194" name="n_2mainValue【福祉施設】&#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195" name="n_3mainValue【福祉施設】&#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19" name="直線コネクタ 218"/>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0"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1" name="直線コネクタ 220"/>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22"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23" name="直線コネクタ 222"/>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24"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5" name="フローチャート: 判断 224"/>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26" name="フローチャート: 判断 225"/>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27" name="フローチャート: 判断 226"/>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28" name="フローチャート: 判断 227"/>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29" name="フローチャート: 判断 228"/>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0" name="テキスト ボックス 2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100330</xdr:rowOff>
    </xdr:from>
    <xdr:to>
      <xdr:col>46</xdr:col>
      <xdr:colOff>38100</xdr:colOff>
      <xdr:row>86</xdr:row>
      <xdr:rowOff>30480</xdr:rowOff>
    </xdr:to>
    <xdr:sp macro="" textlink="">
      <xdr:nvSpPr>
        <xdr:cNvPr id="235" name="楕円 234"/>
        <xdr:cNvSpPr/>
      </xdr:nvSpPr>
      <xdr:spPr>
        <a:xfrm>
          <a:off x="8699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156211</xdr:rowOff>
    </xdr:from>
    <xdr:to>
      <xdr:col>41</xdr:col>
      <xdr:colOff>101600</xdr:colOff>
      <xdr:row>85</xdr:row>
      <xdr:rowOff>86361</xdr:rowOff>
    </xdr:to>
    <xdr:sp macro="" textlink="">
      <xdr:nvSpPr>
        <xdr:cNvPr id="236" name="楕円 235"/>
        <xdr:cNvSpPr/>
      </xdr:nvSpPr>
      <xdr:spPr>
        <a:xfrm>
          <a:off x="7810500" y="145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35561</xdr:rowOff>
    </xdr:from>
    <xdr:to>
      <xdr:col>45</xdr:col>
      <xdr:colOff>177800</xdr:colOff>
      <xdr:row>85</xdr:row>
      <xdr:rowOff>151130</xdr:rowOff>
    </xdr:to>
    <xdr:cxnSp macro="">
      <xdr:nvCxnSpPr>
        <xdr:cNvPr id="237" name="直線コネクタ 236"/>
        <xdr:cNvCxnSpPr/>
      </xdr:nvCxnSpPr>
      <xdr:spPr>
        <a:xfrm>
          <a:off x="7861300" y="14608811"/>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38"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39"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240" name="n_3aveValue【福祉施設】&#10;一人当たり面積"/>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41" name="n_4aveValue【福祉施設】&#10;一人当たり面積"/>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242" name="n_2mainValue【福祉施設】&#10;一人当たり面積"/>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102888</xdr:rowOff>
    </xdr:from>
    <xdr:ext cx="469744" cy="259045"/>
    <xdr:sp macro="" textlink="">
      <xdr:nvSpPr>
        <xdr:cNvPr id="243" name="n_3mainValue【福祉施設】&#10;一人当たり面積"/>
        <xdr:cNvSpPr txBox="1"/>
      </xdr:nvSpPr>
      <xdr:spPr>
        <a:xfrm>
          <a:off x="7626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0" name="テキスト ボックス 2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2" name="テキスト ボックス 2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0" name="テキスト ボックス 2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2" name="テキスト ボックス 2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284" name="直線コネクタ 283"/>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8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6" name="直線コネクタ 2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87"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88" name="直線コネクタ 287"/>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289"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290" name="フローチャート: 判断 289"/>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91" name="フローチャート: 判断 29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292" name="フローチャート: 判断 291"/>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293" name="フローチャート: 判断 292"/>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294" name="フローチャート: 判断 293"/>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107315</xdr:rowOff>
    </xdr:from>
    <xdr:to>
      <xdr:col>76</xdr:col>
      <xdr:colOff>165100</xdr:colOff>
      <xdr:row>36</xdr:row>
      <xdr:rowOff>37465</xdr:rowOff>
    </xdr:to>
    <xdr:sp macro="" textlink="">
      <xdr:nvSpPr>
        <xdr:cNvPr id="300" name="楕円 299"/>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01" name="楕円 300"/>
        <xdr:cNvSpPr/>
      </xdr:nvSpPr>
      <xdr:spPr>
        <a:xfrm>
          <a:off x="13652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158115</xdr:rowOff>
    </xdr:from>
    <xdr:to>
      <xdr:col>76</xdr:col>
      <xdr:colOff>114300</xdr:colOff>
      <xdr:row>37</xdr:row>
      <xdr:rowOff>97155</xdr:rowOff>
    </xdr:to>
    <xdr:cxnSp macro="">
      <xdr:nvCxnSpPr>
        <xdr:cNvPr id="302" name="直線コネクタ 301"/>
        <xdr:cNvCxnSpPr/>
      </xdr:nvCxnSpPr>
      <xdr:spPr>
        <a:xfrm flipV="1">
          <a:off x="13703300" y="615886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03"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304"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05"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306"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307" name="n_2mainValue【一般廃棄物処理施設】&#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308" name="n_3mainValue【一般廃棄物処理施設】&#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9" name="直線コネクタ 3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0" name="テキスト ボックス 31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1" name="直線コネクタ 3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2" name="テキスト ボックス 32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3" name="直線コネクタ 3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4" name="テキスト ボックス 32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5" name="直線コネクタ 3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6" name="テキスト ボックス 32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7" name="直線コネクタ 3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8" name="テキスト ボックス 32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0" name="テキスト ボックス 3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32" name="直線コネクタ 331"/>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33"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34" name="直線コネクタ 333"/>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35"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36" name="直線コネクタ 335"/>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37"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38" name="フローチャート: 判断 337"/>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39" name="フローチャート: 判断 338"/>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40" name="フローチャート: 判断 339"/>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41" name="フローチャート: 判断 340"/>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342" name="フローチャート: 判断 341"/>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91576</xdr:rowOff>
    </xdr:from>
    <xdr:to>
      <xdr:col>107</xdr:col>
      <xdr:colOff>101600</xdr:colOff>
      <xdr:row>39</xdr:row>
      <xdr:rowOff>21726</xdr:rowOff>
    </xdr:to>
    <xdr:sp macro="" textlink="">
      <xdr:nvSpPr>
        <xdr:cNvPr id="348" name="楕円 347"/>
        <xdr:cNvSpPr/>
      </xdr:nvSpPr>
      <xdr:spPr>
        <a:xfrm>
          <a:off x="20383500" y="66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14252</xdr:rowOff>
    </xdr:from>
    <xdr:to>
      <xdr:col>102</xdr:col>
      <xdr:colOff>165100</xdr:colOff>
      <xdr:row>35</xdr:row>
      <xdr:rowOff>115852</xdr:rowOff>
    </xdr:to>
    <xdr:sp macro="" textlink="">
      <xdr:nvSpPr>
        <xdr:cNvPr id="349" name="楕円 348"/>
        <xdr:cNvSpPr/>
      </xdr:nvSpPr>
      <xdr:spPr>
        <a:xfrm>
          <a:off x="19494500" y="60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65052</xdr:rowOff>
    </xdr:from>
    <xdr:to>
      <xdr:col>107</xdr:col>
      <xdr:colOff>50800</xdr:colOff>
      <xdr:row>38</xdr:row>
      <xdr:rowOff>142376</xdr:rowOff>
    </xdr:to>
    <xdr:cxnSp macro="">
      <xdr:nvCxnSpPr>
        <xdr:cNvPr id="350" name="直線コネクタ 349"/>
        <xdr:cNvCxnSpPr/>
      </xdr:nvCxnSpPr>
      <xdr:spPr>
        <a:xfrm>
          <a:off x="19545300" y="6065802"/>
          <a:ext cx="889000" cy="5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351"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352" name="n_2aveValue【一般廃棄物処理施設】&#10;一人当たり有形固定資産（償却資産）額"/>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353"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354"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38253</xdr:rowOff>
    </xdr:from>
    <xdr:ext cx="599010" cy="259045"/>
    <xdr:sp macro="" textlink="">
      <xdr:nvSpPr>
        <xdr:cNvPr id="355" name="n_2mainValue【一般廃棄物処理施設】&#10;一人当たり有形固定資産（償却資産）額"/>
        <xdr:cNvSpPr txBox="1"/>
      </xdr:nvSpPr>
      <xdr:spPr>
        <a:xfrm>
          <a:off x="20134795" y="638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132379</xdr:rowOff>
    </xdr:from>
    <xdr:ext cx="599010" cy="259045"/>
    <xdr:sp macro="" textlink="">
      <xdr:nvSpPr>
        <xdr:cNvPr id="356" name="n_3mainValue【一般廃棄物処理施設】&#10;一人当たり有形固定資産（償却資産）額"/>
        <xdr:cNvSpPr txBox="1"/>
      </xdr:nvSpPr>
      <xdr:spPr>
        <a:xfrm>
          <a:off x="19245795" y="579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3" name="テキスト ボックス 38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85" name="テキスト ボックス 38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95" name="テキスト ボックス 39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398" name="直線コネクタ 397"/>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399"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00" name="直線コネクタ 399"/>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401"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02" name="直線コネクタ 40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403"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404" name="フローチャート: 判断 403"/>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405" name="フローチャート: 判断 404"/>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406" name="フローチャート: 判断 405"/>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07" name="フローチャート: 判断 406"/>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408" name="フローチャート: 判断 407"/>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158750</xdr:rowOff>
    </xdr:from>
    <xdr:to>
      <xdr:col>76</xdr:col>
      <xdr:colOff>165100</xdr:colOff>
      <xdr:row>80</xdr:row>
      <xdr:rowOff>88900</xdr:rowOff>
    </xdr:to>
    <xdr:sp macro="" textlink="">
      <xdr:nvSpPr>
        <xdr:cNvPr id="414" name="楕円 413"/>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165281</xdr:rowOff>
    </xdr:from>
    <xdr:to>
      <xdr:col>72</xdr:col>
      <xdr:colOff>38100</xdr:colOff>
      <xdr:row>81</xdr:row>
      <xdr:rowOff>95431</xdr:rowOff>
    </xdr:to>
    <xdr:sp macro="" textlink="">
      <xdr:nvSpPr>
        <xdr:cNvPr id="415" name="楕円 414"/>
        <xdr:cNvSpPr/>
      </xdr:nvSpPr>
      <xdr:spPr>
        <a:xfrm>
          <a:off x="13652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81</xdr:row>
      <xdr:rowOff>44631</xdr:rowOff>
    </xdr:to>
    <xdr:cxnSp macro="">
      <xdr:nvCxnSpPr>
        <xdr:cNvPr id="416" name="直線コネクタ 415"/>
        <xdr:cNvCxnSpPr/>
      </xdr:nvCxnSpPr>
      <xdr:spPr>
        <a:xfrm flipV="1">
          <a:off x="13703300" y="13754100"/>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417"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418"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419"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420" name="n_4aveValue【消防施設】&#10;有形固定資産減価償却率"/>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421" name="n_2mainValue【消防施設】&#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111958</xdr:rowOff>
    </xdr:from>
    <xdr:ext cx="405111" cy="259045"/>
    <xdr:sp macro="" textlink="">
      <xdr:nvSpPr>
        <xdr:cNvPr id="422" name="n_3mainValue【消防施設】&#10;有形固定資産減価償却率"/>
        <xdr:cNvSpPr txBox="1"/>
      </xdr:nvSpPr>
      <xdr:spPr>
        <a:xfrm>
          <a:off x="13500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3" name="直線コネクタ 4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4" name="テキスト ボックス 4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5" name="直線コネクタ 4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6" name="テキスト ボックス 4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7" name="直線コネクタ 4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8" name="テキスト ボックス 4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9" name="直線コネクタ 4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0" name="テキスト ボックス 4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1" name="直線コネクタ 4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2" name="テキスト ボックス 4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446" name="直線コネクタ 445"/>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447"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448" name="直線コネクタ 447"/>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49"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50" name="直線コネクタ 44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451"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452" name="フローチャート: 判断 451"/>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453" name="フローチャート: 判断 452"/>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454" name="フローチャート: 判断 45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55" name="フローチャート: 判断 454"/>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456" name="フローチャート: 判断 455"/>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7" name="テキスト ボックス 4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8" name="テキスト ボックス 4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9" name="テキスト ボックス 4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0" name="テキスト ボックス 4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1" name="テキスト ボックス 4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8255</xdr:rowOff>
    </xdr:from>
    <xdr:to>
      <xdr:col>107</xdr:col>
      <xdr:colOff>101600</xdr:colOff>
      <xdr:row>82</xdr:row>
      <xdr:rowOff>109855</xdr:rowOff>
    </xdr:to>
    <xdr:sp macro="" textlink="">
      <xdr:nvSpPr>
        <xdr:cNvPr id="462" name="楕円 461"/>
        <xdr:cNvSpPr/>
      </xdr:nvSpPr>
      <xdr:spPr>
        <a:xfrm>
          <a:off x="20383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463" name="楕円 462"/>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59055</xdr:rowOff>
    </xdr:from>
    <xdr:to>
      <xdr:col>107</xdr:col>
      <xdr:colOff>50800</xdr:colOff>
      <xdr:row>83</xdr:row>
      <xdr:rowOff>3811</xdr:rowOff>
    </xdr:to>
    <xdr:cxnSp macro="">
      <xdr:nvCxnSpPr>
        <xdr:cNvPr id="464" name="直線コネクタ 463"/>
        <xdr:cNvCxnSpPr/>
      </xdr:nvCxnSpPr>
      <xdr:spPr>
        <a:xfrm flipV="1">
          <a:off x="19545300" y="14117955"/>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465"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466"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467"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468" name="n_4aveValue【消防施設】&#10;一人当たり面積"/>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126382</xdr:rowOff>
    </xdr:from>
    <xdr:ext cx="469744" cy="259045"/>
    <xdr:sp macro="" textlink="">
      <xdr:nvSpPr>
        <xdr:cNvPr id="469" name="n_2mainValue【消防施設】&#10;一人当たり面積"/>
        <xdr:cNvSpPr txBox="1"/>
      </xdr:nvSpPr>
      <xdr:spPr>
        <a:xfrm>
          <a:off x="20199427" y="138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470" name="n_3mainValue【消防施設】&#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1" name="正方形/長方形 4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2" name="正方形/長方形 4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3" name="正方形/長方形 4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4" name="正方形/長方形 4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5" name="正方形/長方形 4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6" name="正方形/長方形 4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7" name="正方形/長方形 4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正方形/長方形 4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9" name="テキスト ボックス 4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0" name="直線コネクタ 4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1" name="テキスト ボックス 4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2" name="直線コネクタ 4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3" name="テキスト ボックス 48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4" name="直線コネクタ 4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5" name="テキスト ボックス 4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6" name="直線コネクタ 4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7" name="テキスト ボックス 4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8" name="直線コネクタ 4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9" name="テキスト ボックス 4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0" name="直線コネクタ 4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1" name="テキスト ボックス 4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2" name="直線コネクタ 4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3" name="テキスト ボックス 49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96" name="直線コネクタ 495"/>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97"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98" name="直線コネクタ 497"/>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99"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0" name="直線コネクタ 49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501"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02" name="フローチャート: 判断 50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03" name="フローチャート: 判断 50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04" name="フローチャート: 判断 50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05" name="フローチャート: 判断 50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506" name="フローチャート: 判断 505"/>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907</xdr:rowOff>
    </xdr:from>
    <xdr:to>
      <xdr:col>76</xdr:col>
      <xdr:colOff>165100</xdr:colOff>
      <xdr:row>107</xdr:row>
      <xdr:rowOff>102507</xdr:rowOff>
    </xdr:to>
    <xdr:sp macro="" textlink="">
      <xdr:nvSpPr>
        <xdr:cNvPr id="512" name="楕円 511"/>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907</xdr:rowOff>
    </xdr:from>
    <xdr:to>
      <xdr:col>72</xdr:col>
      <xdr:colOff>38100</xdr:colOff>
      <xdr:row>108</xdr:row>
      <xdr:rowOff>102507</xdr:rowOff>
    </xdr:to>
    <xdr:sp macro="" textlink="">
      <xdr:nvSpPr>
        <xdr:cNvPr id="513" name="楕円 512"/>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108</xdr:row>
      <xdr:rowOff>51707</xdr:rowOff>
    </xdr:to>
    <xdr:cxnSp macro="">
      <xdr:nvCxnSpPr>
        <xdr:cNvPr id="514" name="直線コネクタ 513"/>
        <xdr:cNvCxnSpPr/>
      </xdr:nvCxnSpPr>
      <xdr:spPr>
        <a:xfrm flipV="1">
          <a:off x="13703300" y="1839685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515"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16"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17"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518"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519" name="n_2mainValue【庁舎】&#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520" name="n_3mainValue【庁舎】&#10;有形固定資産減価償却率"/>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2" name="テキスト ボックス 5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46" name="直線コネクタ 545"/>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47"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48" name="直線コネクタ 547"/>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49"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50" name="直線コネクタ 549"/>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551"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52" name="フローチャート: 判断 551"/>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53" name="フローチャート: 判断 552"/>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54" name="フローチャート: 判断 553"/>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55" name="フローチャート: 判断 554"/>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556" name="フローチャート: 判断 555"/>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28666</xdr:rowOff>
    </xdr:from>
    <xdr:to>
      <xdr:col>107</xdr:col>
      <xdr:colOff>101600</xdr:colOff>
      <xdr:row>106</xdr:row>
      <xdr:rowOff>130266</xdr:rowOff>
    </xdr:to>
    <xdr:sp macro="" textlink="">
      <xdr:nvSpPr>
        <xdr:cNvPr id="562" name="楕円 561"/>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27032</xdr:rowOff>
    </xdr:from>
    <xdr:to>
      <xdr:col>102</xdr:col>
      <xdr:colOff>165100</xdr:colOff>
      <xdr:row>106</xdr:row>
      <xdr:rowOff>128632</xdr:rowOff>
    </xdr:to>
    <xdr:sp macro="" textlink="">
      <xdr:nvSpPr>
        <xdr:cNvPr id="563" name="楕円 562"/>
        <xdr:cNvSpPr/>
      </xdr:nvSpPr>
      <xdr:spPr>
        <a:xfrm>
          <a:off x="19494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79466</xdr:rowOff>
    </xdr:to>
    <xdr:cxnSp macro="">
      <xdr:nvCxnSpPr>
        <xdr:cNvPr id="564" name="直線コネクタ 563"/>
        <xdr:cNvCxnSpPr/>
      </xdr:nvCxnSpPr>
      <xdr:spPr>
        <a:xfrm>
          <a:off x="19545300" y="182515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65"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566"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567"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568"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121393</xdr:rowOff>
    </xdr:from>
    <xdr:ext cx="469744" cy="259045"/>
    <xdr:sp macro="" textlink="">
      <xdr:nvSpPr>
        <xdr:cNvPr id="569" name="n_2mainValue【庁舎】&#10;一人当たり面積"/>
        <xdr:cNvSpPr txBox="1"/>
      </xdr:nvSpPr>
      <xdr:spPr>
        <a:xfrm>
          <a:off x="20199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119759</xdr:rowOff>
    </xdr:from>
    <xdr:ext cx="469744" cy="259045"/>
    <xdr:sp macro="" textlink="">
      <xdr:nvSpPr>
        <xdr:cNvPr id="570" name="n_3mainValue【庁舎】&#10;一人当たり面積"/>
        <xdr:cNvSpPr txBox="1"/>
      </xdr:nvSpPr>
      <xdr:spPr>
        <a:xfrm>
          <a:off x="19310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年代に建設された合併前町村の施設がそのまま残っているため、減価償却が進んでいるほか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についても類似団体平均を上回っている。一般廃棄物処理施設については、し尿処理施設の改修（焼却方式から下水道投入方式へ）を行ったことにより減価償却率が改善している。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年代に建設された合併前町村の庁舎を分庁舎方式で使用していることから、有形資産減価償却率は高い値となっているが、消防施設については、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と本署・分署の建替を行ったため、減価償却率は類似団体を大きく下回るが、更新においては旧町村配置のまま消防庁舎更新が行われ、かつ旧庁舎も非常備消防の詰所として活用されていることから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人当たり面積も大きく増加している。庁舎については、統合庁舎の建設及び現在の庁舎の解体を予定していることから、今後は当該指標は大きく減少することが想定される。ほとんどの指標について、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償却資産）の値が類似団体平均を上回っており、老朽化による維持管理費用が増大することが懸念されるため、財政指標に留意しながら長寿命化に資する修繕等を計画的に行うほか、施設の統廃合及び集約化・複合化、除却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人口の減少や少子高齢化等による財政基盤の弱さから、自主財源が歳入全体の約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割という状況であり、財政力指数は類似団体平均を大きく下回っている。今後も「能登町第二次総合計画」や「能登町創生総合戦略」に基づき、施策の選択と集中により活力あるまちづくりを行い歳入の確保に努める一方、積極的に行財政改革を推進することにより、行政のスリム化、効率化を図り長期的な財政基盤の安定を確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144992</xdr:rowOff>
    </xdr:to>
    <xdr:cxnSp macro="">
      <xdr:nvCxnSpPr>
        <xdr:cNvPr id="72" name="直線コネクタ 71"/>
        <xdr:cNvCxnSpPr/>
      </xdr:nvCxnSpPr>
      <xdr:spPr>
        <a:xfrm flipV="1">
          <a:off x="4114800" y="76787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5" name="直線コネクタ 74"/>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8" name="直線コネクタ 77"/>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81" name="直線コネクタ 80"/>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1" name="楕円 90"/>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2"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3" name="楕円 92"/>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4" name="テキスト ボックス 93"/>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5" name="楕円 94"/>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6" name="テキスト ボックス 95"/>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7" name="楕円 96"/>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8" name="テキスト ボックス 97"/>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9" name="楕円 98"/>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100" name="テキスト ボックス 99"/>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元年度は、町税や交付税の減により経常一般財源等は減となったものの、維持補修費・公債費等の減により経常経費充当一般財源が減となったことから、前年と比較し</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ﾎﾟｲﾝﾄ改善した。維持補修費の減は、除排雪経費の減が主な要因であり、公債費の減は、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年度に実施した大型の繰上償還（約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影響による定時償還額の減が主な要因である。しかし、性質別の類似団体比較では依然公債費が高くなっているが、これは、過去に景気対策として公共事業を積極的に行ったことや、近年の大型事業に係る償還の開始等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有線放送再整備や新焼却施設整備といった大型事業や、公共施設の更新を控えているため、地方債の計画的発行と抑制や積極的な繰上償還が必要である。また、人件費、物件費等も類似団体平均を上回っている状況であるため、経常経費縮減のための改革を推進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104866</xdr:rowOff>
    </xdr:to>
    <xdr:cxnSp macro="">
      <xdr:nvCxnSpPr>
        <xdr:cNvPr id="137" name="直線コネクタ 136"/>
        <xdr:cNvCxnSpPr/>
      </xdr:nvCxnSpPr>
      <xdr:spPr>
        <a:xfrm flipV="1">
          <a:off x="4114800" y="110225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104866</xdr:rowOff>
    </xdr:from>
    <xdr:to>
      <xdr:col>19</xdr:col>
      <xdr:colOff>133350</xdr:colOff>
      <xdr:row>64</xdr:row>
      <xdr:rowOff>128996</xdr:rowOff>
    </xdr:to>
    <xdr:cxnSp macro="">
      <xdr:nvCxnSpPr>
        <xdr:cNvPr id="140" name="直線コネクタ 139"/>
        <xdr:cNvCxnSpPr/>
      </xdr:nvCxnSpPr>
      <xdr:spPr>
        <a:xfrm flipV="1">
          <a:off x="3225800" y="110776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53159</xdr:rowOff>
    </xdr:from>
    <xdr:to>
      <xdr:col>15</xdr:col>
      <xdr:colOff>82550</xdr:colOff>
      <xdr:row>64</xdr:row>
      <xdr:rowOff>128996</xdr:rowOff>
    </xdr:to>
    <xdr:cxnSp macro="">
      <xdr:nvCxnSpPr>
        <xdr:cNvPr id="143" name="直線コネクタ 142"/>
        <xdr:cNvCxnSpPr/>
      </xdr:nvCxnSpPr>
      <xdr:spPr>
        <a:xfrm>
          <a:off x="2336800" y="1102595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48804</xdr:rowOff>
    </xdr:from>
    <xdr:to>
      <xdr:col>11</xdr:col>
      <xdr:colOff>31750</xdr:colOff>
      <xdr:row>64</xdr:row>
      <xdr:rowOff>53159</xdr:rowOff>
    </xdr:to>
    <xdr:cxnSp macro="">
      <xdr:nvCxnSpPr>
        <xdr:cNvPr id="146" name="直線コネクタ 145"/>
        <xdr:cNvCxnSpPr/>
      </xdr:nvCxnSpPr>
      <xdr:spPr>
        <a:xfrm>
          <a:off x="1447800" y="1085015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170362</xdr:rowOff>
    </xdr:from>
    <xdr:to>
      <xdr:col>23</xdr:col>
      <xdr:colOff>184150</xdr:colOff>
      <xdr:row>64</xdr:row>
      <xdr:rowOff>100512</xdr:rowOff>
    </xdr:to>
    <xdr:sp macro="" textlink="">
      <xdr:nvSpPr>
        <xdr:cNvPr id="156" name="楕円 155"/>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142439</xdr:rowOff>
    </xdr:from>
    <xdr:ext cx="762000" cy="259045"/>
    <xdr:sp macro="" textlink="">
      <xdr:nvSpPr>
        <xdr:cNvPr id="157"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8" name="楕円 157"/>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9" name="テキスト ボックス 158"/>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78196</xdr:rowOff>
    </xdr:from>
    <xdr:to>
      <xdr:col>15</xdr:col>
      <xdr:colOff>133350</xdr:colOff>
      <xdr:row>65</xdr:row>
      <xdr:rowOff>8346</xdr:rowOff>
    </xdr:to>
    <xdr:sp macro="" textlink="">
      <xdr:nvSpPr>
        <xdr:cNvPr id="160" name="楕円 159"/>
        <xdr:cNvSpPr/>
      </xdr:nvSpPr>
      <xdr:spPr>
        <a:xfrm>
          <a:off x="3175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164573</xdr:rowOff>
    </xdr:from>
    <xdr:ext cx="762000" cy="259045"/>
    <xdr:sp macro="" textlink="">
      <xdr:nvSpPr>
        <xdr:cNvPr id="161" name="テキスト ボックス 160"/>
        <xdr:cNvSpPr txBox="1"/>
      </xdr:nvSpPr>
      <xdr:spPr>
        <a:xfrm>
          <a:off x="2844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2359</xdr:rowOff>
    </xdr:from>
    <xdr:to>
      <xdr:col>11</xdr:col>
      <xdr:colOff>82550</xdr:colOff>
      <xdr:row>64</xdr:row>
      <xdr:rowOff>103959</xdr:rowOff>
    </xdr:to>
    <xdr:sp macro="" textlink="">
      <xdr:nvSpPr>
        <xdr:cNvPr id="162" name="楕円 161"/>
        <xdr:cNvSpPr/>
      </xdr:nvSpPr>
      <xdr:spPr>
        <a:xfrm>
          <a:off x="2286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88736</xdr:rowOff>
    </xdr:from>
    <xdr:ext cx="762000" cy="259045"/>
    <xdr:sp macro="" textlink="">
      <xdr:nvSpPr>
        <xdr:cNvPr id="163" name="テキスト ボックス 162"/>
        <xdr:cNvSpPr txBox="1"/>
      </xdr:nvSpPr>
      <xdr:spPr>
        <a:xfrm>
          <a:off x="1955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169454</xdr:rowOff>
    </xdr:from>
    <xdr:to>
      <xdr:col>7</xdr:col>
      <xdr:colOff>31750</xdr:colOff>
      <xdr:row>63</xdr:row>
      <xdr:rowOff>99604</xdr:rowOff>
    </xdr:to>
    <xdr:sp macro="" textlink="">
      <xdr:nvSpPr>
        <xdr:cNvPr id="164" name="楕円 163"/>
        <xdr:cNvSpPr/>
      </xdr:nvSpPr>
      <xdr:spPr>
        <a:xfrm>
          <a:off x="1397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84381</xdr:rowOff>
    </xdr:from>
    <xdr:ext cx="762000" cy="259045"/>
    <xdr:sp macro="" textlink="">
      <xdr:nvSpPr>
        <xdr:cNvPr id="165" name="テキスト ボックス 164"/>
        <xdr:cNvSpPr txBox="1"/>
      </xdr:nvSpPr>
      <xdr:spPr>
        <a:xfrm>
          <a:off x="1066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人当たり人件費については、合併の影響で職員数が依然多いことにあわせ、人口減少も影響し、類似団体平均を上回る要因となっている。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月策定の第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次定員適正化計画に続き作成された、第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月策定）に基づき、職員数の削減等による人件費の減を図っている。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合併後、行政改革推進委員会を設置し費用の削減に向けた取り組みが行われている。今後、遊休施設の解体も推進していくことから、一時的な物件費の増加も見込まれるため、経常的経費の更に効果的な削減が必要であ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22324</xdr:rowOff>
    </xdr:from>
    <xdr:to>
      <xdr:col>23</xdr:col>
      <xdr:colOff>133350</xdr:colOff>
      <xdr:row>86</xdr:row>
      <xdr:rowOff>141656</xdr:rowOff>
    </xdr:to>
    <xdr:cxnSp macro="">
      <xdr:nvCxnSpPr>
        <xdr:cNvPr id="200" name="直線コネクタ 199"/>
        <xdr:cNvCxnSpPr/>
      </xdr:nvCxnSpPr>
      <xdr:spPr>
        <a:xfrm>
          <a:off x="4114800" y="14767024"/>
          <a:ext cx="838200" cy="1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22324</xdr:rowOff>
    </xdr:from>
    <xdr:to>
      <xdr:col>19</xdr:col>
      <xdr:colOff>133350</xdr:colOff>
      <xdr:row>86</xdr:row>
      <xdr:rowOff>25495</xdr:rowOff>
    </xdr:to>
    <xdr:cxnSp macro="">
      <xdr:nvCxnSpPr>
        <xdr:cNvPr id="203" name="直線コネクタ 202"/>
        <xdr:cNvCxnSpPr/>
      </xdr:nvCxnSpPr>
      <xdr:spPr>
        <a:xfrm flipV="1">
          <a:off x="3225800" y="1476702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14754</xdr:rowOff>
    </xdr:from>
    <xdr:to>
      <xdr:col>15</xdr:col>
      <xdr:colOff>82550</xdr:colOff>
      <xdr:row>86</xdr:row>
      <xdr:rowOff>25495</xdr:rowOff>
    </xdr:to>
    <xdr:cxnSp macro="">
      <xdr:nvCxnSpPr>
        <xdr:cNvPr id="206" name="直線コネクタ 205"/>
        <xdr:cNvCxnSpPr/>
      </xdr:nvCxnSpPr>
      <xdr:spPr>
        <a:xfrm>
          <a:off x="2336800" y="14588004"/>
          <a:ext cx="889000" cy="18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85469</xdr:rowOff>
    </xdr:from>
    <xdr:to>
      <xdr:col>11</xdr:col>
      <xdr:colOff>31750</xdr:colOff>
      <xdr:row>85</xdr:row>
      <xdr:rowOff>14754</xdr:rowOff>
    </xdr:to>
    <xdr:cxnSp macro="">
      <xdr:nvCxnSpPr>
        <xdr:cNvPr id="209" name="直線コネクタ 208"/>
        <xdr:cNvCxnSpPr/>
      </xdr:nvCxnSpPr>
      <xdr:spPr>
        <a:xfrm>
          <a:off x="1447800" y="14487269"/>
          <a:ext cx="889000" cy="10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13" name="テキスト ボックス 212"/>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90856</xdr:rowOff>
    </xdr:from>
    <xdr:to>
      <xdr:col>23</xdr:col>
      <xdr:colOff>184150</xdr:colOff>
      <xdr:row>87</xdr:row>
      <xdr:rowOff>21006</xdr:rowOff>
    </xdr:to>
    <xdr:sp macro="" textlink="">
      <xdr:nvSpPr>
        <xdr:cNvPr id="219" name="楕円 218"/>
        <xdr:cNvSpPr/>
      </xdr:nvSpPr>
      <xdr:spPr>
        <a:xfrm>
          <a:off x="4902200" y="148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62933</xdr:rowOff>
    </xdr:from>
    <xdr:ext cx="762000" cy="259045"/>
    <xdr:sp macro="" textlink="">
      <xdr:nvSpPr>
        <xdr:cNvPr id="220" name="人件費・物件費等の状況該当値テキスト"/>
        <xdr:cNvSpPr txBox="1"/>
      </xdr:nvSpPr>
      <xdr:spPr>
        <a:xfrm>
          <a:off x="5041900" y="148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142974</xdr:rowOff>
    </xdr:from>
    <xdr:to>
      <xdr:col>19</xdr:col>
      <xdr:colOff>184150</xdr:colOff>
      <xdr:row>86</xdr:row>
      <xdr:rowOff>73124</xdr:rowOff>
    </xdr:to>
    <xdr:sp macro="" textlink="">
      <xdr:nvSpPr>
        <xdr:cNvPr id="221" name="楕円 220"/>
        <xdr:cNvSpPr/>
      </xdr:nvSpPr>
      <xdr:spPr>
        <a:xfrm>
          <a:off x="4064000" y="147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57901</xdr:rowOff>
    </xdr:from>
    <xdr:ext cx="736600" cy="259045"/>
    <xdr:sp macro="" textlink="">
      <xdr:nvSpPr>
        <xdr:cNvPr id="222" name="テキスト ボックス 221"/>
        <xdr:cNvSpPr txBox="1"/>
      </xdr:nvSpPr>
      <xdr:spPr>
        <a:xfrm>
          <a:off x="3733800" y="1480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146145</xdr:rowOff>
    </xdr:from>
    <xdr:to>
      <xdr:col>15</xdr:col>
      <xdr:colOff>133350</xdr:colOff>
      <xdr:row>86</xdr:row>
      <xdr:rowOff>76295</xdr:rowOff>
    </xdr:to>
    <xdr:sp macro="" textlink="">
      <xdr:nvSpPr>
        <xdr:cNvPr id="223" name="楕円 222"/>
        <xdr:cNvSpPr/>
      </xdr:nvSpPr>
      <xdr:spPr>
        <a:xfrm>
          <a:off x="3175000" y="147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61072</xdr:rowOff>
    </xdr:from>
    <xdr:ext cx="762000" cy="259045"/>
    <xdr:sp macro="" textlink="">
      <xdr:nvSpPr>
        <xdr:cNvPr id="224" name="テキスト ボックス 223"/>
        <xdr:cNvSpPr txBox="1"/>
      </xdr:nvSpPr>
      <xdr:spPr>
        <a:xfrm>
          <a:off x="2844800" y="148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135404</xdr:rowOff>
    </xdr:from>
    <xdr:to>
      <xdr:col>11</xdr:col>
      <xdr:colOff>82550</xdr:colOff>
      <xdr:row>85</xdr:row>
      <xdr:rowOff>65554</xdr:rowOff>
    </xdr:to>
    <xdr:sp macro="" textlink="">
      <xdr:nvSpPr>
        <xdr:cNvPr id="225" name="楕円 224"/>
        <xdr:cNvSpPr/>
      </xdr:nvSpPr>
      <xdr:spPr>
        <a:xfrm>
          <a:off x="2286000" y="14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50331</xdr:rowOff>
    </xdr:from>
    <xdr:ext cx="762000" cy="259045"/>
    <xdr:sp macro="" textlink="">
      <xdr:nvSpPr>
        <xdr:cNvPr id="226" name="テキスト ボックス 225"/>
        <xdr:cNvSpPr txBox="1"/>
      </xdr:nvSpPr>
      <xdr:spPr>
        <a:xfrm>
          <a:off x="1955800" y="14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34669</xdr:rowOff>
    </xdr:from>
    <xdr:to>
      <xdr:col>7</xdr:col>
      <xdr:colOff>31750</xdr:colOff>
      <xdr:row>84</xdr:row>
      <xdr:rowOff>136269</xdr:rowOff>
    </xdr:to>
    <xdr:sp macro="" textlink="">
      <xdr:nvSpPr>
        <xdr:cNvPr id="227" name="楕円 226"/>
        <xdr:cNvSpPr/>
      </xdr:nvSpPr>
      <xdr:spPr>
        <a:xfrm>
          <a:off x="1397000" y="14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121046</xdr:rowOff>
    </xdr:from>
    <xdr:ext cx="762000" cy="259045"/>
    <xdr:sp macro="" textlink="">
      <xdr:nvSpPr>
        <xdr:cNvPr id="228" name="テキスト ボックス 227"/>
        <xdr:cNvSpPr txBox="1"/>
      </xdr:nvSpPr>
      <xdr:spPr>
        <a:xfrm>
          <a:off x="1066800" y="145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ﾎﾟｲﾝﾄの増となった。これは職員数が少ないため、経験年数階層の異動によって平均給料額が大きく増加したことが主な要因である。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今後は、適正な給与水準となるよう、職員の年齢構成、定員、総人件費等に注意を払っていく。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12171</xdr:rowOff>
    </xdr:from>
    <xdr:to>
      <xdr:col>81</xdr:col>
      <xdr:colOff>44450</xdr:colOff>
      <xdr:row>84</xdr:row>
      <xdr:rowOff>102659</xdr:rowOff>
    </xdr:to>
    <xdr:cxnSp macro="">
      <xdr:nvCxnSpPr>
        <xdr:cNvPr id="266" name="直線コネクタ 265"/>
        <xdr:cNvCxnSpPr/>
      </xdr:nvCxnSpPr>
      <xdr:spPr>
        <a:xfrm>
          <a:off x="16179800" y="1441397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12171</xdr:rowOff>
    </xdr:from>
    <xdr:to>
      <xdr:col>77</xdr:col>
      <xdr:colOff>44450</xdr:colOff>
      <xdr:row>84</xdr:row>
      <xdr:rowOff>32279</xdr:rowOff>
    </xdr:to>
    <xdr:cxnSp macro="">
      <xdr:nvCxnSpPr>
        <xdr:cNvPr id="269" name="直線コネクタ 268"/>
        <xdr:cNvCxnSpPr/>
      </xdr:nvCxnSpPr>
      <xdr:spPr>
        <a:xfrm flipV="1">
          <a:off x="15290800" y="1441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84</xdr:row>
      <xdr:rowOff>32279</xdr:rowOff>
    </xdr:to>
    <xdr:cxnSp macro="">
      <xdr:nvCxnSpPr>
        <xdr:cNvPr id="272" name="直線コネクタ 271"/>
        <xdr:cNvCxnSpPr/>
      </xdr:nvCxnSpPr>
      <xdr:spPr>
        <a:xfrm>
          <a:off x="14401800" y="1433353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62971</xdr:rowOff>
    </xdr:from>
    <xdr:to>
      <xdr:col>68</xdr:col>
      <xdr:colOff>152400</xdr:colOff>
      <xdr:row>83</xdr:row>
      <xdr:rowOff>103188</xdr:rowOff>
    </xdr:to>
    <xdr:cxnSp macro="">
      <xdr:nvCxnSpPr>
        <xdr:cNvPr id="275" name="直線コネクタ 274"/>
        <xdr:cNvCxnSpPr/>
      </xdr:nvCxnSpPr>
      <xdr:spPr>
        <a:xfrm>
          <a:off x="13512800" y="142933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9" name="テキスト ボックス 278"/>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85" name="楕円 284"/>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86"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132821</xdr:rowOff>
    </xdr:from>
    <xdr:to>
      <xdr:col>77</xdr:col>
      <xdr:colOff>95250</xdr:colOff>
      <xdr:row>84</xdr:row>
      <xdr:rowOff>62971</xdr:rowOff>
    </xdr:to>
    <xdr:sp macro="" textlink="">
      <xdr:nvSpPr>
        <xdr:cNvPr id="287" name="楕円 286"/>
        <xdr:cNvSpPr/>
      </xdr:nvSpPr>
      <xdr:spPr>
        <a:xfrm>
          <a:off x="16129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73148</xdr:rowOff>
    </xdr:from>
    <xdr:ext cx="736600" cy="259045"/>
    <xdr:sp macro="" textlink="">
      <xdr:nvSpPr>
        <xdr:cNvPr id="288" name="テキスト ボックス 287"/>
        <xdr:cNvSpPr txBox="1"/>
      </xdr:nvSpPr>
      <xdr:spPr>
        <a:xfrm>
          <a:off x="15798800" y="141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152929</xdr:rowOff>
    </xdr:from>
    <xdr:to>
      <xdr:col>73</xdr:col>
      <xdr:colOff>44450</xdr:colOff>
      <xdr:row>84</xdr:row>
      <xdr:rowOff>83079</xdr:rowOff>
    </xdr:to>
    <xdr:sp macro="" textlink="">
      <xdr:nvSpPr>
        <xdr:cNvPr id="289" name="楕円 288"/>
        <xdr:cNvSpPr/>
      </xdr:nvSpPr>
      <xdr:spPr>
        <a:xfrm>
          <a:off x="15240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93256</xdr:rowOff>
    </xdr:from>
    <xdr:ext cx="762000" cy="259045"/>
    <xdr:sp macro="" textlink="">
      <xdr:nvSpPr>
        <xdr:cNvPr id="290" name="テキスト ボックス 289"/>
        <xdr:cNvSpPr txBox="1"/>
      </xdr:nvSpPr>
      <xdr:spPr>
        <a:xfrm>
          <a:off x="14909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52388</xdr:rowOff>
    </xdr:from>
    <xdr:to>
      <xdr:col>68</xdr:col>
      <xdr:colOff>203200</xdr:colOff>
      <xdr:row>83</xdr:row>
      <xdr:rowOff>153988</xdr:rowOff>
    </xdr:to>
    <xdr:sp macro="" textlink="">
      <xdr:nvSpPr>
        <xdr:cNvPr id="291" name="楕円 290"/>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164165</xdr:rowOff>
    </xdr:from>
    <xdr:ext cx="762000" cy="259045"/>
    <xdr:sp macro="" textlink="">
      <xdr:nvSpPr>
        <xdr:cNvPr id="292" name="テキスト ボックス 291"/>
        <xdr:cNvSpPr txBox="1"/>
      </xdr:nvSpPr>
      <xdr:spPr>
        <a:xfrm>
          <a:off x="14020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12171</xdr:rowOff>
    </xdr:from>
    <xdr:to>
      <xdr:col>64</xdr:col>
      <xdr:colOff>152400</xdr:colOff>
      <xdr:row>83</xdr:row>
      <xdr:rowOff>113771</xdr:rowOff>
    </xdr:to>
    <xdr:sp macro="" textlink="">
      <xdr:nvSpPr>
        <xdr:cNvPr id="293" name="楕円 292"/>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123948</xdr:rowOff>
    </xdr:from>
    <xdr:ext cx="762000" cy="259045"/>
    <xdr:sp macro="" textlink="">
      <xdr:nvSpPr>
        <xdr:cNvPr id="294" name="テキスト ボックス 293"/>
        <xdr:cNvSpPr txBox="1"/>
      </xdr:nvSpPr>
      <xdr:spPr>
        <a:xfrm>
          <a:off x="13131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月の合併以後、職員数の削減に努めてきており、職員数は減少傾向にあったが、</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元年度の普通会計の職員数は</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名となり、前年比</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名の増となった。これは、年金の支給開始年齢の引上げに伴う再任用職員の増加や、職員年齢構成を鑑みた新規職員の採用が主な要因である。また、人口減少の影響も受け、人口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人当たりの職員数は微増（</a:t>
          </a:r>
          <a:r>
            <a:rPr kumimoji="1" lang="en-US" altLang="ja-JP" sz="1200">
              <a:latin typeface="ＭＳ Ｐゴシック" panose="020B0600070205080204" pitchFamily="50" charset="-128"/>
              <a:ea typeface="ＭＳ Ｐゴシック" panose="020B0600070205080204" pitchFamily="50" charset="-128"/>
            </a:rPr>
            <a:t>+0.11</a:t>
          </a:r>
          <a:r>
            <a:rPr kumimoji="1" lang="ja-JP" altLang="en-US" sz="1200">
              <a:latin typeface="ＭＳ Ｐゴシック" panose="020B0600070205080204" pitchFamily="50" charset="-128"/>
              <a:ea typeface="ＭＳ Ｐゴシック" panose="020B0600070205080204" pitchFamily="50" charset="-128"/>
            </a:rPr>
            <a:t>ﾎﾟｲﾝﾄ）となった。</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H31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次定員適正化計画に基づき、再任用と新規採用のバランスを図りながら適正な定員管理に取り組む必要がある。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16147</xdr:rowOff>
    </xdr:from>
    <xdr:to>
      <xdr:col>81</xdr:col>
      <xdr:colOff>44450</xdr:colOff>
      <xdr:row>65</xdr:row>
      <xdr:rowOff>28787</xdr:rowOff>
    </xdr:to>
    <xdr:cxnSp macro="">
      <xdr:nvCxnSpPr>
        <xdr:cNvPr id="331" name="直線コネクタ 330"/>
        <xdr:cNvCxnSpPr/>
      </xdr:nvCxnSpPr>
      <xdr:spPr>
        <a:xfrm>
          <a:off x="16179800" y="11160397"/>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100270</xdr:rowOff>
    </xdr:from>
    <xdr:to>
      <xdr:col>77</xdr:col>
      <xdr:colOff>44450</xdr:colOff>
      <xdr:row>65</xdr:row>
      <xdr:rowOff>16147</xdr:rowOff>
    </xdr:to>
    <xdr:cxnSp macro="">
      <xdr:nvCxnSpPr>
        <xdr:cNvPr id="334" name="直線コネクタ 333"/>
        <xdr:cNvCxnSpPr/>
      </xdr:nvCxnSpPr>
      <xdr:spPr>
        <a:xfrm>
          <a:off x="15290800" y="11073070"/>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66947</xdr:rowOff>
    </xdr:from>
    <xdr:to>
      <xdr:col>72</xdr:col>
      <xdr:colOff>203200</xdr:colOff>
      <xdr:row>64</xdr:row>
      <xdr:rowOff>100270</xdr:rowOff>
    </xdr:to>
    <xdr:cxnSp macro="">
      <xdr:nvCxnSpPr>
        <xdr:cNvPr id="337" name="直線コネクタ 336"/>
        <xdr:cNvCxnSpPr/>
      </xdr:nvCxnSpPr>
      <xdr:spPr>
        <a:xfrm>
          <a:off x="14401800" y="11039747"/>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43966</xdr:rowOff>
    </xdr:from>
    <xdr:to>
      <xdr:col>68</xdr:col>
      <xdr:colOff>152400</xdr:colOff>
      <xdr:row>64</xdr:row>
      <xdr:rowOff>66947</xdr:rowOff>
    </xdr:to>
    <xdr:cxnSp macro="">
      <xdr:nvCxnSpPr>
        <xdr:cNvPr id="340" name="直線コネクタ 339"/>
        <xdr:cNvCxnSpPr/>
      </xdr:nvCxnSpPr>
      <xdr:spPr>
        <a:xfrm>
          <a:off x="13512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45676</xdr:rowOff>
    </xdr:from>
    <xdr:ext cx="762000" cy="259045"/>
    <xdr:sp macro="" textlink="">
      <xdr:nvSpPr>
        <xdr:cNvPr id="344" name="テキスト ボックス 343"/>
        <xdr:cNvSpPr txBox="1"/>
      </xdr:nvSpPr>
      <xdr:spPr>
        <a:xfrm>
          <a:off x="13131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149437</xdr:rowOff>
    </xdr:from>
    <xdr:to>
      <xdr:col>81</xdr:col>
      <xdr:colOff>95250</xdr:colOff>
      <xdr:row>65</xdr:row>
      <xdr:rowOff>79587</xdr:rowOff>
    </xdr:to>
    <xdr:sp macro="" textlink="">
      <xdr:nvSpPr>
        <xdr:cNvPr id="350" name="楕円 349"/>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121514</xdr:rowOff>
    </xdr:from>
    <xdr:ext cx="762000" cy="259045"/>
    <xdr:sp macro="" textlink="">
      <xdr:nvSpPr>
        <xdr:cNvPr id="351" name="定員管理の状況該当値テキスト"/>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136797</xdr:rowOff>
    </xdr:from>
    <xdr:to>
      <xdr:col>77</xdr:col>
      <xdr:colOff>95250</xdr:colOff>
      <xdr:row>65</xdr:row>
      <xdr:rowOff>66947</xdr:rowOff>
    </xdr:to>
    <xdr:sp macro="" textlink="">
      <xdr:nvSpPr>
        <xdr:cNvPr id="352" name="楕円 351"/>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51724</xdr:rowOff>
    </xdr:from>
    <xdr:ext cx="736600" cy="259045"/>
    <xdr:sp macro="" textlink="">
      <xdr:nvSpPr>
        <xdr:cNvPr id="353" name="テキスト ボックス 352"/>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49470</xdr:rowOff>
    </xdr:from>
    <xdr:to>
      <xdr:col>73</xdr:col>
      <xdr:colOff>44450</xdr:colOff>
      <xdr:row>64</xdr:row>
      <xdr:rowOff>151070</xdr:rowOff>
    </xdr:to>
    <xdr:sp macro="" textlink="">
      <xdr:nvSpPr>
        <xdr:cNvPr id="354" name="楕円 353"/>
        <xdr:cNvSpPr/>
      </xdr:nvSpPr>
      <xdr:spPr>
        <a:xfrm>
          <a:off x="152400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135847</xdr:rowOff>
    </xdr:from>
    <xdr:ext cx="762000" cy="259045"/>
    <xdr:sp macro="" textlink="">
      <xdr:nvSpPr>
        <xdr:cNvPr id="355" name="テキスト ボックス 354"/>
        <xdr:cNvSpPr txBox="1"/>
      </xdr:nvSpPr>
      <xdr:spPr>
        <a:xfrm>
          <a:off x="14909800" y="111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16147</xdr:rowOff>
    </xdr:from>
    <xdr:to>
      <xdr:col>68</xdr:col>
      <xdr:colOff>203200</xdr:colOff>
      <xdr:row>64</xdr:row>
      <xdr:rowOff>117747</xdr:rowOff>
    </xdr:to>
    <xdr:sp macro="" textlink="">
      <xdr:nvSpPr>
        <xdr:cNvPr id="356" name="楕円 355"/>
        <xdr:cNvSpPr/>
      </xdr:nvSpPr>
      <xdr:spPr>
        <a:xfrm>
          <a:off x="14351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102524</xdr:rowOff>
    </xdr:from>
    <xdr:ext cx="762000" cy="259045"/>
    <xdr:sp macro="" textlink="">
      <xdr:nvSpPr>
        <xdr:cNvPr id="357" name="テキスト ボックス 356"/>
        <xdr:cNvSpPr txBox="1"/>
      </xdr:nvSpPr>
      <xdr:spPr>
        <a:xfrm>
          <a:off x="14020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164616</xdr:rowOff>
    </xdr:from>
    <xdr:to>
      <xdr:col>64</xdr:col>
      <xdr:colOff>152400</xdr:colOff>
      <xdr:row>64</xdr:row>
      <xdr:rowOff>94766</xdr:rowOff>
    </xdr:to>
    <xdr:sp macro="" textlink="">
      <xdr:nvSpPr>
        <xdr:cNvPr id="358" name="楕円 357"/>
        <xdr:cNvSpPr/>
      </xdr:nvSpPr>
      <xdr:spPr>
        <a:xfrm>
          <a:off x="13462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79543</xdr:rowOff>
    </xdr:from>
    <xdr:ext cx="762000" cy="259045"/>
    <xdr:sp macro="" textlink="">
      <xdr:nvSpPr>
        <xdr:cNvPr id="359" name="テキスト ボックス 358"/>
        <xdr:cNvSpPr txBox="1"/>
      </xdr:nvSpPr>
      <xdr:spPr>
        <a:xfrm>
          <a:off x="13131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比率は近年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前後で推移しているが、公共施設等の老朽化対策事業等に係る大型の起債発行が相次いでいるほか、普通交付税の減等による標準財政規模（分母）の減少も見込まれるため、予断を許さない状況である。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元年度は前年比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ﾎﾟｲﾝﾄ減となったが、これは、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年度に実施した大型繰上償還による後年分の定時償還額が減少したことが主な要因であり、単年度比率を見ても前年比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ﾎﾟｲﾝﾄの減となっている。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今後も、地方債発行額の抑制かつ交付税算入率の高い起債の選択を行ない、繰上償還を計画的に実施することで公債費（分子）の削減に努める。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49530</xdr:rowOff>
    </xdr:to>
    <xdr:cxnSp macro="">
      <xdr:nvCxnSpPr>
        <xdr:cNvPr id="390" name="直線コネクタ 389"/>
        <xdr:cNvCxnSpPr/>
      </xdr:nvCxnSpPr>
      <xdr:spPr>
        <a:xfrm flipV="1">
          <a:off x="16179800" y="719251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49530</xdr:rowOff>
    </xdr:to>
    <xdr:cxnSp macro="">
      <xdr:nvCxnSpPr>
        <xdr:cNvPr id="393" name="直線コネクタ 392"/>
        <xdr:cNvCxnSpPr/>
      </xdr:nvCxnSpPr>
      <xdr:spPr>
        <a:xfrm>
          <a:off x="15290800" y="72359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35052</xdr:rowOff>
    </xdr:to>
    <xdr:cxnSp macro="">
      <xdr:nvCxnSpPr>
        <xdr:cNvPr id="396" name="直線コネクタ 395"/>
        <xdr:cNvCxnSpPr/>
      </xdr:nvCxnSpPr>
      <xdr:spPr>
        <a:xfrm>
          <a:off x="14401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39878</xdr:rowOff>
    </xdr:to>
    <xdr:cxnSp macro="">
      <xdr:nvCxnSpPr>
        <xdr:cNvPr id="399" name="直線コネクタ 398"/>
        <xdr:cNvCxnSpPr/>
      </xdr:nvCxnSpPr>
      <xdr:spPr>
        <a:xfrm flipV="1">
          <a:off x="13512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3" name="テキスト ボックス 40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9" name="楕円 408"/>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10"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11" name="楕円 410"/>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12" name="テキスト ボックス 411"/>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13" name="楕円 412"/>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14" name="テキスト ボックス 413"/>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15" name="楕円 414"/>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16" name="テキスト ボックス 415"/>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7" name="楕円 416"/>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18" name="テキスト ボックス 417"/>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一部事務組合起債残高や、下水道、病院等の公営企業債残高が大きいことに加え、合併後の職員適正化計画による退職者増により退職手当組合への積立不足額が発生するなど、比較的高い数字となっている。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比率は、公表が開始された</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年度において県下最悪の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投資の抑制や繰上償還の実施、交付税参入率の高い起債の発行などにより徐々に数値を改善してきた。しかし近年は、消防庁舎や鮮度保持施設、し尿処理施設、消防分署建設等大型事業の実施による地方債残高の増が影響し、比率は再び増加傾向にある。</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元年度比率は、統合庁舎・支所建設や有線放送再整備事業による地方債現在高の増加、及び、</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年度実施の基金を活用した大型繰上償還により基金残高が大きく減少したことから、前年比</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ポイントの大幅な悪化となった。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今後も、地方債残高を減少させるため、大型の繰上償還の実施や、新発債の抑制に極力努めることで将来負担額の削減を図る。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93015</xdr:rowOff>
    </xdr:from>
    <xdr:to>
      <xdr:col>81</xdr:col>
      <xdr:colOff>44450</xdr:colOff>
      <xdr:row>16</xdr:row>
      <xdr:rowOff>164922</xdr:rowOff>
    </xdr:to>
    <xdr:cxnSp macro="">
      <xdr:nvCxnSpPr>
        <xdr:cNvPr id="450" name="直線コネクタ 449"/>
        <xdr:cNvCxnSpPr/>
      </xdr:nvCxnSpPr>
      <xdr:spPr>
        <a:xfrm>
          <a:off x="16179800" y="2836215"/>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37516</xdr:rowOff>
    </xdr:from>
    <xdr:to>
      <xdr:col>77</xdr:col>
      <xdr:colOff>44450</xdr:colOff>
      <xdr:row>16</xdr:row>
      <xdr:rowOff>93015</xdr:rowOff>
    </xdr:to>
    <xdr:cxnSp macro="">
      <xdr:nvCxnSpPr>
        <xdr:cNvPr id="453" name="直線コネクタ 452"/>
        <xdr:cNvCxnSpPr/>
      </xdr:nvCxnSpPr>
      <xdr:spPr>
        <a:xfrm>
          <a:off x="15290800" y="278071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37516</xdr:rowOff>
    </xdr:from>
    <xdr:to>
      <xdr:col>72</xdr:col>
      <xdr:colOff>203200</xdr:colOff>
      <xdr:row>16</xdr:row>
      <xdr:rowOff>45237</xdr:rowOff>
    </xdr:to>
    <xdr:cxnSp macro="">
      <xdr:nvCxnSpPr>
        <xdr:cNvPr id="456" name="直線コネクタ 455"/>
        <xdr:cNvCxnSpPr/>
      </xdr:nvCxnSpPr>
      <xdr:spPr>
        <a:xfrm flipV="1">
          <a:off x="14401800" y="278071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18212</xdr:rowOff>
    </xdr:from>
    <xdr:to>
      <xdr:col>68</xdr:col>
      <xdr:colOff>152400</xdr:colOff>
      <xdr:row>16</xdr:row>
      <xdr:rowOff>45237</xdr:rowOff>
    </xdr:to>
    <xdr:cxnSp macro="">
      <xdr:nvCxnSpPr>
        <xdr:cNvPr id="459" name="直線コネクタ 458"/>
        <xdr:cNvCxnSpPr/>
      </xdr:nvCxnSpPr>
      <xdr:spPr>
        <a:xfrm>
          <a:off x="13512800" y="2761412"/>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114122</xdr:rowOff>
    </xdr:from>
    <xdr:to>
      <xdr:col>81</xdr:col>
      <xdr:colOff>95250</xdr:colOff>
      <xdr:row>17</xdr:row>
      <xdr:rowOff>44272</xdr:rowOff>
    </xdr:to>
    <xdr:sp macro="" textlink="">
      <xdr:nvSpPr>
        <xdr:cNvPr id="469" name="楕円 468"/>
        <xdr:cNvSpPr/>
      </xdr:nvSpPr>
      <xdr:spPr>
        <a:xfrm>
          <a:off x="169672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86199</xdr:rowOff>
    </xdr:from>
    <xdr:ext cx="762000" cy="259045"/>
    <xdr:sp macro="" textlink="">
      <xdr:nvSpPr>
        <xdr:cNvPr id="470" name="将来負担の状況該当値テキスト"/>
        <xdr:cNvSpPr txBox="1"/>
      </xdr:nvSpPr>
      <xdr:spPr>
        <a:xfrm>
          <a:off x="17106900" y="28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42215</xdr:rowOff>
    </xdr:from>
    <xdr:to>
      <xdr:col>77</xdr:col>
      <xdr:colOff>95250</xdr:colOff>
      <xdr:row>16</xdr:row>
      <xdr:rowOff>143815</xdr:rowOff>
    </xdr:to>
    <xdr:sp macro="" textlink="">
      <xdr:nvSpPr>
        <xdr:cNvPr id="471" name="楕円 470"/>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128592</xdr:rowOff>
    </xdr:from>
    <xdr:ext cx="736600" cy="259045"/>
    <xdr:sp macro="" textlink="">
      <xdr:nvSpPr>
        <xdr:cNvPr id="472" name="テキスト ボックス 471"/>
        <xdr:cNvSpPr txBox="1"/>
      </xdr:nvSpPr>
      <xdr:spPr>
        <a:xfrm>
          <a:off x="15798800" y="28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158166</xdr:rowOff>
    </xdr:from>
    <xdr:to>
      <xdr:col>73</xdr:col>
      <xdr:colOff>44450</xdr:colOff>
      <xdr:row>16</xdr:row>
      <xdr:rowOff>88316</xdr:rowOff>
    </xdr:to>
    <xdr:sp macro="" textlink="">
      <xdr:nvSpPr>
        <xdr:cNvPr id="473" name="楕円 472"/>
        <xdr:cNvSpPr/>
      </xdr:nvSpPr>
      <xdr:spPr>
        <a:xfrm>
          <a:off x="152400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73093</xdr:rowOff>
    </xdr:from>
    <xdr:ext cx="762000" cy="259045"/>
    <xdr:sp macro="" textlink="">
      <xdr:nvSpPr>
        <xdr:cNvPr id="474" name="テキスト ボックス 473"/>
        <xdr:cNvSpPr txBox="1"/>
      </xdr:nvSpPr>
      <xdr:spPr>
        <a:xfrm>
          <a:off x="14909800" y="28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165887</xdr:rowOff>
    </xdr:from>
    <xdr:to>
      <xdr:col>68</xdr:col>
      <xdr:colOff>203200</xdr:colOff>
      <xdr:row>16</xdr:row>
      <xdr:rowOff>96037</xdr:rowOff>
    </xdr:to>
    <xdr:sp macro="" textlink="">
      <xdr:nvSpPr>
        <xdr:cNvPr id="475" name="楕円 474"/>
        <xdr:cNvSpPr/>
      </xdr:nvSpPr>
      <xdr:spPr>
        <a:xfrm>
          <a:off x="14351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80814</xdr:rowOff>
    </xdr:from>
    <xdr:ext cx="762000" cy="259045"/>
    <xdr:sp macro="" textlink="">
      <xdr:nvSpPr>
        <xdr:cNvPr id="476" name="テキスト ボックス 475"/>
        <xdr:cNvSpPr txBox="1"/>
      </xdr:nvSpPr>
      <xdr:spPr>
        <a:xfrm>
          <a:off x="14020800" y="282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138862</xdr:rowOff>
    </xdr:from>
    <xdr:to>
      <xdr:col>64</xdr:col>
      <xdr:colOff>152400</xdr:colOff>
      <xdr:row>16</xdr:row>
      <xdr:rowOff>69012</xdr:rowOff>
    </xdr:to>
    <xdr:sp macro="" textlink="">
      <xdr:nvSpPr>
        <xdr:cNvPr id="477" name="楕円 476"/>
        <xdr:cNvSpPr/>
      </xdr:nvSpPr>
      <xdr:spPr>
        <a:xfrm>
          <a:off x="134620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53789</xdr:rowOff>
    </xdr:from>
    <xdr:ext cx="762000" cy="259045"/>
    <xdr:sp macro="" textlink="">
      <xdr:nvSpPr>
        <xdr:cNvPr id="478" name="テキスト ボックス 47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人件費自体は類似団体平均と比較し低くなっているが、職員数は未だ類似団体と比較して高い水準であり、今後も適切な定員管理による人件費の削減が必要である。</a:t>
          </a:r>
        </a:p>
        <a:p>
          <a:r>
            <a:rPr kumimoji="1" lang="ja-JP" altLang="en-US" sz="1300">
              <a:latin typeface="ＭＳ Ｐゴシック" panose="020B0600070205080204" pitchFamily="50" charset="-128"/>
              <a:ea typeface="ＭＳ Ｐゴシック" panose="020B0600070205080204" pitchFamily="50" charset="-128"/>
            </a:rPr>
            <a:t>　また、再任用の義務化による職員数削減の鈍化及び新規採用の抑制が予想されるため、</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次定員適正化計画に基づく職員数の適正管理を図り、職員数及び人件費の削減に努める。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12700</xdr:rowOff>
    </xdr:to>
    <xdr:cxnSp macro="">
      <xdr:nvCxnSpPr>
        <xdr:cNvPr id="64" name="直線コネクタ 63"/>
        <xdr:cNvCxnSpPr/>
      </xdr:nvCxnSpPr>
      <xdr:spPr>
        <a:xfrm>
          <a:off x="3987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35</xdr:row>
      <xdr:rowOff>170434</xdr:rowOff>
    </xdr:to>
    <xdr:cxnSp macro="">
      <xdr:nvCxnSpPr>
        <xdr:cNvPr id="67" name="直線コネクタ 66"/>
        <xdr:cNvCxnSpPr/>
      </xdr:nvCxnSpPr>
      <xdr:spPr>
        <a:xfrm>
          <a:off x="3098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152146</xdr:rowOff>
    </xdr:to>
    <xdr:cxnSp macro="">
      <xdr:nvCxnSpPr>
        <xdr:cNvPr id="70" name="直線コネクタ 69"/>
        <xdr:cNvCxnSpPr/>
      </xdr:nvCxnSpPr>
      <xdr:spPr>
        <a:xfrm>
          <a:off x="2209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106426</xdr:rowOff>
    </xdr:to>
    <xdr:cxnSp macro="">
      <xdr:nvCxnSpPr>
        <xdr:cNvPr id="73" name="直線コネクタ 72"/>
        <xdr:cNvCxnSpPr/>
      </xdr:nvCxnSpPr>
      <xdr:spPr>
        <a:xfrm>
          <a:off x="1320800" y="60294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149352</xdr:rowOff>
    </xdr:from>
    <xdr:to>
      <xdr:col>6</xdr:col>
      <xdr:colOff>171450</xdr:colOff>
      <xdr:row>35</xdr:row>
      <xdr:rowOff>79502</xdr:rowOff>
    </xdr:to>
    <xdr:sp macro="" textlink="">
      <xdr:nvSpPr>
        <xdr:cNvPr id="91" name="楕円 90"/>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89679</xdr:rowOff>
    </xdr:from>
    <xdr:ext cx="762000" cy="259045"/>
    <xdr:sp macro="" textlink="">
      <xdr:nvSpPr>
        <xdr:cNvPr id="92" name="テキスト ボックス 91"/>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物件費はほぼ横ばい傾向にある。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ポイント減少したが、これは従来物件費計上されていた臨時職員経費が人件費へ振替となった影響である。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ポイントの減となったが、これは大型事業に係る物件費等の事業費支弁や委託料への過疎債（ソフト）充当が主な要因であり、経常的な物件費の削減には至っていない。</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今後も合併のスケールメリットを活かした効率化と、コスト意識の醸成により、経常費用の削減を図っていく必要がある。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31750</xdr:rowOff>
    </xdr:to>
    <xdr:cxnSp macro="">
      <xdr:nvCxnSpPr>
        <xdr:cNvPr id="125" name="直線コネクタ 124"/>
        <xdr:cNvCxnSpPr/>
      </xdr:nvCxnSpPr>
      <xdr:spPr>
        <a:xfrm flipV="1">
          <a:off x="15671800" y="255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46990</xdr:rowOff>
    </xdr:to>
    <xdr:cxnSp macro="">
      <xdr:nvCxnSpPr>
        <xdr:cNvPr id="128" name="直線コネクタ 127"/>
        <xdr:cNvCxnSpPr/>
      </xdr:nvCxnSpPr>
      <xdr:spPr>
        <a:xfrm flipV="1">
          <a:off x="14782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46990</xdr:rowOff>
    </xdr:to>
    <xdr:cxnSp macro="">
      <xdr:nvCxnSpPr>
        <xdr:cNvPr id="131" name="直線コネクタ 130"/>
        <xdr:cNvCxnSpPr/>
      </xdr:nvCxnSpPr>
      <xdr:spPr>
        <a:xfrm>
          <a:off x="13893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138430</xdr:rowOff>
    </xdr:to>
    <xdr:cxnSp macro="">
      <xdr:nvCxnSpPr>
        <xdr:cNvPr id="134" name="直線コネクタ 133"/>
        <xdr:cNvCxnSpPr/>
      </xdr:nvCxnSpPr>
      <xdr:spPr>
        <a:xfrm flipV="1">
          <a:off x="13004800" y="2603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元年度は前年比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ﾎﾟｲﾝﾄの増加となったが、これは障害者自立支援給付費の増等によるものである。類似団体平均を下回っているが、高齢化が進む当町においては、扶助費は今後も増加していくことが見込まれる。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　しかし、町民が健康で安心して暮らせるまちづくりには、時代に即した新たな施策は不可欠であるため、既存の町単独事業の見直し等、財政負担とのバランスも考慮したうえで事業を実施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8" name="直線コネクタ 187"/>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80735</xdr:rowOff>
    </xdr:from>
    <xdr:to>
      <xdr:col>19</xdr:col>
      <xdr:colOff>187325</xdr:colOff>
      <xdr:row>53</xdr:row>
      <xdr:rowOff>135165</xdr:rowOff>
    </xdr:to>
    <xdr:cxnSp macro="">
      <xdr:nvCxnSpPr>
        <xdr:cNvPr id="191" name="直線コネクタ 190"/>
        <xdr:cNvCxnSpPr/>
      </xdr:nvCxnSpPr>
      <xdr:spPr>
        <a:xfrm>
          <a:off x="3098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135165</xdr:rowOff>
    </xdr:to>
    <xdr:cxnSp macro="">
      <xdr:nvCxnSpPr>
        <xdr:cNvPr id="194" name="直線コネクタ 193"/>
        <xdr:cNvCxnSpPr/>
      </xdr:nvCxnSpPr>
      <xdr:spPr>
        <a:xfrm flipV="1">
          <a:off x="2209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135165</xdr:rowOff>
    </xdr:to>
    <xdr:cxnSp macro="">
      <xdr:nvCxnSpPr>
        <xdr:cNvPr id="197" name="直線コネクタ 196"/>
        <xdr:cNvCxnSpPr/>
      </xdr:nvCxnSpPr>
      <xdr:spPr>
        <a:xfrm>
          <a:off x="1320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1" name="テキスト ボックス 200"/>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8"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1" name="楕円 210"/>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2" name="テキスト ボックス 211"/>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5" name="楕円 214"/>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6" name="テキスト ボックス 215"/>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維持補修費については、各施設の維持補修を計画的に実施しているところであるが、施設の老朽化が進行しており今後も悲壮の増加が懸念される。</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元年度は、少雪による除排雪経費の減少が、指数を下げる一因となった。</a:t>
          </a:r>
        </a:p>
        <a:p>
          <a:r>
            <a:rPr kumimoji="1" lang="ja-JP" altLang="en-US" sz="1050">
              <a:latin typeface="ＭＳ Ｐゴシック" panose="020B0600070205080204" pitchFamily="50" charset="-128"/>
              <a:ea typeface="ＭＳ Ｐゴシック" panose="020B0600070205080204" pitchFamily="50" charset="-128"/>
            </a:rPr>
            <a:t>　繰出金については、高齢化や社会保障費の増大等により国保、介護保険への繰出金が増加しているほか、これまでに整備してきた下水道施設の維持補修や施設統合等費用としての繰出金が増加しており、類似団体平均を上回る一因となっている。</a:t>
          </a:r>
        </a:p>
        <a:p>
          <a:r>
            <a:rPr kumimoji="1" lang="ja-JP" altLang="en-US" sz="1050">
              <a:latin typeface="ＭＳ Ｐゴシック" panose="020B0600070205080204" pitchFamily="50" charset="-128"/>
              <a:ea typeface="ＭＳ Ｐゴシック" panose="020B0600070205080204" pitchFamily="50" charset="-128"/>
            </a:rPr>
            <a:t>　今後もこの傾向は続く見込みであるため、各会計における経費の削減や、保険料・使用料金の適正化といった収入面の対策も図る必要がある。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58</xdr:row>
      <xdr:rowOff>149860</xdr:rowOff>
    </xdr:to>
    <xdr:cxnSp macro="">
      <xdr:nvCxnSpPr>
        <xdr:cNvPr id="249" name="直線コネクタ 248"/>
        <xdr:cNvCxnSpPr/>
      </xdr:nvCxnSpPr>
      <xdr:spPr>
        <a:xfrm flipV="1">
          <a:off x="15671800" y="1007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165100</xdr:rowOff>
    </xdr:to>
    <xdr:cxnSp macro="">
      <xdr:nvCxnSpPr>
        <xdr:cNvPr id="252" name="直線コネクタ 251"/>
        <xdr:cNvCxnSpPr/>
      </xdr:nvCxnSpPr>
      <xdr:spPr>
        <a:xfrm flipV="1">
          <a:off x="14782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165100</xdr:rowOff>
    </xdr:to>
    <xdr:cxnSp macro="">
      <xdr:nvCxnSpPr>
        <xdr:cNvPr id="255" name="直線コネクタ 254"/>
        <xdr:cNvCxnSpPr/>
      </xdr:nvCxnSpPr>
      <xdr:spPr>
        <a:xfrm>
          <a:off x="13893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81280</xdr:rowOff>
    </xdr:to>
    <xdr:cxnSp macro="">
      <xdr:nvCxnSpPr>
        <xdr:cNvPr id="258" name="直線コネクタ 257"/>
        <xdr:cNvCxnSpPr/>
      </xdr:nvCxnSpPr>
      <xdr:spPr>
        <a:xfrm>
          <a:off x="13004800" y="9865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8" name="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0" name="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4" name="楕円 27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5" name="テキスト ボックス 27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6" name="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病院事業への補助や、奥能登広域圏事務組合といった一部事務組合への負担が大きいことから、類似団体と比較して大きい要因となっている。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元年度は、前年比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ﾎﾟｲﾝﾄと微増したが、これは分母となる経常一般財源等が減少したことが主な要因である。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7" name="直線コネクタ 306"/>
        <xdr:cNvCxnSpPr/>
      </xdr:nvCxnSpPr>
      <xdr:spPr>
        <a:xfrm>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58420</xdr:rowOff>
    </xdr:to>
    <xdr:cxnSp macro="">
      <xdr:nvCxnSpPr>
        <xdr:cNvPr id="310" name="直線コネクタ 309"/>
        <xdr:cNvCxnSpPr/>
      </xdr:nvCxnSpPr>
      <xdr:spPr>
        <a:xfrm flipV="1">
          <a:off x="14782800" y="6491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58420</xdr:rowOff>
    </xdr:to>
    <xdr:cxnSp macro="">
      <xdr:nvCxnSpPr>
        <xdr:cNvPr id="313" name="直線コネクタ 312"/>
        <xdr:cNvCxnSpPr/>
      </xdr:nvCxnSpPr>
      <xdr:spPr>
        <a:xfrm>
          <a:off x="13893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161290</xdr:rowOff>
    </xdr:to>
    <xdr:cxnSp macro="">
      <xdr:nvCxnSpPr>
        <xdr:cNvPr id="316" name="直線コネクタ 315"/>
        <xdr:cNvCxnSpPr/>
      </xdr:nvCxnSpPr>
      <xdr:spPr>
        <a:xfrm>
          <a:off x="13004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6" name="楕円 325"/>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7"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0" name="楕円 329"/>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1" name="テキスト ボックス 330"/>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2" name="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合併直前の事業により、公債費は未だ類似団体平均を大きく上回っている。合併後、普通建設事業費の見直しや単独事業の抑制に努め、公債費負担適正化計画に沿った繰上償還を実施することで数値は改善に向かってき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a:t>
          </a:r>
          <a:r>
            <a:rPr kumimoji="1" lang="ja-JP" altLang="en-US" sz="1000">
              <a:latin typeface="ＭＳ Ｐゴシック" panose="020B0600070205080204" pitchFamily="50" charset="-128"/>
              <a:ea typeface="ＭＳ Ｐゴシック" panose="020B0600070205080204" pitchFamily="50" charset="-128"/>
            </a:rPr>
            <a:t>元年度は大型事業（消防分署・統合庁舎）の償還が開始となったが、</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年度に実施した大型繰上償還による定時償還額の減により、前年比</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ﾎﾟｲﾝﾄ改善した。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大型事業（鮮度保持施設・統合庁舎等）に係る償還が控えていることから、「公共施設等総合管理計画」を踏まえ、施設の適正配置により地方債の新規発行を極力抑制するとともに、計画的かつ積極的な繰上償還を行い公債費の圧縮を図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124713</xdr:rowOff>
    </xdr:to>
    <xdr:cxnSp macro="">
      <xdr:nvCxnSpPr>
        <xdr:cNvPr id="365" name="直線コネクタ 364"/>
        <xdr:cNvCxnSpPr/>
      </xdr:nvCxnSpPr>
      <xdr:spPr>
        <a:xfrm flipV="1">
          <a:off x="3987800" y="135961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124713</xdr:rowOff>
    </xdr:to>
    <xdr:cxnSp macro="">
      <xdr:nvCxnSpPr>
        <xdr:cNvPr id="368" name="直線コネクタ 367"/>
        <xdr:cNvCxnSpPr/>
      </xdr:nvCxnSpPr>
      <xdr:spPr>
        <a:xfrm>
          <a:off x="3098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147574</xdr:rowOff>
    </xdr:to>
    <xdr:cxnSp macro="">
      <xdr:nvCxnSpPr>
        <xdr:cNvPr id="371" name="直線コネクタ 370"/>
        <xdr:cNvCxnSpPr/>
      </xdr:nvCxnSpPr>
      <xdr:spPr>
        <a:xfrm flipV="1">
          <a:off x="2209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79</xdr:row>
      <xdr:rowOff>147574</xdr:rowOff>
    </xdr:to>
    <xdr:cxnSp macro="">
      <xdr:nvCxnSpPr>
        <xdr:cNvPr id="374" name="直線コネクタ 373"/>
        <xdr:cNvCxnSpPr/>
      </xdr:nvCxnSpPr>
      <xdr:spPr>
        <a:xfrm>
          <a:off x="1320800" y="13623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84" name="楕円 383"/>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85"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86" name="楕円 385"/>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87" name="テキスト ボックス 386"/>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46482</xdr:rowOff>
    </xdr:from>
    <xdr:to>
      <xdr:col>15</xdr:col>
      <xdr:colOff>149225</xdr:colOff>
      <xdr:row>79</xdr:row>
      <xdr:rowOff>148082</xdr:rowOff>
    </xdr:to>
    <xdr:sp macro="" textlink="">
      <xdr:nvSpPr>
        <xdr:cNvPr id="388" name="楕円 387"/>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132859</xdr:rowOff>
    </xdr:from>
    <xdr:ext cx="762000" cy="259045"/>
    <xdr:sp macro="" textlink="">
      <xdr:nvSpPr>
        <xdr:cNvPr id="389" name="テキスト ボックス 388"/>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0" name="楕円 389"/>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91" name="テキスト ボックス 390"/>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92" name="楕円 391"/>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3" name="テキスト ボックス 392"/>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類似団体平均を下回っていることから、公債費が町財政を硬直化させている大きな要因であることが見てとれる。普通建設事業、単独事業等の見直しや繰上償還等、改善を図っているが、自主財源である税収の増加は見込めない状況であり、厳しい財政状況が続くことが想定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真に必要な過疎地域の活性化を図るための事業を選択し、優先順位を見極め適正な事業展開を図る。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61686</xdr:rowOff>
    </xdr:from>
    <xdr:to>
      <xdr:col>82</xdr:col>
      <xdr:colOff>107950</xdr:colOff>
      <xdr:row>76</xdr:row>
      <xdr:rowOff>61686</xdr:rowOff>
    </xdr:to>
    <xdr:cxnSp macro="">
      <xdr:nvCxnSpPr>
        <xdr:cNvPr id="428" name="直線コネクタ 427"/>
        <xdr:cNvCxnSpPr/>
      </xdr:nvCxnSpPr>
      <xdr:spPr>
        <a:xfrm>
          <a:off x="15671800" y="13091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76</xdr:row>
      <xdr:rowOff>104139</xdr:rowOff>
    </xdr:to>
    <xdr:cxnSp macro="">
      <xdr:nvCxnSpPr>
        <xdr:cNvPr id="431" name="直線コネクタ 430"/>
        <xdr:cNvCxnSpPr/>
      </xdr:nvCxnSpPr>
      <xdr:spPr>
        <a:xfrm flipV="1">
          <a:off x="14782800" y="130918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167821</xdr:rowOff>
    </xdr:from>
    <xdr:to>
      <xdr:col>73</xdr:col>
      <xdr:colOff>180975</xdr:colOff>
      <xdr:row>76</xdr:row>
      <xdr:rowOff>104139</xdr:rowOff>
    </xdr:to>
    <xdr:cxnSp macro="">
      <xdr:nvCxnSpPr>
        <xdr:cNvPr id="434" name="直線コネクタ 433"/>
        <xdr:cNvCxnSpPr/>
      </xdr:nvCxnSpPr>
      <xdr:spPr>
        <a:xfrm>
          <a:off x="13893800" y="1302657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50256</xdr:rowOff>
    </xdr:from>
    <xdr:to>
      <xdr:col>69</xdr:col>
      <xdr:colOff>92075</xdr:colOff>
      <xdr:row>75</xdr:row>
      <xdr:rowOff>167821</xdr:rowOff>
    </xdr:to>
    <xdr:cxnSp macro="">
      <xdr:nvCxnSpPr>
        <xdr:cNvPr id="437" name="直線コネクタ 436"/>
        <xdr:cNvCxnSpPr/>
      </xdr:nvCxnSpPr>
      <xdr:spPr>
        <a:xfrm>
          <a:off x="13004800" y="1290900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90732</xdr:rowOff>
    </xdr:from>
    <xdr:ext cx="762000" cy="259045"/>
    <xdr:sp macro="" textlink="">
      <xdr:nvSpPr>
        <xdr:cNvPr id="441" name="テキスト ボックス 440"/>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47" name="楕円 446"/>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27412</xdr:rowOff>
    </xdr:from>
    <xdr:ext cx="762000" cy="259045"/>
    <xdr:sp macro="" textlink="">
      <xdr:nvSpPr>
        <xdr:cNvPr id="448" name="公債費以外該当値テキスト"/>
        <xdr:cNvSpPr txBox="1"/>
      </xdr:nvSpPr>
      <xdr:spPr>
        <a:xfrm>
          <a:off x="16598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10886</xdr:rowOff>
    </xdr:from>
    <xdr:to>
      <xdr:col>78</xdr:col>
      <xdr:colOff>120650</xdr:colOff>
      <xdr:row>76</xdr:row>
      <xdr:rowOff>112486</xdr:rowOff>
    </xdr:to>
    <xdr:sp macro="" textlink="">
      <xdr:nvSpPr>
        <xdr:cNvPr id="449" name="楕円 448"/>
        <xdr:cNvSpPr/>
      </xdr:nvSpPr>
      <xdr:spPr>
        <a:xfrm>
          <a:off x="15621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122662</xdr:rowOff>
    </xdr:from>
    <xdr:ext cx="736600" cy="259045"/>
    <xdr:sp macro="" textlink="">
      <xdr:nvSpPr>
        <xdr:cNvPr id="450" name="テキスト ボックス 449"/>
        <xdr:cNvSpPr txBox="1"/>
      </xdr:nvSpPr>
      <xdr:spPr>
        <a:xfrm>
          <a:off x="15290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2" name="テキスト ボックス 45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117022</xdr:rowOff>
    </xdr:from>
    <xdr:to>
      <xdr:col>69</xdr:col>
      <xdr:colOff>142875</xdr:colOff>
      <xdr:row>76</xdr:row>
      <xdr:rowOff>47172</xdr:rowOff>
    </xdr:to>
    <xdr:sp macro="" textlink="">
      <xdr:nvSpPr>
        <xdr:cNvPr id="453" name="楕円 452"/>
        <xdr:cNvSpPr/>
      </xdr:nvSpPr>
      <xdr:spPr>
        <a:xfrm>
          <a:off x="13843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54" name="テキスト ボックス 453"/>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170906</xdr:rowOff>
    </xdr:from>
    <xdr:to>
      <xdr:col>65</xdr:col>
      <xdr:colOff>53975</xdr:colOff>
      <xdr:row>75</xdr:row>
      <xdr:rowOff>101056</xdr:rowOff>
    </xdr:to>
    <xdr:sp macro="" textlink="">
      <xdr:nvSpPr>
        <xdr:cNvPr id="455" name="楕円 454"/>
        <xdr:cNvSpPr/>
      </xdr:nvSpPr>
      <xdr:spPr>
        <a:xfrm>
          <a:off x="12954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111233</xdr:rowOff>
    </xdr:from>
    <xdr:ext cx="762000" cy="259045"/>
    <xdr:sp macro="" textlink="">
      <xdr:nvSpPr>
        <xdr:cNvPr id="456" name="テキスト ボックス 455"/>
        <xdr:cNvSpPr txBox="1"/>
      </xdr:nvSpPr>
      <xdr:spPr>
        <a:xfrm>
          <a:off x="12623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15764</xdr:rowOff>
    </xdr:from>
    <xdr:to>
      <xdr:col>29</xdr:col>
      <xdr:colOff>127000</xdr:colOff>
      <xdr:row>13</xdr:row>
      <xdr:rowOff>32420</xdr:rowOff>
    </xdr:to>
    <xdr:cxnSp macro="">
      <xdr:nvCxnSpPr>
        <xdr:cNvPr id="52" name="直線コネクタ 51"/>
        <xdr:cNvCxnSpPr/>
      </xdr:nvCxnSpPr>
      <xdr:spPr bwMode="auto">
        <a:xfrm flipV="1">
          <a:off x="5003800" y="2292239"/>
          <a:ext cx="647700" cy="16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32420</xdr:rowOff>
    </xdr:from>
    <xdr:to>
      <xdr:col>26</xdr:col>
      <xdr:colOff>50800</xdr:colOff>
      <xdr:row>13</xdr:row>
      <xdr:rowOff>100248</xdr:rowOff>
    </xdr:to>
    <xdr:cxnSp macro="">
      <xdr:nvCxnSpPr>
        <xdr:cNvPr id="55" name="直線コネクタ 54"/>
        <xdr:cNvCxnSpPr/>
      </xdr:nvCxnSpPr>
      <xdr:spPr bwMode="auto">
        <a:xfrm flipV="1">
          <a:off x="4305300" y="2308895"/>
          <a:ext cx="698500" cy="67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100248</xdr:rowOff>
    </xdr:from>
    <xdr:to>
      <xdr:col>22</xdr:col>
      <xdr:colOff>114300</xdr:colOff>
      <xdr:row>14</xdr:row>
      <xdr:rowOff>117344</xdr:rowOff>
    </xdr:to>
    <xdr:cxnSp macro="">
      <xdr:nvCxnSpPr>
        <xdr:cNvPr id="58" name="直線コネクタ 57"/>
        <xdr:cNvCxnSpPr/>
      </xdr:nvCxnSpPr>
      <xdr:spPr bwMode="auto">
        <a:xfrm flipV="1">
          <a:off x="3606800" y="2376723"/>
          <a:ext cx="698500" cy="18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117344</xdr:rowOff>
    </xdr:from>
    <xdr:to>
      <xdr:col>18</xdr:col>
      <xdr:colOff>177800</xdr:colOff>
      <xdr:row>14</xdr:row>
      <xdr:rowOff>167571</xdr:rowOff>
    </xdr:to>
    <xdr:cxnSp macro="">
      <xdr:nvCxnSpPr>
        <xdr:cNvPr id="61" name="直線コネクタ 60"/>
        <xdr:cNvCxnSpPr/>
      </xdr:nvCxnSpPr>
      <xdr:spPr bwMode="auto">
        <a:xfrm flipV="1">
          <a:off x="2908300" y="2565269"/>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107005</xdr:rowOff>
    </xdr:from>
    <xdr:ext cx="762000" cy="259045"/>
    <xdr:sp macro="" textlink="">
      <xdr:nvSpPr>
        <xdr:cNvPr id="65" name="テキスト ボックス 64"/>
        <xdr:cNvSpPr txBox="1"/>
      </xdr:nvSpPr>
      <xdr:spPr>
        <a:xfrm>
          <a:off x="2527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136414</xdr:rowOff>
    </xdr:from>
    <xdr:to>
      <xdr:col>29</xdr:col>
      <xdr:colOff>177800</xdr:colOff>
      <xdr:row>13</xdr:row>
      <xdr:rowOff>66564</xdr:rowOff>
    </xdr:to>
    <xdr:sp macro="" textlink="">
      <xdr:nvSpPr>
        <xdr:cNvPr id="71" name="楕円 70"/>
        <xdr:cNvSpPr/>
      </xdr:nvSpPr>
      <xdr:spPr bwMode="auto">
        <a:xfrm>
          <a:off x="5600700" y="224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152941</xdr:rowOff>
    </xdr:from>
    <xdr:ext cx="762000" cy="259045"/>
    <xdr:sp macro="" textlink="">
      <xdr:nvSpPr>
        <xdr:cNvPr id="72" name="人口1人当たり決算額の推移該当値テキスト130"/>
        <xdr:cNvSpPr txBox="1"/>
      </xdr:nvSpPr>
      <xdr:spPr>
        <a:xfrm>
          <a:off x="5740400" y="208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153070</xdr:rowOff>
    </xdr:from>
    <xdr:to>
      <xdr:col>26</xdr:col>
      <xdr:colOff>101600</xdr:colOff>
      <xdr:row>13</xdr:row>
      <xdr:rowOff>83220</xdr:rowOff>
    </xdr:to>
    <xdr:sp macro="" textlink="">
      <xdr:nvSpPr>
        <xdr:cNvPr id="73" name="楕円 72"/>
        <xdr:cNvSpPr/>
      </xdr:nvSpPr>
      <xdr:spPr bwMode="auto">
        <a:xfrm>
          <a:off x="4953000" y="22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93397</xdr:rowOff>
    </xdr:from>
    <xdr:ext cx="736600" cy="259045"/>
    <xdr:sp macro="" textlink="">
      <xdr:nvSpPr>
        <xdr:cNvPr id="74" name="テキスト ボックス 73"/>
        <xdr:cNvSpPr txBox="1"/>
      </xdr:nvSpPr>
      <xdr:spPr>
        <a:xfrm>
          <a:off x="4622800" y="202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49448</xdr:rowOff>
    </xdr:from>
    <xdr:to>
      <xdr:col>22</xdr:col>
      <xdr:colOff>165100</xdr:colOff>
      <xdr:row>13</xdr:row>
      <xdr:rowOff>151048</xdr:rowOff>
    </xdr:to>
    <xdr:sp macro="" textlink="">
      <xdr:nvSpPr>
        <xdr:cNvPr id="75" name="楕円 74"/>
        <xdr:cNvSpPr/>
      </xdr:nvSpPr>
      <xdr:spPr bwMode="auto">
        <a:xfrm>
          <a:off x="4254500" y="232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161225</xdr:rowOff>
    </xdr:from>
    <xdr:ext cx="762000" cy="259045"/>
    <xdr:sp macro="" textlink="">
      <xdr:nvSpPr>
        <xdr:cNvPr id="76" name="テキスト ボックス 75"/>
        <xdr:cNvSpPr txBox="1"/>
      </xdr:nvSpPr>
      <xdr:spPr>
        <a:xfrm>
          <a:off x="3924300" y="209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66544</xdr:rowOff>
    </xdr:from>
    <xdr:to>
      <xdr:col>19</xdr:col>
      <xdr:colOff>38100</xdr:colOff>
      <xdr:row>14</xdr:row>
      <xdr:rowOff>168144</xdr:rowOff>
    </xdr:to>
    <xdr:sp macro="" textlink="">
      <xdr:nvSpPr>
        <xdr:cNvPr id="77" name="楕円 76"/>
        <xdr:cNvSpPr/>
      </xdr:nvSpPr>
      <xdr:spPr bwMode="auto">
        <a:xfrm>
          <a:off x="3556000" y="251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6871</xdr:rowOff>
    </xdr:from>
    <xdr:ext cx="762000" cy="259045"/>
    <xdr:sp macro="" textlink="">
      <xdr:nvSpPr>
        <xdr:cNvPr id="78" name="テキスト ボックス 77"/>
        <xdr:cNvSpPr txBox="1"/>
      </xdr:nvSpPr>
      <xdr:spPr>
        <a:xfrm>
          <a:off x="3225800" y="2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116771</xdr:rowOff>
    </xdr:from>
    <xdr:to>
      <xdr:col>15</xdr:col>
      <xdr:colOff>101600</xdr:colOff>
      <xdr:row>15</xdr:row>
      <xdr:rowOff>46921</xdr:rowOff>
    </xdr:to>
    <xdr:sp macro="" textlink="">
      <xdr:nvSpPr>
        <xdr:cNvPr id="79" name="楕円 78"/>
        <xdr:cNvSpPr/>
      </xdr:nvSpPr>
      <xdr:spPr bwMode="auto">
        <a:xfrm>
          <a:off x="2857500" y="25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57098</xdr:rowOff>
    </xdr:from>
    <xdr:ext cx="762000" cy="259045"/>
    <xdr:sp macro="" textlink="">
      <xdr:nvSpPr>
        <xdr:cNvPr id="80" name="テキスト ボックス 79"/>
        <xdr:cNvSpPr txBox="1"/>
      </xdr:nvSpPr>
      <xdr:spPr>
        <a:xfrm>
          <a:off x="2527300" y="233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248234</xdr:rowOff>
    </xdr:from>
    <xdr:to>
      <xdr:col>29</xdr:col>
      <xdr:colOff>127000</xdr:colOff>
      <xdr:row>35</xdr:row>
      <xdr:rowOff>31597</xdr:rowOff>
    </xdr:to>
    <xdr:cxnSp macro="">
      <xdr:nvCxnSpPr>
        <xdr:cNvPr id="113" name="直線コネクタ 112"/>
        <xdr:cNvCxnSpPr/>
      </xdr:nvCxnSpPr>
      <xdr:spPr bwMode="auto">
        <a:xfrm>
          <a:off x="5003800" y="6515684"/>
          <a:ext cx="647700" cy="12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150775</xdr:rowOff>
    </xdr:from>
    <xdr:to>
      <xdr:col>26</xdr:col>
      <xdr:colOff>50800</xdr:colOff>
      <xdr:row>34</xdr:row>
      <xdr:rowOff>248234</xdr:rowOff>
    </xdr:to>
    <xdr:cxnSp macro="">
      <xdr:nvCxnSpPr>
        <xdr:cNvPr id="116" name="直線コネクタ 115"/>
        <xdr:cNvCxnSpPr/>
      </xdr:nvCxnSpPr>
      <xdr:spPr bwMode="auto">
        <a:xfrm>
          <a:off x="4305300" y="6418225"/>
          <a:ext cx="698500" cy="97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132391</xdr:rowOff>
    </xdr:from>
    <xdr:to>
      <xdr:col>22</xdr:col>
      <xdr:colOff>114300</xdr:colOff>
      <xdr:row>34</xdr:row>
      <xdr:rowOff>150775</xdr:rowOff>
    </xdr:to>
    <xdr:cxnSp macro="">
      <xdr:nvCxnSpPr>
        <xdr:cNvPr id="119" name="直線コネクタ 118"/>
        <xdr:cNvCxnSpPr/>
      </xdr:nvCxnSpPr>
      <xdr:spPr bwMode="auto">
        <a:xfrm>
          <a:off x="3606800" y="6399841"/>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132391</xdr:rowOff>
    </xdr:from>
    <xdr:to>
      <xdr:col>18</xdr:col>
      <xdr:colOff>177800</xdr:colOff>
      <xdr:row>34</xdr:row>
      <xdr:rowOff>304450</xdr:rowOff>
    </xdr:to>
    <xdr:cxnSp macro="">
      <xdr:nvCxnSpPr>
        <xdr:cNvPr id="122" name="直線コネクタ 121"/>
        <xdr:cNvCxnSpPr/>
      </xdr:nvCxnSpPr>
      <xdr:spPr bwMode="auto">
        <a:xfrm flipV="1">
          <a:off x="2908300" y="6399841"/>
          <a:ext cx="698500" cy="1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212564</xdr:rowOff>
    </xdr:from>
    <xdr:ext cx="762000" cy="259045"/>
    <xdr:sp macro="" textlink="">
      <xdr:nvSpPr>
        <xdr:cNvPr id="126" name="テキスト ボックス 125"/>
        <xdr:cNvSpPr txBox="1"/>
      </xdr:nvSpPr>
      <xdr:spPr>
        <a:xfrm>
          <a:off x="2527300" y="68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323697</xdr:rowOff>
    </xdr:from>
    <xdr:to>
      <xdr:col>29</xdr:col>
      <xdr:colOff>177800</xdr:colOff>
      <xdr:row>35</xdr:row>
      <xdr:rowOff>82397</xdr:rowOff>
    </xdr:to>
    <xdr:sp macro="" textlink="">
      <xdr:nvSpPr>
        <xdr:cNvPr id="132" name="楕円 131"/>
        <xdr:cNvSpPr/>
      </xdr:nvSpPr>
      <xdr:spPr bwMode="auto">
        <a:xfrm>
          <a:off x="5600700" y="659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168775</xdr:rowOff>
    </xdr:from>
    <xdr:ext cx="762000" cy="259045"/>
    <xdr:sp macro="" textlink="">
      <xdr:nvSpPr>
        <xdr:cNvPr id="133" name="人口1人当たり決算額の推移該当値テキスト445"/>
        <xdr:cNvSpPr txBox="1"/>
      </xdr:nvSpPr>
      <xdr:spPr>
        <a:xfrm>
          <a:off x="5740400" y="64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197434</xdr:rowOff>
    </xdr:from>
    <xdr:to>
      <xdr:col>26</xdr:col>
      <xdr:colOff>101600</xdr:colOff>
      <xdr:row>34</xdr:row>
      <xdr:rowOff>299034</xdr:rowOff>
    </xdr:to>
    <xdr:sp macro="" textlink="">
      <xdr:nvSpPr>
        <xdr:cNvPr id="134" name="楕円 133"/>
        <xdr:cNvSpPr/>
      </xdr:nvSpPr>
      <xdr:spPr bwMode="auto">
        <a:xfrm>
          <a:off x="4953000" y="646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309211</xdr:rowOff>
    </xdr:from>
    <xdr:ext cx="736600" cy="259045"/>
    <xdr:sp macro="" textlink="">
      <xdr:nvSpPr>
        <xdr:cNvPr id="135" name="テキスト ボックス 134"/>
        <xdr:cNvSpPr txBox="1"/>
      </xdr:nvSpPr>
      <xdr:spPr>
        <a:xfrm>
          <a:off x="4622800" y="623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99975</xdr:rowOff>
    </xdr:from>
    <xdr:to>
      <xdr:col>22</xdr:col>
      <xdr:colOff>165100</xdr:colOff>
      <xdr:row>34</xdr:row>
      <xdr:rowOff>201575</xdr:rowOff>
    </xdr:to>
    <xdr:sp macro="" textlink="">
      <xdr:nvSpPr>
        <xdr:cNvPr id="136" name="楕円 135"/>
        <xdr:cNvSpPr/>
      </xdr:nvSpPr>
      <xdr:spPr bwMode="auto">
        <a:xfrm>
          <a:off x="4254500" y="636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211752</xdr:rowOff>
    </xdr:from>
    <xdr:ext cx="762000" cy="259045"/>
    <xdr:sp macro="" textlink="">
      <xdr:nvSpPr>
        <xdr:cNvPr id="137" name="テキスト ボックス 136"/>
        <xdr:cNvSpPr txBox="1"/>
      </xdr:nvSpPr>
      <xdr:spPr>
        <a:xfrm>
          <a:off x="3924300" y="61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81591</xdr:rowOff>
    </xdr:from>
    <xdr:to>
      <xdr:col>19</xdr:col>
      <xdr:colOff>38100</xdr:colOff>
      <xdr:row>34</xdr:row>
      <xdr:rowOff>183191</xdr:rowOff>
    </xdr:to>
    <xdr:sp macro="" textlink="">
      <xdr:nvSpPr>
        <xdr:cNvPr id="138" name="楕円 137"/>
        <xdr:cNvSpPr/>
      </xdr:nvSpPr>
      <xdr:spPr bwMode="auto">
        <a:xfrm>
          <a:off x="3556000" y="63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193368</xdr:rowOff>
    </xdr:from>
    <xdr:ext cx="762000" cy="259045"/>
    <xdr:sp macro="" textlink="">
      <xdr:nvSpPr>
        <xdr:cNvPr id="139" name="テキスト ボックス 138"/>
        <xdr:cNvSpPr txBox="1"/>
      </xdr:nvSpPr>
      <xdr:spPr>
        <a:xfrm>
          <a:off x="3225800" y="6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253650</xdr:rowOff>
    </xdr:from>
    <xdr:to>
      <xdr:col>15</xdr:col>
      <xdr:colOff>101600</xdr:colOff>
      <xdr:row>35</xdr:row>
      <xdr:rowOff>12350</xdr:rowOff>
    </xdr:to>
    <xdr:sp macro="" textlink="">
      <xdr:nvSpPr>
        <xdr:cNvPr id="140" name="楕円 139"/>
        <xdr:cNvSpPr/>
      </xdr:nvSpPr>
      <xdr:spPr bwMode="auto">
        <a:xfrm>
          <a:off x="2857500" y="652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22528</xdr:rowOff>
    </xdr:from>
    <xdr:ext cx="762000" cy="259045"/>
    <xdr:sp macro="" textlink="">
      <xdr:nvSpPr>
        <xdr:cNvPr id="141" name="テキスト ボックス 140"/>
        <xdr:cNvSpPr txBox="1"/>
      </xdr:nvSpPr>
      <xdr:spPr>
        <a:xfrm>
          <a:off x="2527300" y="62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104806</xdr:rowOff>
    </xdr:from>
    <xdr:to>
      <xdr:col>24</xdr:col>
      <xdr:colOff>63500</xdr:colOff>
      <xdr:row>32</xdr:row>
      <xdr:rowOff>137528</xdr:rowOff>
    </xdr:to>
    <xdr:cxnSp macro="">
      <xdr:nvCxnSpPr>
        <xdr:cNvPr id="63" name="直線コネクタ 62"/>
        <xdr:cNvCxnSpPr/>
      </xdr:nvCxnSpPr>
      <xdr:spPr>
        <a:xfrm flipV="1">
          <a:off x="3797300" y="5591206"/>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128172</xdr:rowOff>
    </xdr:from>
    <xdr:to>
      <xdr:col>19</xdr:col>
      <xdr:colOff>177800</xdr:colOff>
      <xdr:row>32</xdr:row>
      <xdr:rowOff>137528</xdr:rowOff>
    </xdr:to>
    <xdr:cxnSp macro="">
      <xdr:nvCxnSpPr>
        <xdr:cNvPr id="66" name="直線コネクタ 65"/>
        <xdr:cNvCxnSpPr/>
      </xdr:nvCxnSpPr>
      <xdr:spPr>
        <a:xfrm>
          <a:off x="2908300" y="561457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128172</xdr:rowOff>
    </xdr:from>
    <xdr:to>
      <xdr:col>15</xdr:col>
      <xdr:colOff>50800</xdr:colOff>
      <xdr:row>33</xdr:row>
      <xdr:rowOff>79317</xdr:rowOff>
    </xdr:to>
    <xdr:cxnSp macro="">
      <xdr:nvCxnSpPr>
        <xdr:cNvPr id="69" name="直線コネクタ 68"/>
        <xdr:cNvCxnSpPr/>
      </xdr:nvCxnSpPr>
      <xdr:spPr>
        <a:xfrm flipV="1">
          <a:off x="2019300" y="5614572"/>
          <a:ext cx="8890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31719</xdr:rowOff>
    </xdr:from>
    <xdr:to>
      <xdr:col>10</xdr:col>
      <xdr:colOff>114300</xdr:colOff>
      <xdr:row>33</xdr:row>
      <xdr:rowOff>79317</xdr:rowOff>
    </xdr:to>
    <xdr:cxnSp macro="">
      <xdr:nvCxnSpPr>
        <xdr:cNvPr id="72" name="直線コネクタ 71"/>
        <xdr:cNvCxnSpPr/>
      </xdr:nvCxnSpPr>
      <xdr:spPr>
        <a:xfrm>
          <a:off x="1130300" y="5689569"/>
          <a:ext cx="8890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54006</xdr:rowOff>
    </xdr:from>
    <xdr:to>
      <xdr:col>24</xdr:col>
      <xdr:colOff>114300</xdr:colOff>
      <xdr:row>32</xdr:row>
      <xdr:rowOff>155606</xdr:rowOff>
    </xdr:to>
    <xdr:sp macro="" textlink="">
      <xdr:nvSpPr>
        <xdr:cNvPr id="82" name="楕円 81"/>
        <xdr:cNvSpPr/>
      </xdr:nvSpPr>
      <xdr:spPr>
        <a:xfrm>
          <a:off x="4584700" y="55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76883</xdr:rowOff>
    </xdr:from>
    <xdr:ext cx="599010" cy="259045"/>
    <xdr:sp macro="" textlink="">
      <xdr:nvSpPr>
        <xdr:cNvPr id="83" name="人件費該当値テキスト"/>
        <xdr:cNvSpPr txBox="1"/>
      </xdr:nvSpPr>
      <xdr:spPr>
        <a:xfrm>
          <a:off x="4686300" y="539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86728</xdr:rowOff>
    </xdr:from>
    <xdr:to>
      <xdr:col>20</xdr:col>
      <xdr:colOff>38100</xdr:colOff>
      <xdr:row>33</xdr:row>
      <xdr:rowOff>16878</xdr:rowOff>
    </xdr:to>
    <xdr:sp macro="" textlink="">
      <xdr:nvSpPr>
        <xdr:cNvPr id="84" name="楕円 83"/>
        <xdr:cNvSpPr/>
      </xdr:nvSpPr>
      <xdr:spPr>
        <a:xfrm>
          <a:off x="3746500" y="55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33405</xdr:rowOff>
    </xdr:from>
    <xdr:ext cx="599010" cy="259045"/>
    <xdr:sp macro="" textlink="">
      <xdr:nvSpPr>
        <xdr:cNvPr id="85" name="テキスト ボックス 84"/>
        <xdr:cNvSpPr txBox="1"/>
      </xdr:nvSpPr>
      <xdr:spPr>
        <a:xfrm>
          <a:off x="3497795" y="534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77372</xdr:rowOff>
    </xdr:from>
    <xdr:to>
      <xdr:col>15</xdr:col>
      <xdr:colOff>101600</xdr:colOff>
      <xdr:row>33</xdr:row>
      <xdr:rowOff>7522</xdr:rowOff>
    </xdr:to>
    <xdr:sp macro="" textlink="">
      <xdr:nvSpPr>
        <xdr:cNvPr id="86" name="楕円 85"/>
        <xdr:cNvSpPr/>
      </xdr:nvSpPr>
      <xdr:spPr>
        <a:xfrm>
          <a:off x="2857500" y="5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24049</xdr:rowOff>
    </xdr:from>
    <xdr:ext cx="599010" cy="259045"/>
    <xdr:sp macro="" textlink="">
      <xdr:nvSpPr>
        <xdr:cNvPr id="87" name="テキスト ボックス 86"/>
        <xdr:cNvSpPr txBox="1"/>
      </xdr:nvSpPr>
      <xdr:spPr>
        <a:xfrm>
          <a:off x="2608795" y="53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28517</xdr:rowOff>
    </xdr:from>
    <xdr:to>
      <xdr:col>10</xdr:col>
      <xdr:colOff>165100</xdr:colOff>
      <xdr:row>33</xdr:row>
      <xdr:rowOff>130117</xdr:rowOff>
    </xdr:to>
    <xdr:sp macro="" textlink="">
      <xdr:nvSpPr>
        <xdr:cNvPr id="88" name="楕円 87"/>
        <xdr:cNvSpPr/>
      </xdr:nvSpPr>
      <xdr:spPr>
        <a:xfrm>
          <a:off x="1968500" y="56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146644</xdr:rowOff>
    </xdr:from>
    <xdr:ext cx="599010" cy="259045"/>
    <xdr:sp macro="" textlink="">
      <xdr:nvSpPr>
        <xdr:cNvPr id="89" name="テキスト ボックス 88"/>
        <xdr:cNvSpPr txBox="1"/>
      </xdr:nvSpPr>
      <xdr:spPr>
        <a:xfrm>
          <a:off x="1719795" y="546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152369</xdr:rowOff>
    </xdr:from>
    <xdr:to>
      <xdr:col>6</xdr:col>
      <xdr:colOff>38100</xdr:colOff>
      <xdr:row>33</xdr:row>
      <xdr:rowOff>82519</xdr:rowOff>
    </xdr:to>
    <xdr:sp macro="" textlink="">
      <xdr:nvSpPr>
        <xdr:cNvPr id="90" name="楕円 89"/>
        <xdr:cNvSpPr/>
      </xdr:nvSpPr>
      <xdr:spPr>
        <a:xfrm>
          <a:off x="1079500" y="56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99046</xdr:rowOff>
    </xdr:from>
    <xdr:ext cx="599010" cy="259045"/>
    <xdr:sp macro="" textlink="">
      <xdr:nvSpPr>
        <xdr:cNvPr id="91" name="テキスト ボックス 90"/>
        <xdr:cNvSpPr txBox="1"/>
      </xdr:nvSpPr>
      <xdr:spPr>
        <a:xfrm>
          <a:off x="830795" y="54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111631</xdr:rowOff>
    </xdr:from>
    <xdr:to>
      <xdr:col>24</xdr:col>
      <xdr:colOff>63500</xdr:colOff>
      <xdr:row>53</xdr:row>
      <xdr:rowOff>167328</xdr:rowOff>
    </xdr:to>
    <xdr:cxnSp macro="">
      <xdr:nvCxnSpPr>
        <xdr:cNvPr id="123" name="直線コネクタ 122"/>
        <xdr:cNvCxnSpPr/>
      </xdr:nvCxnSpPr>
      <xdr:spPr>
        <a:xfrm flipV="1">
          <a:off x="3797300" y="9027031"/>
          <a:ext cx="838200" cy="2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167328</xdr:rowOff>
    </xdr:from>
    <xdr:to>
      <xdr:col>19</xdr:col>
      <xdr:colOff>177800</xdr:colOff>
      <xdr:row>54</xdr:row>
      <xdr:rowOff>96870</xdr:rowOff>
    </xdr:to>
    <xdr:cxnSp macro="">
      <xdr:nvCxnSpPr>
        <xdr:cNvPr id="126" name="直線コネクタ 125"/>
        <xdr:cNvCxnSpPr/>
      </xdr:nvCxnSpPr>
      <xdr:spPr>
        <a:xfrm flipV="1">
          <a:off x="2908300" y="9254178"/>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96870</xdr:rowOff>
    </xdr:from>
    <xdr:to>
      <xdr:col>15</xdr:col>
      <xdr:colOff>50800</xdr:colOff>
      <xdr:row>55</xdr:row>
      <xdr:rowOff>24126</xdr:rowOff>
    </xdr:to>
    <xdr:cxnSp macro="">
      <xdr:nvCxnSpPr>
        <xdr:cNvPr id="129" name="直線コネクタ 128"/>
        <xdr:cNvCxnSpPr/>
      </xdr:nvCxnSpPr>
      <xdr:spPr>
        <a:xfrm flipV="1">
          <a:off x="2019300" y="9355170"/>
          <a:ext cx="889000" cy="9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17660</xdr:rowOff>
    </xdr:from>
    <xdr:to>
      <xdr:col>10</xdr:col>
      <xdr:colOff>114300</xdr:colOff>
      <xdr:row>55</xdr:row>
      <xdr:rowOff>24126</xdr:rowOff>
    </xdr:to>
    <xdr:cxnSp macro="">
      <xdr:nvCxnSpPr>
        <xdr:cNvPr id="132" name="直線コネクタ 131"/>
        <xdr:cNvCxnSpPr/>
      </xdr:nvCxnSpPr>
      <xdr:spPr>
        <a:xfrm>
          <a:off x="1130300" y="944741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78741</xdr:rowOff>
    </xdr:from>
    <xdr:ext cx="534377" cy="259045"/>
    <xdr:sp macro="" textlink="">
      <xdr:nvSpPr>
        <xdr:cNvPr id="136" name="テキスト ボックス 135"/>
        <xdr:cNvSpPr txBox="1"/>
      </xdr:nvSpPr>
      <xdr:spPr>
        <a:xfrm>
          <a:off x="863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60831</xdr:rowOff>
    </xdr:from>
    <xdr:to>
      <xdr:col>24</xdr:col>
      <xdr:colOff>114300</xdr:colOff>
      <xdr:row>52</xdr:row>
      <xdr:rowOff>162431</xdr:rowOff>
    </xdr:to>
    <xdr:sp macro="" textlink="">
      <xdr:nvSpPr>
        <xdr:cNvPr id="142" name="楕円 141"/>
        <xdr:cNvSpPr/>
      </xdr:nvSpPr>
      <xdr:spPr>
        <a:xfrm>
          <a:off x="4584700" y="89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83708</xdr:rowOff>
    </xdr:from>
    <xdr:ext cx="599010" cy="259045"/>
    <xdr:sp macro="" textlink="">
      <xdr:nvSpPr>
        <xdr:cNvPr id="143" name="物件費該当値テキスト"/>
        <xdr:cNvSpPr txBox="1"/>
      </xdr:nvSpPr>
      <xdr:spPr>
        <a:xfrm>
          <a:off x="4686300" y="882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116528</xdr:rowOff>
    </xdr:from>
    <xdr:to>
      <xdr:col>20</xdr:col>
      <xdr:colOff>38100</xdr:colOff>
      <xdr:row>54</xdr:row>
      <xdr:rowOff>46678</xdr:rowOff>
    </xdr:to>
    <xdr:sp macro="" textlink="">
      <xdr:nvSpPr>
        <xdr:cNvPr id="144" name="楕円 143"/>
        <xdr:cNvSpPr/>
      </xdr:nvSpPr>
      <xdr:spPr>
        <a:xfrm>
          <a:off x="3746500" y="9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63205</xdr:rowOff>
    </xdr:from>
    <xdr:ext cx="534377" cy="259045"/>
    <xdr:sp macro="" textlink="">
      <xdr:nvSpPr>
        <xdr:cNvPr id="145" name="テキスト ボックス 144"/>
        <xdr:cNvSpPr txBox="1"/>
      </xdr:nvSpPr>
      <xdr:spPr>
        <a:xfrm>
          <a:off x="3530111" y="89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46070</xdr:rowOff>
    </xdr:from>
    <xdr:to>
      <xdr:col>15</xdr:col>
      <xdr:colOff>101600</xdr:colOff>
      <xdr:row>54</xdr:row>
      <xdr:rowOff>147670</xdr:rowOff>
    </xdr:to>
    <xdr:sp macro="" textlink="">
      <xdr:nvSpPr>
        <xdr:cNvPr id="146" name="楕円 145"/>
        <xdr:cNvSpPr/>
      </xdr:nvSpPr>
      <xdr:spPr>
        <a:xfrm>
          <a:off x="2857500" y="9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164197</xdr:rowOff>
    </xdr:from>
    <xdr:ext cx="534377" cy="259045"/>
    <xdr:sp macro="" textlink="">
      <xdr:nvSpPr>
        <xdr:cNvPr id="147" name="テキスト ボックス 146"/>
        <xdr:cNvSpPr txBox="1"/>
      </xdr:nvSpPr>
      <xdr:spPr>
        <a:xfrm>
          <a:off x="2641111" y="9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144776</xdr:rowOff>
    </xdr:from>
    <xdr:to>
      <xdr:col>10</xdr:col>
      <xdr:colOff>165100</xdr:colOff>
      <xdr:row>55</xdr:row>
      <xdr:rowOff>74926</xdr:rowOff>
    </xdr:to>
    <xdr:sp macro="" textlink="">
      <xdr:nvSpPr>
        <xdr:cNvPr id="148" name="楕円 147"/>
        <xdr:cNvSpPr/>
      </xdr:nvSpPr>
      <xdr:spPr>
        <a:xfrm>
          <a:off x="1968500" y="94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91453</xdr:rowOff>
    </xdr:from>
    <xdr:ext cx="534377" cy="259045"/>
    <xdr:sp macro="" textlink="">
      <xdr:nvSpPr>
        <xdr:cNvPr id="149" name="テキスト ボックス 148"/>
        <xdr:cNvSpPr txBox="1"/>
      </xdr:nvSpPr>
      <xdr:spPr>
        <a:xfrm>
          <a:off x="1752111" y="91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138310</xdr:rowOff>
    </xdr:from>
    <xdr:to>
      <xdr:col>6</xdr:col>
      <xdr:colOff>38100</xdr:colOff>
      <xdr:row>55</xdr:row>
      <xdr:rowOff>68460</xdr:rowOff>
    </xdr:to>
    <xdr:sp macro="" textlink="">
      <xdr:nvSpPr>
        <xdr:cNvPr id="150" name="楕円 149"/>
        <xdr:cNvSpPr/>
      </xdr:nvSpPr>
      <xdr:spPr>
        <a:xfrm>
          <a:off x="1079500" y="9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84987</xdr:rowOff>
    </xdr:from>
    <xdr:ext cx="534377" cy="259045"/>
    <xdr:sp macro="" textlink="">
      <xdr:nvSpPr>
        <xdr:cNvPr id="151" name="テキスト ボックス 150"/>
        <xdr:cNvSpPr txBox="1"/>
      </xdr:nvSpPr>
      <xdr:spPr>
        <a:xfrm>
          <a:off x="863111" y="917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38430</xdr:rowOff>
    </xdr:from>
    <xdr:to>
      <xdr:col>24</xdr:col>
      <xdr:colOff>63500</xdr:colOff>
      <xdr:row>76</xdr:row>
      <xdr:rowOff>128003</xdr:rowOff>
    </xdr:to>
    <xdr:cxnSp macro="">
      <xdr:nvCxnSpPr>
        <xdr:cNvPr id="180" name="直線コネクタ 179"/>
        <xdr:cNvCxnSpPr/>
      </xdr:nvCxnSpPr>
      <xdr:spPr>
        <a:xfrm>
          <a:off x="3797300" y="13068630"/>
          <a:ext cx="8382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146977</xdr:rowOff>
    </xdr:from>
    <xdr:to>
      <xdr:col>19</xdr:col>
      <xdr:colOff>177800</xdr:colOff>
      <xdr:row>76</xdr:row>
      <xdr:rowOff>38430</xdr:rowOff>
    </xdr:to>
    <xdr:cxnSp macro="">
      <xdr:nvCxnSpPr>
        <xdr:cNvPr id="183" name="直線コネクタ 182"/>
        <xdr:cNvCxnSpPr/>
      </xdr:nvCxnSpPr>
      <xdr:spPr>
        <a:xfrm>
          <a:off x="2908300" y="12662827"/>
          <a:ext cx="889000" cy="4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146977</xdr:rowOff>
    </xdr:from>
    <xdr:to>
      <xdr:col>15</xdr:col>
      <xdr:colOff>50800</xdr:colOff>
      <xdr:row>76</xdr:row>
      <xdr:rowOff>71806</xdr:rowOff>
    </xdr:to>
    <xdr:cxnSp macro="">
      <xdr:nvCxnSpPr>
        <xdr:cNvPr id="186" name="直線コネクタ 185"/>
        <xdr:cNvCxnSpPr/>
      </xdr:nvCxnSpPr>
      <xdr:spPr>
        <a:xfrm flipV="1">
          <a:off x="2019300" y="12662827"/>
          <a:ext cx="889000" cy="4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71806</xdr:rowOff>
    </xdr:from>
    <xdr:to>
      <xdr:col>10</xdr:col>
      <xdr:colOff>114300</xdr:colOff>
      <xdr:row>76</xdr:row>
      <xdr:rowOff>170142</xdr:rowOff>
    </xdr:to>
    <xdr:cxnSp macro="">
      <xdr:nvCxnSpPr>
        <xdr:cNvPr id="189" name="直線コネクタ 188"/>
        <xdr:cNvCxnSpPr/>
      </xdr:nvCxnSpPr>
      <xdr:spPr>
        <a:xfrm flipV="1">
          <a:off x="1130300" y="13102006"/>
          <a:ext cx="8890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80624</xdr:rowOff>
    </xdr:from>
    <xdr:ext cx="469744" cy="259045"/>
    <xdr:sp macro="" textlink="">
      <xdr:nvSpPr>
        <xdr:cNvPr id="193" name="テキスト ボックス 192"/>
        <xdr:cNvSpPr txBox="1"/>
      </xdr:nvSpPr>
      <xdr:spPr>
        <a:xfrm>
          <a:off x="89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77203</xdr:rowOff>
    </xdr:from>
    <xdr:to>
      <xdr:col>24</xdr:col>
      <xdr:colOff>114300</xdr:colOff>
      <xdr:row>77</xdr:row>
      <xdr:rowOff>7353</xdr:rowOff>
    </xdr:to>
    <xdr:sp macro="" textlink="">
      <xdr:nvSpPr>
        <xdr:cNvPr id="199" name="楕円 198"/>
        <xdr:cNvSpPr/>
      </xdr:nvSpPr>
      <xdr:spPr>
        <a:xfrm>
          <a:off x="4584700" y="131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100080</xdr:rowOff>
    </xdr:from>
    <xdr:ext cx="534377" cy="259045"/>
    <xdr:sp macro="" textlink="">
      <xdr:nvSpPr>
        <xdr:cNvPr id="200" name="維持補修費該当値テキスト"/>
        <xdr:cNvSpPr txBox="1"/>
      </xdr:nvSpPr>
      <xdr:spPr>
        <a:xfrm>
          <a:off x="4686300" y="12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159080</xdr:rowOff>
    </xdr:from>
    <xdr:to>
      <xdr:col>20</xdr:col>
      <xdr:colOff>38100</xdr:colOff>
      <xdr:row>76</xdr:row>
      <xdr:rowOff>89230</xdr:rowOff>
    </xdr:to>
    <xdr:sp macro="" textlink="">
      <xdr:nvSpPr>
        <xdr:cNvPr id="201" name="楕円 200"/>
        <xdr:cNvSpPr/>
      </xdr:nvSpPr>
      <xdr:spPr>
        <a:xfrm>
          <a:off x="3746500" y="130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105757</xdr:rowOff>
    </xdr:from>
    <xdr:ext cx="534377" cy="259045"/>
    <xdr:sp macro="" textlink="">
      <xdr:nvSpPr>
        <xdr:cNvPr id="202" name="テキスト ボックス 201"/>
        <xdr:cNvSpPr txBox="1"/>
      </xdr:nvSpPr>
      <xdr:spPr>
        <a:xfrm>
          <a:off x="3530111" y="127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96177</xdr:rowOff>
    </xdr:from>
    <xdr:to>
      <xdr:col>15</xdr:col>
      <xdr:colOff>101600</xdr:colOff>
      <xdr:row>74</xdr:row>
      <xdr:rowOff>26327</xdr:rowOff>
    </xdr:to>
    <xdr:sp macro="" textlink="">
      <xdr:nvSpPr>
        <xdr:cNvPr id="203" name="楕円 202"/>
        <xdr:cNvSpPr/>
      </xdr:nvSpPr>
      <xdr:spPr>
        <a:xfrm>
          <a:off x="2857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42854</xdr:rowOff>
    </xdr:from>
    <xdr:ext cx="534377" cy="259045"/>
    <xdr:sp macro="" textlink="">
      <xdr:nvSpPr>
        <xdr:cNvPr id="204" name="テキスト ボックス 203"/>
        <xdr:cNvSpPr txBox="1"/>
      </xdr:nvSpPr>
      <xdr:spPr>
        <a:xfrm>
          <a:off x="2641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21006</xdr:rowOff>
    </xdr:from>
    <xdr:to>
      <xdr:col>10</xdr:col>
      <xdr:colOff>165100</xdr:colOff>
      <xdr:row>76</xdr:row>
      <xdr:rowOff>122606</xdr:rowOff>
    </xdr:to>
    <xdr:sp macro="" textlink="">
      <xdr:nvSpPr>
        <xdr:cNvPr id="205" name="楕円 204"/>
        <xdr:cNvSpPr/>
      </xdr:nvSpPr>
      <xdr:spPr>
        <a:xfrm>
          <a:off x="1968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139133</xdr:rowOff>
    </xdr:from>
    <xdr:ext cx="534377" cy="259045"/>
    <xdr:sp macro="" textlink="">
      <xdr:nvSpPr>
        <xdr:cNvPr id="206" name="テキスト ボックス 205"/>
        <xdr:cNvSpPr txBox="1"/>
      </xdr:nvSpPr>
      <xdr:spPr>
        <a:xfrm>
          <a:off x="1752111" y="128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119342</xdr:rowOff>
    </xdr:from>
    <xdr:to>
      <xdr:col>6</xdr:col>
      <xdr:colOff>38100</xdr:colOff>
      <xdr:row>77</xdr:row>
      <xdr:rowOff>49492</xdr:rowOff>
    </xdr:to>
    <xdr:sp macro="" textlink="">
      <xdr:nvSpPr>
        <xdr:cNvPr id="207" name="楕円 206"/>
        <xdr:cNvSpPr/>
      </xdr:nvSpPr>
      <xdr:spPr>
        <a:xfrm>
          <a:off x="1079500" y="131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66019</xdr:rowOff>
    </xdr:from>
    <xdr:ext cx="534377" cy="259045"/>
    <xdr:sp macro="" textlink="">
      <xdr:nvSpPr>
        <xdr:cNvPr id="208" name="テキスト ボックス 207"/>
        <xdr:cNvSpPr txBox="1"/>
      </xdr:nvSpPr>
      <xdr:spPr>
        <a:xfrm>
          <a:off x="863111"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39835</xdr:rowOff>
    </xdr:from>
    <xdr:to>
      <xdr:col>24</xdr:col>
      <xdr:colOff>63500</xdr:colOff>
      <xdr:row>95</xdr:row>
      <xdr:rowOff>67642</xdr:rowOff>
    </xdr:to>
    <xdr:cxnSp macro="">
      <xdr:nvCxnSpPr>
        <xdr:cNvPr id="240" name="直線コネクタ 239"/>
        <xdr:cNvCxnSpPr/>
      </xdr:nvCxnSpPr>
      <xdr:spPr>
        <a:xfrm flipV="1">
          <a:off x="3797300" y="16327585"/>
          <a:ext cx="8382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67642</xdr:rowOff>
    </xdr:from>
    <xdr:to>
      <xdr:col>19</xdr:col>
      <xdr:colOff>177800</xdr:colOff>
      <xdr:row>95</xdr:row>
      <xdr:rowOff>74549</xdr:rowOff>
    </xdr:to>
    <xdr:cxnSp macro="">
      <xdr:nvCxnSpPr>
        <xdr:cNvPr id="243" name="直線コネクタ 242"/>
        <xdr:cNvCxnSpPr/>
      </xdr:nvCxnSpPr>
      <xdr:spPr>
        <a:xfrm flipV="1">
          <a:off x="2908300" y="16355392"/>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51411</xdr:rowOff>
    </xdr:from>
    <xdr:to>
      <xdr:col>15</xdr:col>
      <xdr:colOff>50800</xdr:colOff>
      <xdr:row>95</xdr:row>
      <xdr:rowOff>74549</xdr:rowOff>
    </xdr:to>
    <xdr:cxnSp macro="">
      <xdr:nvCxnSpPr>
        <xdr:cNvPr id="246" name="直線コネクタ 245"/>
        <xdr:cNvCxnSpPr/>
      </xdr:nvCxnSpPr>
      <xdr:spPr>
        <a:xfrm>
          <a:off x="2019300" y="16339161"/>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51411</xdr:rowOff>
    </xdr:from>
    <xdr:to>
      <xdr:col>10</xdr:col>
      <xdr:colOff>114300</xdr:colOff>
      <xdr:row>95</xdr:row>
      <xdr:rowOff>165891</xdr:rowOff>
    </xdr:to>
    <xdr:cxnSp macro="">
      <xdr:nvCxnSpPr>
        <xdr:cNvPr id="249" name="直線コネクタ 248"/>
        <xdr:cNvCxnSpPr/>
      </xdr:nvCxnSpPr>
      <xdr:spPr>
        <a:xfrm flipV="1">
          <a:off x="1130300" y="16339161"/>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160485</xdr:rowOff>
    </xdr:from>
    <xdr:to>
      <xdr:col>24</xdr:col>
      <xdr:colOff>114300</xdr:colOff>
      <xdr:row>95</xdr:row>
      <xdr:rowOff>90635</xdr:rowOff>
    </xdr:to>
    <xdr:sp macro="" textlink="">
      <xdr:nvSpPr>
        <xdr:cNvPr id="259" name="楕円 258"/>
        <xdr:cNvSpPr/>
      </xdr:nvSpPr>
      <xdr:spPr>
        <a:xfrm>
          <a:off x="4584700" y="162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138912</xdr:rowOff>
    </xdr:from>
    <xdr:ext cx="534377" cy="259045"/>
    <xdr:sp macro="" textlink="">
      <xdr:nvSpPr>
        <xdr:cNvPr id="260" name="扶助費該当値テキスト"/>
        <xdr:cNvSpPr txBox="1"/>
      </xdr:nvSpPr>
      <xdr:spPr>
        <a:xfrm>
          <a:off x="4686300" y="162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16842</xdr:rowOff>
    </xdr:from>
    <xdr:to>
      <xdr:col>20</xdr:col>
      <xdr:colOff>38100</xdr:colOff>
      <xdr:row>95</xdr:row>
      <xdr:rowOff>118442</xdr:rowOff>
    </xdr:to>
    <xdr:sp macro="" textlink="">
      <xdr:nvSpPr>
        <xdr:cNvPr id="261" name="楕円 260"/>
        <xdr:cNvSpPr/>
      </xdr:nvSpPr>
      <xdr:spPr>
        <a:xfrm>
          <a:off x="3746500" y="163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109569</xdr:rowOff>
    </xdr:from>
    <xdr:ext cx="534377" cy="259045"/>
    <xdr:sp macro="" textlink="">
      <xdr:nvSpPr>
        <xdr:cNvPr id="262" name="テキスト ボックス 261"/>
        <xdr:cNvSpPr txBox="1"/>
      </xdr:nvSpPr>
      <xdr:spPr>
        <a:xfrm>
          <a:off x="3530111" y="163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23749</xdr:rowOff>
    </xdr:from>
    <xdr:to>
      <xdr:col>15</xdr:col>
      <xdr:colOff>101600</xdr:colOff>
      <xdr:row>95</xdr:row>
      <xdr:rowOff>125349</xdr:rowOff>
    </xdr:to>
    <xdr:sp macro="" textlink="">
      <xdr:nvSpPr>
        <xdr:cNvPr id="263" name="楕円 262"/>
        <xdr:cNvSpPr/>
      </xdr:nvSpPr>
      <xdr:spPr>
        <a:xfrm>
          <a:off x="2857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116476</xdr:rowOff>
    </xdr:from>
    <xdr:ext cx="534377" cy="259045"/>
    <xdr:sp macro="" textlink="">
      <xdr:nvSpPr>
        <xdr:cNvPr id="264" name="テキスト ボックス 263"/>
        <xdr:cNvSpPr txBox="1"/>
      </xdr:nvSpPr>
      <xdr:spPr>
        <a:xfrm>
          <a:off x="2641111" y="1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611</xdr:rowOff>
    </xdr:from>
    <xdr:to>
      <xdr:col>10</xdr:col>
      <xdr:colOff>165100</xdr:colOff>
      <xdr:row>95</xdr:row>
      <xdr:rowOff>102211</xdr:rowOff>
    </xdr:to>
    <xdr:sp macro="" textlink="">
      <xdr:nvSpPr>
        <xdr:cNvPr id="265" name="楕円 264"/>
        <xdr:cNvSpPr/>
      </xdr:nvSpPr>
      <xdr:spPr>
        <a:xfrm>
          <a:off x="1968500" y="16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93338</xdr:rowOff>
    </xdr:from>
    <xdr:ext cx="534377" cy="259045"/>
    <xdr:sp macro="" textlink="">
      <xdr:nvSpPr>
        <xdr:cNvPr id="266" name="テキスト ボックス 265"/>
        <xdr:cNvSpPr txBox="1"/>
      </xdr:nvSpPr>
      <xdr:spPr>
        <a:xfrm>
          <a:off x="1752111" y="16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115091</xdr:rowOff>
    </xdr:from>
    <xdr:to>
      <xdr:col>6</xdr:col>
      <xdr:colOff>38100</xdr:colOff>
      <xdr:row>96</xdr:row>
      <xdr:rowOff>45241</xdr:rowOff>
    </xdr:to>
    <xdr:sp macro="" textlink="">
      <xdr:nvSpPr>
        <xdr:cNvPr id="267" name="楕円 266"/>
        <xdr:cNvSpPr/>
      </xdr:nvSpPr>
      <xdr:spPr>
        <a:xfrm>
          <a:off x="1079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61768</xdr:rowOff>
    </xdr:from>
    <xdr:ext cx="534377" cy="259045"/>
    <xdr:sp macro="" textlink="">
      <xdr:nvSpPr>
        <xdr:cNvPr id="268" name="テキスト ボックス 267"/>
        <xdr:cNvSpPr txBox="1"/>
      </xdr:nvSpPr>
      <xdr:spPr>
        <a:xfrm>
          <a:off x="863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163540</xdr:rowOff>
    </xdr:from>
    <xdr:to>
      <xdr:col>55</xdr:col>
      <xdr:colOff>0</xdr:colOff>
      <xdr:row>32</xdr:row>
      <xdr:rowOff>11706</xdr:rowOff>
    </xdr:to>
    <xdr:cxnSp macro="">
      <xdr:nvCxnSpPr>
        <xdr:cNvPr id="299" name="直線コネクタ 298"/>
        <xdr:cNvCxnSpPr/>
      </xdr:nvCxnSpPr>
      <xdr:spPr>
        <a:xfrm>
          <a:off x="9639300" y="5478490"/>
          <a:ext cx="8382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103440</xdr:rowOff>
    </xdr:from>
    <xdr:to>
      <xdr:col>50</xdr:col>
      <xdr:colOff>114300</xdr:colOff>
      <xdr:row>31</xdr:row>
      <xdr:rowOff>163540</xdr:rowOff>
    </xdr:to>
    <xdr:cxnSp macro="">
      <xdr:nvCxnSpPr>
        <xdr:cNvPr id="302" name="直線コネクタ 301"/>
        <xdr:cNvCxnSpPr/>
      </xdr:nvCxnSpPr>
      <xdr:spPr>
        <a:xfrm>
          <a:off x="8750300" y="5418390"/>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103440</xdr:rowOff>
    </xdr:from>
    <xdr:to>
      <xdr:col>45</xdr:col>
      <xdr:colOff>177800</xdr:colOff>
      <xdr:row>32</xdr:row>
      <xdr:rowOff>26608</xdr:rowOff>
    </xdr:to>
    <xdr:cxnSp macro="">
      <xdr:nvCxnSpPr>
        <xdr:cNvPr id="305" name="直線コネクタ 304"/>
        <xdr:cNvCxnSpPr/>
      </xdr:nvCxnSpPr>
      <xdr:spPr>
        <a:xfrm flipV="1">
          <a:off x="7861300" y="5418390"/>
          <a:ext cx="8890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26608</xdr:rowOff>
    </xdr:from>
    <xdr:to>
      <xdr:col>41</xdr:col>
      <xdr:colOff>50800</xdr:colOff>
      <xdr:row>32</xdr:row>
      <xdr:rowOff>81951</xdr:rowOff>
    </xdr:to>
    <xdr:cxnSp macro="">
      <xdr:nvCxnSpPr>
        <xdr:cNvPr id="308" name="直線コネクタ 307"/>
        <xdr:cNvCxnSpPr/>
      </xdr:nvCxnSpPr>
      <xdr:spPr>
        <a:xfrm flipV="1">
          <a:off x="6972300" y="5513008"/>
          <a:ext cx="8890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38621</xdr:rowOff>
    </xdr:from>
    <xdr:ext cx="534377" cy="259045"/>
    <xdr:sp macro="" textlink="">
      <xdr:nvSpPr>
        <xdr:cNvPr id="312" name="テキスト ボックス 311"/>
        <xdr:cNvSpPr txBox="1"/>
      </xdr:nvSpPr>
      <xdr:spPr>
        <a:xfrm>
          <a:off x="6705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132356</xdr:rowOff>
    </xdr:from>
    <xdr:to>
      <xdr:col>55</xdr:col>
      <xdr:colOff>50800</xdr:colOff>
      <xdr:row>32</xdr:row>
      <xdr:rowOff>62506</xdr:rowOff>
    </xdr:to>
    <xdr:sp macro="" textlink="">
      <xdr:nvSpPr>
        <xdr:cNvPr id="318" name="楕円 317"/>
        <xdr:cNvSpPr/>
      </xdr:nvSpPr>
      <xdr:spPr>
        <a:xfrm>
          <a:off x="10426700" y="5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155233</xdr:rowOff>
    </xdr:from>
    <xdr:ext cx="599010" cy="259045"/>
    <xdr:sp macro="" textlink="">
      <xdr:nvSpPr>
        <xdr:cNvPr id="319" name="補助費等該当値テキスト"/>
        <xdr:cNvSpPr txBox="1"/>
      </xdr:nvSpPr>
      <xdr:spPr>
        <a:xfrm>
          <a:off x="10528300" y="529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112740</xdr:rowOff>
    </xdr:from>
    <xdr:to>
      <xdr:col>50</xdr:col>
      <xdr:colOff>165100</xdr:colOff>
      <xdr:row>32</xdr:row>
      <xdr:rowOff>42890</xdr:rowOff>
    </xdr:to>
    <xdr:sp macro="" textlink="">
      <xdr:nvSpPr>
        <xdr:cNvPr id="320" name="楕円 319"/>
        <xdr:cNvSpPr/>
      </xdr:nvSpPr>
      <xdr:spPr>
        <a:xfrm>
          <a:off x="9588500" y="5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59417</xdr:rowOff>
    </xdr:from>
    <xdr:ext cx="599010" cy="259045"/>
    <xdr:sp macro="" textlink="">
      <xdr:nvSpPr>
        <xdr:cNvPr id="321" name="テキスト ボックス 320"/>
        <xdr:cNvSpPr txBox="1"/>
      </xdr:nvSpPr>
      <xdr:spPr>
        <a:xfrm>
          <a:off x="9339795" y="520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52640</xdr:rowOff>
    </xdr:from>
    <xdr:to>
      <xdr:col>46</xdr:col>
      <xdr:colOff>38100</xdr:colOff>
      <xdr:row>31</xdr:row>
      <xdr:rowOff>154240</xdr:rowOff>
    </xdr:to>
    <xdr:sp macro="" textlink="">
      <xdr:nvSpPr>
        <xdr:cNvPr id="322" name="楕円 321"/>
        <xdr:cNvSpPr/>
      </xdr:nvSpPr>
      <xdr:spPr>
        <a:xfrm>
          <a:off x="8699500" y="5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170767</xdr:rowOff>
    </xdr:from>
    <xdr:ext cx="599010" cy="259045"/>
    <xdr:sp macro="" textlink="">
      <xdr:nvSpPr>
        <xdr:cNvPr id="323" name="テキスト ボックス 322"/>
        <xdr:cNvSpPr txBox="1"/>
      </xdr:nvSpPr>
      <xdr:spPr>
        <a:xfrm>
          <a:off x="8450795" y="51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147258</xdr:rowOff>
    </xdr:from>
    <xdr:to>
      <xdr:col>41</xdr:col>
      <xdr:colOff>101600</xdr:colOff>
      <xdr:row>32</xdr:row>
      <xdr:rowOff>77408</xdr:rowOff>
    </xdr:to>
    <xdr:sp macro="" textlink="">
      <xdr:nvSpPr>
        <xdr:cNvPr id="324" name="楕円 323"/>
        <xdr:cNvSpPr/>
      </xdr:nvSpPr>
      <xdr:spPr>
        <a:xfrm>
          <a:off x="7810500" y="54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93935</xdr:rowOff>
    </xdr:from>
    <xdr:ext cx="599010" cy="259045"/>
    <xdr:sp macro="" textlink="">
      <xdr:nvSpPr>
        <xdr:cNvPr id="325" name="テキスト ボックス 324"/>
        <xdr:cNvSpPr txBox="1"/>
      </xdr:nvSpPr>
      <xdr:spPr>
        <a:xfrm>
          <a:off x="7561795" y="523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31151</xdr:rowOff>
    </xdr:from>
    <xdr:to>
      <xdr:col>36</xdr:col>
      <xdr:colOff>165100</xdr:colOff>
      <xdr:row>32</xdr:row>
      <xdr:rowOff>132751</xdr:rowOff>
    </xdr:to>
    <xdr:sp macro="" textlink="">
      <xdr:nvSpPr>
        <xdr:cNvPr id="326" name="楕円 325"/>
        <xdr:cNvSpPr/>
      </xdr:nvSpPr>
      <xdr:spPr>
        <a:xfrm>
          <a:off x="6921500" y="55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149278</xdr:rowOff>
    </xdr:from>
    <xdr:ext cx="599010" cy="259045"/>
    <xdr:sp macro="" textlink="">
      <xdr:nvSpPr>
        <xdr:cNvPr id="327" name="テキスト ボックス 326"/>
        <xdr:cNvSpPr txBox="1"/>
      </xdr:nvSpPr>
      <xdr:spPr>
        <a:xfrm>
          <a:off x="6672795" y="529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143971</xdr:rowOff>
    </xdr:from>
    <xdr:to>
      <xdr:col>55</xdr:col>
      <xdr:colOff>0</xdr:colOff>
      <xdr:row>53</xdr:row>
      <xdr:rowOff>71565</xdr:rowOff>
    </xdr:to>
    <xdr:cxnSp macro="">
      <xdr:nvCxnSpPr>
        <xdr:cNvPr id="356" name="直線コネクタ 355"/>
        <xdr:cNvCxnSpPr/>
      </xdr:nvCxnSpPr>
      <xdr:spPr>
        <a:xfrm flipV="1">
          <a:off x="9639300" y="8716471"/>
          <a:ext cx="838200" cy="4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71565</xdr:rowOff>
    </xdr:from>
    <xdr:to>
      <xdr:col>50</xdr:col>
      <xdr:colOff>114300</xdr:colOff>
      <xdr:row>54</xdr:row>
      <xdr:rowOff>137868</xdr:rowOff>
    </xdr:to>
    <xdr:cxnSp macro="">
      <xdr:nvCxnSpPr>
        <xdr:cNvPr id="359" name="直線コネクタ 358"/>
        <xdr:cNvCxnSpPr/>
      </xdr:nvCxnSpPr>
      <xdr:spPr>
        <a:xfrm flipV="1">
          <a:off x="8750300" y="9158415"/>
          <a:ext cx="889000" cy="2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92239</xdr:rowOff>
    </xdr:from>
    <xdr:to>
      <xdr:col>45</xdr:col>
      <xdr:colOff>177800</xdr:colOff>
      <xdr:row>54</xdr:row>
      <xdr:rowOff>137868</xdr:rowOff>
    </xdr:to>
    <xdr:cxnSp macro="">
      <xdr:nvCxnSpPr>
        <xdr:cNvPr id="362" name="直線コネクタ 361"/>
        <xdr:cNvCxnSpPr/>
      </xdr:nvCxnSpPr>
      <xdr:spPr>
        <a:xfrm>
          <a:off x="7861300" y="9350539"/>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92239</xdr:rowOff>
    </xdr:from>
    <xdr:to>
      <xdr:col>41</xdr:col>
      <xdr:colOff>50800</xdr:colOff>
      <xdr:row>56</xdr:row>
      <xdr:rowOff>37013</xdr:rowOff>
    </xdr:to>
    <xdr:cxnSp macro="">
      <xdr:nvCxnSpPr>
        <xdr:cNvPr id="365" name="直線コネクタ 364"/>
        <xdr:cNvCxnSpPr/>
      </xdr:nvCxnSpPr>
      <xdr:spPr>
        <a:xfrm flipV="1">
          <a:off x="6972300" y="9350539"/>
          <a:ext cx="889000" cy="28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69" name="テキスト ボックス 368"/>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93171</xdr:rowOff>
    </xdr:from>
    <xdr:to>
      <xdr:col>55</xdr:col>
      <xdr:colOff>50800</xdr:colOff>
      <xdr:row>51</xdr:row>
      <xdr:rowOff>23321</xdr:rowOff>
    </xdr:to>
    <xdr:sp macro="" textlink="">
      <xdr:nvSpPr>
        <xdr:cNvPr id="375" name="楕円 374"/>
        <xdr:cNvSpPr/>
      </xdr:nvSpPr>
      <xdr:spPr>
        <a:xfrm>
          <a:off x="10426700" y="8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46198</xdr:rowOff>
    </xdr:from>
    <xdr:ext cx="599010" cy="259045"/>
    <xdr:sp macro="" textlink="">
      <xdr:nvSpPr>
        <xdr:cNvPr id="376" name="普通建設事業費該当値テキスト"/>
        <xdr:cNvSpPr txBox="1"/>
      </xdr:nvSpPr>
      <xdr:spPr>
        <a:xfrm>
          <a:off x="10528300" y="861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20765</xdr:rowOff>
    </xdr:from>
    <xdr:to>
      <xdr:col>50</xdr:col>
      <xdr:colOff>165100</xdr:colOff>
      <xdr:row>53</xdr:row>
      <xdr:rowOff>122365</xdr:rowOff>
    </xdr:to>
    <xdr:sp macro="" textlink="">
      <xdr:nvSpPr>
        <xdr:cNvPr id="377" name="楕円 376"/>
        <xdr:cNvSpPr/>
      </xdr:nvSpPr>
      <xdr:spPr>
        <a:xfrm>
          <a:off x="9588500" y="91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138892</xdr:rowOff>
    </xdr:from>
    <xdr:ext cx="599010" cy="259045"/>
    <xdr:sp macro="" textlink="">
      <xdr:nvSpPr>
        <xdr:cNvPr id="378" name="テキスト ボックス 377"/>
        <xdr:cNvSpPr txBox="1"/>
      </xdr:nvSpPr>
      <xdr:spPr>
        <a:xfrm>
          <a:off x="9339795" y="888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87068</xdr:rowOff>
    </xdr:from>
    <xdr:to>
      <xdr:col>46</xdr:col>
      <xdr:colOff>38100</xdr:colOff>
      <xdr:row>55</xdr:row>
      <xdr:rowOff>17218</xdr:rowOff>
    </xdr:to>
    <xdr:sp macro="" textlink="">
      <xdr:nvSpPr>
        <xdr:cNvPr id="379" name="楕円 378"/>
        <xdr:cNvSpPr/>
      </xdr:nvSpPr>
      <xdr:spPr>
        <a:xfrm>
          <a:off x="8699500" y="9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33745</xdr:rowOff>
    </xdr:from>
    <xdr:ext cx="599010" cy="259045"/>
    <xdr:sp macro="" textlink="">
      <xdr:nvSpPr>
        <xdr:cNvPr id="380" name="テキスト ボックス 379"/>
        <xdr:cNvSpPr txBox="1"/>
      </xdr:nvSpPr>
      <xdr:spPr>
        <a:xfrm>
          <a:off x="8450795" y="91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41439</xdr:rowOff>
    </xdr:from>
    <xdr:to>
      <xdr:col>41</xdr:col>
      <xdr:colOff>101600</xdr:colOff>
      <xdr:row>54</xdr:row>
      <xdr:rowOff>143039</xdr:rowOff>
    </xdr:to>
    <xdr:sp macro="" textlink="">
      <xdr:nvSpPr>
        <xdr:cNvPr id="381" name="楕円 380"/>
        <xdr:cNvSpPr/>
      </xdr:nvSpPr>
      <xdr:spPr>
        <a:xfrm>
          <a:off x="7810500" y="92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159566</xdr:rowOff>
    </xdr:from>
    <xdr:ext cx="599010" cy="259045"/>
    <xdr:sp macro="" textlink="">
      <xdr:nvSpPr>
        <xdr:cNvPr id="382" name="テキスト ボックス 381"/>
        <xdr:cNvSpPr txBox="1"/>
      </xdr:nvSpPr>
      <xdr:spPr>
        <a:xfrm>
          <a:off x="7561795" y="907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157663</xdr:rowOff>
    </xdr:from>
    <xdr:to>
      <xdr:col>36</xdr:col>
      <xdr:colOff>165100</xdr:colOff>
      <xdr:row>56</xdr:row>
      <xdr:rowOff>87813</xdr:rowOff>
    </xdr:to>
    <xdr:sp macro="" textlink="">
      <xdr:nvSpPr>
        <xdr:cNvPr id="383" name="楕円 382"/>
        <xdr:cNvSpPr/>
      </xdr:nvSpPr>
      <xdr:spPr>
        <a:xfrm>
          <a:off x="6921500" y="95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104340</xdr:rowOff>
    </xdr:from>
    <xdr:ext cx="599010" cy="259045"/>
    <xdr:sp macro="" textlink="">
      <xdr:nvSpPr>
        <xdr:cNvPr id="384" name="テキスト ボックス 383"/>
        <xdr:cNvSpPr txBox="1"/>
      </xdr:nvSpPr>
      <xdr:spPr>
        <a:xfrm>
          <a:off x="6672795" y="93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169515</xdr:rowOff>
    </xdr:from>
    <xdr:to>
      <xdr:col>55</xdr:col>
      <xdr:colOff>0</xdr:colOff>
      <xdr:row>76</xdr:row>
      <xdr:rowOff>88286</xdr:rowOff>
    </xdr:to>
    <xdr:cxnSp macro="">
      <xdr:nvCxnSpPr>
        <xdr:cNvPr id="415" name="直線コネクタ 414"/>
        <xdr:cNvCxnSpPr/>
      </xdr:nvCxnSpPr>
      <xdr:spPr>
        <a:xfrm flipV="1">
          <a:off x="9639300" y="13028265"/>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88286</xdr:rowOff>
    </xdr:from>
    <xdr:to>
      <xdr:col>50</xdr:col>
      <xdr:colOff>114300</xdr:colOff>
      <xdr:row>78</xdr:row>
      <xdr:rowOff>96766</xdr:rowOff>
    </xdr:to>
    <xdr:cxnSp macro="">
      <xdr:nvCxnSpPr>
        <xdr:cNvPr id="418" name="直線コネクタ 417"/>
        <xdr:cNvCxnSpPr/>
      </xdr:nvCxnSpPr>
      <xdr:spPr>
        <a:xfrm flipV="1">
          <a:off x="8750300" y="13118486"/>
          <a:ext cx="889000" cy="3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152098</xdr:rowOff>
    </xdr:from>
    <xdr:to>
      <xdr:col>45</xdr:col>
      <xdr:colOff>177800</xdr:colOff>
      <xdr:row>78</xdr:row>
      <xdr:rowOff>96766</xdr:rowOff>
    </xdr:to>
    <xdr:cxnSp macro="">
      <xdr:nvCxnSpPr>
        <xdr:cNvPr id="421" name="直線コネクタ 420"/>
        <xdr:cNvCxnSpPr/>
      </xdr:nvCxnSpPr>
      <xdr:spPr>
        <a:xfrm>
          <a:off x="7861300" y="12667948"/>
          <a:ext cx="889000" cy="8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152098</xdr:rowOff>
    </xdr:from>
    <xdr:to>
      <xdr:col>41</xdr:col>
      <xdr:colOff>50800</xdr:colOff>
      <xdr:row>76</xdr:row>
      <xdr:rowOff>116796</xdr:rowOff>
    </xdr:to>
    <xdr:cxnSp macro="">
      <xdr:nvCxnSpPr>
        <xdr:cNvPr id="424" name="直線コネクタ 423"/>
        <xdr:cNvCxnSpPr/>
      </xdr:nvCxnSpPr>
      <xdr:spPr>
        <a:xfrm flipV="1">
          <a:off x="6972300" y="12667948"/>
          <a:ext cx="889000" cy="4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52979</xdr:rowOff>
    </xdr:from>
    <xdr:ext cx="534377" cy="259045"/>
    <xdr:sp macro="" textlink="">
      <xdr:nvSpPr>
        <xdr:cNvPr id="428" name="テキスト ボックス 427"/>
        <xdr:cNvSpPr txBox="1"/>
      </xdr:nvSpPr>
      <xdr:spPr>
        <a:xfrm>
          <a:off x="6705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118716</xdr:rowOff>
    </xdr:from>
    <xdr:to>
      <xdr:col>55</xdr:col>
      <xdr:colOff>50800</xdr:colOff>
      <xdr:row>76</xdr:row>
      <xdr:rowOff>48865</xdr:rowOff>
    </xdr:to>
    <xdr:sp macro="" textlink="">
      <xdr:nvSpPr>
        <xdr:cNvPr id="434" name="楕円 433"/>
        <xdr:cNvSpPr/>
      </xdr:nvSpPr>
      <xdr:spPr>
        <a:xfrm>
          <a:off x="10426700" y="12977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141593</xdr:rowOff>
    </xdr:from>
    <xdr:ext cx="534377" cy="259045"/>
    <xdr:sp macro="" textlink="">
      <xdr:nvSpPr>
        <xdr:cNvPr id="435" name="普通建設事業費 （ うち新規整備　）該当値テキスト"/>
        <xdr:cNvSpPr txBox="1"/>
      </xdr:nvSpPr>
      <xdr:spPr>
        <a:xfrm>
          <a:off x="10528300" y="128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37486</xdr:rowOff>
    </xdr:from>
    <xdr:to>
      <xdr:col>50</xdr:col>
      <xdr:colOff>165100</xdr:colOff>
      <xdr:row>76</xdr:row>
      <xdr:rowOff>139086</xdr:rowOff>
    </xdr:to>
    <xdr:sp macro="" textlink="">
      <xdr:nvSpPr>
        <xdr:cNvPr id="436" name="楕円 435"/>
        <xdr:cNvSpPr/>
      </xdr:nvSpPr>
      <xdr:spPr>
        <a:xfrm>
          <a:off x="9588500" y="130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155614</xdr:rowOff>
    </xdr:from>
    <xdr:ext cx="534377" cy="259045"/>
    <xdr:sp macro="" textlink="">
      <xdr:nvSpPr>
        <xdr:cNvPr id="437" name="テキスト ボックス 436"/>
        <xdr:cNvSpPr txBox="1"/>
      </xdr:nvSpPr>
      <xdr:spPr>
        <a:xfrm>
          <a:off x="9372111" y="128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45966</xdr:rowOff>
    </xdr:from>
    <xdr:to>
      <xdr:col>46</xdr:col>
      <xdr:colOff>38100</xdr:colOff>
      <xdr:row>78</xdr:row>
      <xdr:rowOff>147566</xdr:rowOff>
    </xdr:to>
    <xdr:sp macro="" textlink="">
      <xdr:nvSpPr>
        <xdr:cNvPr id="438" name="楕円 437"/>
        <xdr:cNvSpPr/>
      </xdr:nvSpPr>
      <xdr:spPr>
        <a:xfrm>
          <a:off x="8699500" y="134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138693</xdr:rowOff>
    </xdr:from>
    <xdr:ext cx="534377" cy="259045"/>
    <xdr:sp macro="" textlink="">
      <xdr:nvSpPr>
        <xdr:cNvPr id="439" name="テキスト ボックス 438"/>
        <xdr:cNvSpPr txBox="1"/>
      </xdr:nvSpPr>
      <xdr:spPr>
        <a:xfrm>
          <a:off x="8483111" y="135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101298</xdr:rowOff>
    </xdr:from>
    <xdr:to>
      <xdr:col>41</xdr:col>
      <xdr:colOff>101600</xdr:colOff>
      <xdr:row>74</xdr:row>
      <xdr:rowOff>31448</xdr:rowOff>
    </xdr:to>
    <xdr:sp macro="" textlink="">
      <xdr:nvSpPr>
        <xdr:cNvPr id="440" name="楕円 439"/>
        <xdr:cNvSpPr/>
      </xdr:nvSpPr>
      <xdr:spPr>
        <a:xfrm>
          <a:off x="7810500" y="126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47975</xdr:rowOff>
    </xdr:from>
    <xdr:ext cx="534377" cy="259045"/>
    <xdr:sp macro="" textlink="">
      <xdr:nvSpPr>
        <xdr:cNvPr id="441" name="テキスト ボックス 440"/>
        <xdr:cNvSpPr txBox="1"/>
      </xdr:nvSpPr>
      <xdr:spPr>
        <a:xfrm>
          <a:off x="7594111" y="12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65996</xdr:rowOff>
    </xdr:from>
    <xdr:to>
      <xdr:col>36</xdr:col>
      <xdr:colOff>165100</xdr:colOff>
      <xdr:row>76</xdr:row>
      <xdr:rowOff>167596</xdr:rowOff>
    </xdr:to>
    <xdr:sp macro="" textlink="">
      <xdr:nvSpPr>
        <xdr:cNvPr id="442" name="楕円 441"/>
        <xdr:cNvSpPr/>
      </xdr:nvSpPr>
      <xdr:spPr>
        <a:xfrm>
          <a:off x="6921500" y="130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12674</xdr:rowOff>
    </xdr:from>
    <xdr:ext cx="534377" cy="259045"/>
    <xdr:sp macro="" textlink="">
      <xdr:nvSpPr>
        <xdr:cNvPr id="443" name="テキスト ボックス 442"/>
        <xdr:cNvSpPr txBox="1"/>
      </xdr:nvSpPr>
      <xdr:spPr>
        <a:xfrm>
          <a:off x="6705111" y="12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139449</xdr:rowOff>
    </xdr:from>
    <xdr:to>
      <xdr:col>55</xdr:col>
      <xdr:colOff>0</xdr:colOff>
      <xdr:row>93</xdr:row>
      <xdr:rowOff>87812</xdr:rowOff>
    </xdr:to>
    <xdr:cxnSp macro="">
      <xdr:nvCxnSpPr>
        <xdr:cNvPr id="470" name="直線コネクタ 469"/>
        <xdr:cNvCxnSpPr/>
      </xdr:nvCxnSpPr>
      <xdr:spPr>
        <a:xfrm flipV="1">
          <a:off x="9639300" y="15569949"/>
          <a:ext cx="838200" cy="4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87812</xdr:rowOff>
    </xdr:from>
    <xdr:to>
      <xdr:col>50</xdr:col>
      <xdr:colOff>114300</xdr:colOff>
      <xdr:row>94</xdr:row>
      <xdr:rowOff>79811</xdr:rowOff>
    </xdr:to>
    <xdr:cxnSp macro="">
      <xdr:nvCxnSpPr>
        <xdr:cNvPr id="473" name="直線コネクタ 472"/>
        <xdr:cNvCxnSpPr/>
      </xdr:nvCxnSpPr>
      <xdr:spPr>
        <a:xfrm flipV="1">
          <a:off x="8750300" y="1603266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79811</xdr:rowOff>
    </xdr:from>
    <xdr:to>
      <xdr:col>45</xdr:col>
      <xdr:colOff>177800</xdr:colOff>
      <xdr:row>95</xdr:row>
      <xdr:rowOff>168974</xdr:rowOff>
    </xdr:to>
    <xdr:cxnSp macro="">
      <xdr:nvCxnSpPr>
        <xdr:cNvPr id="476" name="直線コネクタ 475"/>
        <xdr:cNvCxnSpPr/>
      </xdr:nvCxnSpPr>
      <xdr:spPr>
        <a:xfrm flipV="1">
          <a:off x="7861300" y="16196111"/>
          <a:ext cx="889000" cy="26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168974</xdr:rowOff>
    </xdr:from>
    <xdr:to>
      <xdr:col>41</xdr:col>
      <xdr:colOff>50800</xdr:colOff>
      <xdr:row>96</xdr:row>
      <xdr:rowOff>131218</xdr:rowOff>
    </xdr:to>
    <xdr:cxnSp macro="">
      <xdr:nvCxnSpPr>
        <xdr:cNvPr id="479" name="直線コネクタ 478"/>
        <xdr:cNvCxnSpPr/>
      </xdr:nvCxnSpPr>
      <xdr:spPr>
        <a:xfrm flipV="1">
          <a:off x="6972300" y="16456724"/>
          <a:ext cx="889000" cy="1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52193</xdr:rowOff>
    </xdr:from>
    <xdr:ext cx="534377" cy="259045"/>
    <xdr:sp macro="" textlink="">
      <xdr:nvSpPr>
        <xdr:cNvPr id="483" name="テキスト ボックス 482"/>
        <xdr:cNvSpPr txBox="1"/>
      </xdr:nvSpPr>
      <xdr:spPr>
        <a:xfrm>
          <a:off x="6705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88649</xdr:rowOff>
    </xdr:from>
    <xdr:to>
      <xdr:col>55</xdr:col>
      <xdr:colOff>50800</xdr:colOff>
      <xdr:row>91</xdr:row>
      <xdr:rowOff>18799</xdr:rowOff>
    </xdr:to>
    <xdr:sp macro="" textlink="">
      <xdr:nvSpPr>
        <xdr:cNvPr id="489" name="楕円 488"/>
        <xdr:cNvSpPr/>
      </xdr:nvSpPr>
      <xdr:spPr>
        <a:xfrm>
          <a:off x="10426700" y="155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41676</xdr:rowOff>
    </xdr:from>
    <xdr:ext cx="599010" cy="259045"/>
    <xdr:sp macro="" textlink="">
      <xdr:nvSpPr>
        <xdr:cNvPr id="490" name="普通建設事業費 （ うち更新整備　）該当値テキスト"/>
        <xdr:cNvSpPr txBox="1"/>
      </xdr:nvSpPr>
      <xdr:spPr>
        <a:xfrm>
          <a:off x="10528300" y="1547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37012</xdr:rowOff>
    </xdr:from>
    <xdr:to>
      <xdr:col>50</xdr:col>
      <xdr:colOff>165100</xdr:colOff>
      <xdr:row>93</xdr:row>
      <xdr:rowOff>138612</xdr:rowOff>
    </xdr:to>
    <xdr:sp macro="" textlink="">
      <xdr:nvSpPr>
        <xdr:cNvPr id="491" name="楕円 490"/>
        <xdr:cNvSpPr/>
      </xdr:nvSpPr>
      <xdr:spPr>
        <a:xfrm>
          <a:off x="9588500" y="15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155139</xdr:rowOff>
    </xdr:from>
    <xdr:ext cx="599010" cy="259045"/>
    <xdr:sp macro="" textlink="">
      <xdr:nvSpPr>
        <xdr:cNvPr id="492" name="テキスト ボックス 491"/>
        <xdr:cNvSpPr txBox="1"/>
      </xdr:nvSpPr>
      <xdr:spPr>
        <a:xfrm>
          <a:off x="9339795" y="157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29011</xdr:rowOff>
    </xdr:from>
    <xdr:to>
      <xdr:col>46</xdr:col>
      <xdr:colOff>38100</xdr:colOff>
      <xdr:row>94</xdr:row>
      <xdr:rowOff>130611</xdr:rowOff>
    </xdr:to>
    <xdr:sp macro="" textlink="">
      <xdr:nvSpPr>
        <xdr:cNvPr id="493" name="楕円 492"/>
        <xdr:cNvSpPr/>
      </xdr:nvSpPr>
      <xdr:spPr>
        <a:xfrm>
          <a:off x="8699500" y="161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147138</xdr:rowOff>
    </xdr:from>
    <xdr:ext cx="599010" cy="259045"/>
    <xdr:sp macro="" textlink="">
      <xdr:nvSpPr>
        <xdr:cNvPr id="494" name="テキスト ボックス 493"/>
        <xdr:cNvSpPr txBox="1"/>
      </xdr:nvSpPr>
      <xdr:spPr>
        <a:xfrm>
          <a:off x="8450795" y="159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118174</xdr:rowOff>
    </xdr:from>
    <xdr:to>
      <xdr:col>41</xdr:col>
      <xdr:colOff>101600</xdr:colOff>
      <xdr:row>96</xdr:row>
      <xdr:rowOff>48324</xdr:rowOff>
    </xdr:to>
    <xdr:sp macro="" textlink="">
      <xdr:nvSpPr>
        <xdr:cNvPr id="495" name="楕円 494"/>
        <xdr:cNvSpPr/>
      </xdr:nvSpPr>
      <xdr:spPr>
        <a:xfrm>
          <a:off x="7810500" y="164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64851</xdr:rowOff>
    </xdr:from>
    <xdr:ext cx="599010" cy="259045"/>
    <xdr:sp macro="" textlink="">
      <xdr:nvSpPr>
        <xdr:cNvPr id="496" name="テキスト ボックス 495"/>
        <xdr:cNvSpPr txBox="1"/>
      </xdr:nvSpPr>
      <xdr:spPr>
        <a:xfrm>
          <a:off x="7561795" y="1618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80418</xdr:rowOff>
    </xdr:from>
    <xdr:to>
      <xdr:col>36</xdr:col>
      <xdr:colOff>165100</xdr:colOff>
      <xdr:row>97</xdr:row>
      <xdr:rowOff>10568</xdr:rowOff>
    </xdr:to>
    <xdr:sp macro="" textlink="">
      <xdr:nvSpPr>
        <xdr:cNvPr id="497" name="楕円 496"/>
        <xdr:cNvSpPr/>
      </xdr:nvSpPr>
      <xdr:spPr>
        <a:xfrm>
          <a:off x="6921500" y="165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27095</xdr:rowOff>
    </xdr:from>
    <xdr:ext cx="534377" cy="259045"/>
    <xdr:sp macro="" textlink="">
      <xdr:nvSpPr>
        <xdr:cNvPr id="498" name="テキスト ボックス 497"/>
        <xdr:cNvSpPr txBox="1"/>
      </xdr:nvSpPr>
      <xdr:spPr>
        <a:xfrm>
          <a:off x="6705111" y="163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26924</xdr:rowOff>
    </xdr:from>
    <xdr:to>
      <xdr:col>85</xdr:col>
      <xdr:colOff>127000</xdr:colOff>
      <xdr:row>38</xdr:row>
      <xdr:rowOff>103734</xdr:rowOff>
    </xdr:to>
    <xdr:cxnSp macro="">
      <xdr:nvCxnSpPr>
        <xdr:cNvPr id="529" name="直線コネクタ 528"/>
        <xdr:cNvCxnSpPr/>
      </xdr:nvCxnSpPr>
      <xdr:spPr>
        <a:xfrm>
          <a:off x="15481300" y="6542024"/>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26924</xdr:rowOff>
    </xdr:from>
    <xdr:to>
      <xdr:col>81</xdr:col>
      <xdr:colOff>50800</xdr:colOff>
      <xdr:row>38</xdr:row>
      <xdr:rowOff>142389</xdr:rowOff>
    </xdr:to>
    <xdr:cxnSp macro="">
      <xdr:nvCxnSpPr>
        <xdr:cNvPr id="532" name="直線コネクタ 531"/>
        <xdr:cNvCxnSpPr/>
      </xdr:nvCxnSpPr>
      <xdr:spPr>
        <a:xfrm flipV="1">
          <a:off x="14592300" y="6542024"/>
          <a:ext cx="889000" cy="11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142389</xdr:rowOff>
    </xdr:from>
    <xdr:to>
      <xdr:col>76</xdr:col>
      <xdr:colOff>114300</xdr:colOff>
      <xdr:row>39</xdr:row>
      <xdr:rowOff>93849</xdr:rowOff>
    </xdr:to>
    <xdr:cxnSp macro="">
      <xdr:nvCxnSpPr>
        <xdr:cNvPr id="535" name="直線コネクタ 534"/>
        <xdr:cNvCxnSpPr/>
      </xdr:nvCxnSpPr>
      <xdr:spPr>
        <a:xfrm flipV="1">
          <a:off x="13703300" y="6657489"/>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93849</xdr:rowOff>
    </xdr:from>
    <xdr:to>
      <xdr:col>71</xdr:col>
      <xdr:colOff>177800</xdr:colOff>
      <xdr:row>39</xdr:row>
      <xdr:rowOff>98792</xdr:rowOff>
    </xdr:to>
    <xdr:cxnSp macro="">
      <xdr:nvCxnSpPr>
        <xdr:cNvPr id="538" name="直線コネクタ 537"/>
        <xdr:cNvCxnSpPr/>
      </xdr:nvCxnSpPr>
      <xdr:spPr>
        <a:xfrm flipV="1">
          <a:off x="12814300" y="6780399"/>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52934</xdr:rowOff>
    </xdr:from>
    <xdr:to>
      <xdr:col>85</xdr:col>
      <xdr:colOff>177800</xdr:colOff>
      <xdr:row>38</xdr:row>
      <xdr:rowOff>154534</xdr:rowOff>
    </xdr:to>
    <xdr:sp macro="" textlink="">
      <xdr:nvSpPr>
        <xdr:cNvPr id="548" name="楕円 547"/>
        <xdr:cNvSpPr/>
      </xdr:nvSpPr>
      <xdr:spPr>
        <a:xfrm>
          <a:off x="16268700" y="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75811</xdr:rowOff>
    </xdr:from>
    <xdr:ext cx="534377" cy="259045"/>
    <xdr:sp macro="" textlink="">
      <xdr:nvSpPr>
        <xdr:cNvPr id="549" name="災害復旧事業費該当値テキスト"/>
        <xdr:cNvSpPr txBox="1"/>
      </xdr:nvSpPr>
      <xdr:spPr>
        <a:xfrm>
          <a:off x="16370300" y="64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147574</xdr:rowOff>
    </xdr:from>
    <xdr:to>
      <xdr:col>81</xdr:col>
      <xdr:colOff>101600</xdr:colOff>
      <xdr:row>38</xdr:row>
      <xdr:rowOff>77724</xdr:rowOff>
    </xdr:to>
    <xdr:sp macro="" textlink="">
      <xdr:nvSpPr>
        <xdr:cNvPr id="550" name="楕円 549"/>
        <xdr:cNvSpPr/>
      </xdr:nvSpPr>
      <xdr:spPr>
        <a:xfrm>
          <a:off x="15430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94251</xdr:rowOff>
    </xdr:from>
    <xdr:ext cx="534377" cy="259045"/>
    <xdr:sp macro="" textlink="">
      <xdr:nvSpPr>
        <xdr:cNvPr id="551" name="テキスト ボックス 550"/>
        <xdr:cNvSpPr txBox="1"/>
      </xdr:nvSpPr>
      <xdr:spPr>
        <a:xfrm>
          <a:off x="15214111" y="62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91589</xdr:rowOff>
    </xdr:from>
    <xdr:to>
      <xdr:col>76</xdr:col>
      <xdr:colOff>165100</xdr:colOff>
      <xdr:row>39</xdr:row>
      <xdr:rowOff>21739</xdr:rowOff>
    </xdr:to>
    <xdr:sp macro="" textlink="">
      <xdr:nvSpPr>
        <xdr:cNvPr id="552" name="楕円 551"/>
        <xdr:cNvSpPr/>
      </xdr:nvSpPr>
      <xdr:spPr>
        <a:xfrm>
          <a:off x="14541500" y="66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38266</xdr:rowOff>
    </xdr:from>
    <xdr:ext cx="534377" cy="259045"/>
    <xdr:sp macro="" textlink="">
      <xdr:nvSpPr>
        <xdr:cNvPr id="553" name="テキスト ボックス 552"/>
        <xdr:cNvSpPr txBox="1"/>
      </xdr:nvSpPr>
      <xdr:spPr>
        <a:xfrm>
          <a:off x="14325111" y="63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43049</xdr:rowOff>
    </xdr:from>
    <xdr:to>
      <xdr:col>72</xdr:col>
      <xdr:colOff>38100</xdr:colOff>
      <xdr:row>39</xdr:row>
      <xdr:rowOff>144649</xdr:rowOff>
    </xdr:to>
    <xdr:sp macro="" textlink="">
      <xdr:nvSpPr>
        <xdr:cNvPr id="554" name="楕円 553"/>
        <xdr:cNvSpPr/>
      </xdr:nvSpPr>
      <xdr:spPr>
        <a:xfrm>
          <a:off x="13652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135776</xdr:rowOff>
    </xdr:from>
    <xdr:ext cx="378565" cy="259045"/>
    <xdr:sp macro="" textlink="">
      <xdr:nvSpPr>
        <xdr:cNvPr id="555" name="テキスト ボックス 554"/>
        <xdr:cNvSpPr txBox="1"/>
      </xdr:nvSpPr>
      <xdr:spPr>
        <a:xfrm>
          <a:off x="13514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47992</xdr:rowOff>
    </xdr:from>
    <xdr:to>
      <xdr:col>67</xdr:col>
      <xdr:colOff>101600</xdr:colOff>
      <xdr:row>39</xdr:row>
      <xdr:rowOff>149592</xdr:rowOff>
    </xdr:to>
    <xdr:sp macro="" textlink="">
      <xdr:nvSpPr>
        <xdr:cNvPr id="556" name="楕円 555"/>
        <xdr:cNvSpPr/>
      </xdr:nvSpPr>
      <xdr:spPr>
        <a:xfrm>
          <a:off x="12763500" y="67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140719</xdr:rowOff>
    </xdr:from>
    <xdr:ext cx="249299" cy="259045"/>
    <xdr:sp macro="" textlink="">
      <xdr:nvSpPr>
        <xdr:cNvPr id="557" name="テキスト ボックス 556"/>
        <xdr:cNvSpPr txBox="1"/>
      </xdr:nvSpPr>
      <xdr:spPr>
        <a:xfrm>
          <a:off x="12689650" y="6827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84571</xdr:rowOff>
    </xdr:from>
    <xdr:to>
      <xdr:col>85</xdr:col>
      <xdr:colOff>127000</xdr:colOff>
      <xdr:row>72</xdr:row>
      <xdr:rowOff>121256</xdr:rowOff>
    </xdr:to>
    <xdr:cxnSp macro="">
      <xdr:nvCxnSpPr>
        <xdr:cNvPr id="639" name="直線コネクタ 638"/>
        <xdr:cNvCxnSpPr/>
      </xdr:nvCxnSpPr>
      <xdr:spPr>
        <a:xfrm flipV="1">
          <a:off x="15481300" y="12428971"/>
          <a:ext cx="8382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0"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121256</xdr:rowOff>
    </xdr:from>
    <xdr:to>
      <xdr:col>81</xdr:col>
      <xdr:colOff>50800</xdr:colOff>
      <xdr:row>74</xdr:row>
      <xdr:rowOff>119917</xdr:rowOff>
    </xdr:to>
    <xdr:cxnSp macro="">
      <xdr:nvCxnSpPr>
        <xdr:cNvPr id="642" name="直線コネクタ 641"/>
        <xdr:cNvCxnSpPr/>
      </xdr:nvCxnSpPr>
      <xdr:spPr>
        <a:xfrm flipV="1">
          <a:off x="14592300" y="12465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4" name="テキスト ボックス 643"/>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119917</xdr:rowOff>
    </xdr:from>
    <xdr:to>
      <xdr:col>76</xdr:col>
      <xdr:colOff>114300</xdr:colOff>
      <xdr:row>75</xdr:row>
      <xdr:rowOff>6806</xdr:rowOff>
    </xdr:to>
    <xdr:cxnSp macro="">
      <xdr:nvCxnSpPr>
        <xdr:cNvPr id="645" name="直線コネクタ 644"/>
        <xdr:cNvCxnSpPr/>
      </xdr:nvCxnSpPr>
      <xdr:spPr>
        <a:xfrm flipV="1">
          <a:off x="13703300" y="12807217"/>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7" name="テキスト ボックス 646"/>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131082</xdr:rowOff>
    </xdr:from>
    <xdr:to>
      <xdr:col>71</xdr:col>
      <xdr:colOff>177800</xdr:colOff>
      <xdr:row>75</xdr:row>
      <xdr:rowOff>6806</xdr:rowOff>
    </xdr:to>
    <xdr:cxnSp macro="">
      <xdr:nvCxnSpPr>
        <xdr:cNvPr id="648" name="直線コネクタ 647"/>
        <xdr:cNvCxnSpPr/>
      </xdr:nvCxnSpPr>
      <xdr:spPr>
        <a:xfrm>
          <a:off x="12814300" y="12818382"/>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0" name="テキスト ボックス 649"/>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117074</xdr:rowOff>
    </xdr:from>
    <xdr:ext cx="534377" cy="259045"/>
    <xdr:sp macro="" textlink="">
      <xdr:nvSpPr>
        <xdr:cNvPr id="652" name="テキスト ボックス 651"/>
        <xdr:cNvSpPr txBox="1"/>
      </xdr:nvSpPr>
      <xdr:spPr>
        <a:xfrm>
          <a:off x="12547111" y="133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33771</xdr:rowOff>
    </xdr:from>
    <xdr:to>
      <xdr:col>85</xdr:col>
      <xdr:colOff>177800</xdr:colOff>
      <xdr:row>72</xdr:row>
      <xdr:rowOff>135371</xdr:rowOff>
    </xdr:to>
    <xdr:sp macro="" textlink="">
      <xdr:nvSpPr>
        <xdr:cNvPr id="658" name="楕円 657"/>
        <xdr:cNvSpPr/>
      </xdr:nvSpPr>
      <xdr:spPr>
        <a:xfrm>
          <a:off x="16268700" y="123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158248</xdr:rowOff>
    </xdr:from>
    <xdr:ext cx="599010" cy="259045"/>
    <xdr:sp macro="" textlink="">
      <xdr:nvSpPr>
        <xdr:cNvPr id="659" name="公債費該当値テキスト"/>
        <xdr:cNvSpPr txBox="1"/>
      </xdr:nvSpPr>
      <xdr:spPr>
        <a:xfrm>
          <a:off x="16370300" y="1233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70456</xdr:rowOff>
    </xdr:from>
    <xdr:to>
      <xdr:col>81</xdr:col>
      <xdr:colOff>101600</xdr:colOff>
      <xdr:row>73</xdr:row>
      <xdr:rowOff>606</xdr:rowOff>
    </xdr:to>
    <xdr:sp macro="" textlink="">
      <xdr:nvSpPr>
        <xdr:cNvPr id="660" name="楕円 659"/>
        <xdr:cNvSpPr/>
      </xdr:nvSpPr>
      <xdr:spPr>
        <a:xfrm>
          <a:off x="15430500" y="124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17133</xdr:rowOff>
    </xdr:from>
    <xdr:ext cx="599010" cy="259045"/>
    <xdr:sp macro="" textlink="">
      <xdr:nvSpPr>
        <xdr:cNvPr id="661" name="テキスト ボックス 660"/>
        <xdr:cNvSpPr txBox="1"/>
      </xdr:nvSpPr>
      <xdr:spPr>
        <a:xfrm>
          <a:off x="15181795" y="1219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69117</xdr:rowOff>
    </xdr:from>
    <xdr:to>
      <xdr:col>76</xdr:col>
      <xdr:colOff>165100</xdr:colOff>
      <xdr:row>74</xdr:row>
      <xdr:rowOff>170717</xdr:rowOff>
    </xdr:to>
    <xdr:sp macro="" textlink="">
      <xdr:nvSpPr>
        <xdr:cNvPr id="662" name="楕円 661"/>
        <xdr:cNvSpPr/>
      </xdr:nvSpPr>
      <xdr:spPr>
        <a:xfrm>
          <a:off x="14541500" y="127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15794</xdr:rowOff>
    </xdr:from>
    <xdr:ext cx="599010" cy="259045"/>
    <xdr:sp macro="" textlink="">
      <xdr:nvSpPr>
        <xdr:cNvPr id="663" name="テキスト ボックス 662"/>
        <xdr:cNvSpPr txBox="1"/>
      </xdr:nvSpPr>
      <xdr:spPr>
        <a:xfrm>
          <a:off x="14292795" y="125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127456</xdr:rowOff>
    </xdr:from>
    <xdr:to>
      <xdr:col>72</xdr:col>
      <xdr:colOff>38100</xdr:colOff>
      <xdr:row>75</xdr:row>
      <xdr:rowOff>57606</xdr:rowOff>
    </xdr:to>
    <xdr:sp macro="" textlink="">
      <xdr:nvSpPr>
        <xdr:cNvPr id="664" name="楕円 663"/>
        <xdr:cNvSpPr/>
      </xdr:nvSpPr>
      <xdr:spPr>
        <a:xfrm>
          <a:off x="13652500" y="128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74133</xdr:rowOff>
    </xdr:from>
    <xdr:ext cx="599010" cy="259045"/>
    <xdr:sp macro="" textlink="">
      <xdr:nvSpPr>
        <xdr:cNvPr id="665" name="テキスト ボックス 664"/>
        <xdr:cNvSpPr txBox="1"/>
      </xdr:nvSpPr>
      <xdr:spPr>
        <a:xfrm>
          <a:off x="13403795" y="1258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80282</xdr:rowOff>
    </xdr:from>
    <xdr:to>
      <xdr:col>67</xdr:col>
      <xdr:colOff>101600</xdr:colOff>
      <xdr:row>75</xdr:row>
      <xdr:rowOff>10432</xdr:rowOff>
    </xdr:to>
    <xdr:sp macro="" textlink="">
      <xdr:nvSpPr>
        <xdr:cNvPr id="666" name="楕円 665"/>
        <xdr:cNvSpPr/>
      </xdr:nvSpPr>
      <xdr:spPr>
        <a:xfrm>
          <a:off x="12763500" y="127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26959</xdr:rowOff>
    </xdr:from>
    <xdr:ext cx="599010" cy="259045"/>
    <xdr:sp macro="" textlink="">
      <xdr:nvSpPr>
        <xdr:cNvPr id="667" name="テキスト ボックス 666"/>
        <xdr:cNvSpPr txBox="1"/>
      </xdr:nvSpPr>
      <xdr:spPr>
        <a:xfrm>
          <a:off x="12514795" y="1254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136576</xdr:rowOff>
    </xdr:from>
    <xdr:to>
      <xdr:col>85</xdr:col>
      <xdr:colOff>127000</xdr:colOff>
      <xdr:row>98</xdr:row>
      <xdr:rowOff>161353</xdr:rowOff>
    </xdr:to>
    <xdr:cxnSp macro="">
      <xdr:nvCxnSpPr>
        <xdr:cNvPr id="696" name="直線コネクタ 695"/>
        <xdr:cNvCxnSpPr/>
      </xdr:nvCxnSpPr>
      <xdr:spPr>
        <a:xfrm flipV="1">
          <a:off x="15481300" y="16938676"/>
          <a:ext cx="8382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7"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56311</xdr:rowOff>
    </xdr:from>
    <xdr:to>
      <xdr:col>81</xdr:col>
      <xdr:colOff>50800</xdr:colOff>
      <xdr:row>98</xdr:row>
      <xdr:rowOff>161353</xdr:rowOff>
    </xdr:to>
    <xdr:cxnSp macro="">
      <xdr:nvCxnSpPr>
        <xdr:cNvPr id="699" name="直線コネクタ 698"/>
        <xdr:cNvCxnSpPr/>
      </xdr:nvCxnSpPr>
      <xdr:spPr>
        <a:xfrm>
          <a:off x="14592300" y="16686961"/>
          <a:ext cx="889000" cy="2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136525</xdr:rowOff>
    </xdr:from>
    <xdr:to>
      <xdr:col>76</xdr:col>
      <xdr:colOff>114300</xdr:colOff>
      <xdr:row>97</xdr:row>
      <xdr:rowOff>56311</xdr:rowOff>
    </xdr:to>
    <xdr:cxnSp macro="">
      <xdr:nvCxnSpPr>
        <xdr:cNvPr id="702" name="直線コネクタ 701"/>
        <xdr:cNvCxnSpPr/>
      </xdr:nvCxnSpPr>
      <xdr:spPr>
        <a:xfrm>
          <a:off x="13703300" y="16595725"/>
          <a:ext cx="889000" cy="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4" name="テキスト ボックス 703"/>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133908</xdr:rowOff>
    </xdr:from>
    <xdr:to>
      <xdr:col>71</xdr:col>
      <xdr:colOff>177800</xdr:colOff>
      <xdr:row>96</xdr:row>
      <xdr:rowOff>136525</xdr:rowOff>
    </xdr:to>
    <xdr:cxnSp macro="">
      <xdr:nvCxnSpPr>
        <xdr:cNvPr id="705" name="直線コネクタ 704"/>
        <xdr:cNvCxnSpPr/>
      </xdr:nvCxnSpPr>
      <xdr:spPr>
        <a:xfrm>
          <a:off x="12814300" y="16593108"/>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7" name="テキスト ボックス 706"/>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85776</xdr:rowOff>
    </xdr:from>
    <xdr:to>
      <xdr:col>85</xdr:col>
      <xdr:colOff>177800</xdr:colOff>
      <xdr:row>99</xdr:row>
      <xdr:rowOff>15926</xdr:rowOff>
    </xdr:to>
    <xdr:sp macro="" textlink="">
      <xdr:nvSpPr>
        <xdr:cNvPr id="715" name="楕円 714"/>
        <xdr:cNvSpPr/>
      </xdr:nvSpPr>
      <xdr:spPr>
        <a:xfrm>
          <a:off x="16268700" y="168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703</xdr:rowOff>
    </xdr:from>
    <xdr:ext cx="469744" cy="259045"/>
    <xdr:sp macro="" textlink="">
      <xdr:nvSpPr>
        <xdr:cNvPr id="716" name="積立金該当値テキスト"/>
        <xdr:cNvSpPr txBox="1"/>
      </xdr:nvSpPr>
      <xdr:spPr>
        <a:xfrm>
          <a:off x="16370300" y="1680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110553</xdr:rowOff>
    </xdr:from>
    <xdr:to>
      <xdr:col>81</xdr:col>
      <xdr:colOff>101600</xdr:colOff>
      <xdr:row>99</xdr:row>
      <xdr:rowOff>40703</xdr:rowOff>
    </xdr:to>
    <xdr:sp macro="" textlink="">
      <xdr:nvSpPr>
        <xdr:cNvPr id="717" name="楕円 716"/>
        <xdr:cNvSpPr/>
      </xdr:nvSpPr>
      <xdr:spPr>
        <a:xfrm>
          <a:off x="15430500" y="169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31830</xdr:rowOff>
    </xdr:from>
    <xdr:ext cx="469744" cy="259045"/>
    <xdr:sp macro="" textlink="">
      <xdr:nvSpPr>
        <xdr:cNvPr id="718" name="テキスト ボックス 717"/>
        <xdr:cNvSpPr txBox="1"/>
      </xdr:nvSpPr>
      <xdr:spPr>
        <a:xfrm>
          <a:off x="15246428" y="170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5511</xdr:rowOff>
    </xdr:from>
    <xdr:to>
      <xdr:col>76</xdr:col>
      <xdr:colOff>165100</xdr:colOff>
      <xdr:row>97</xdr:row>
      <xdr:rowOff>107111</xdr:rowOff>
    </xdr:to>
    <xdr:sp macro="" textlink="">
      <xdr:nvSpPr>
        <xdr:cNvPr id="719" name="楕円 718"/>
        <xdr:cNvSpPr/>
      </xdr:nvSpPr>
      <xdr:spPr>
        <a:xfrm>
          <a:off x="14541500" y="166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123638</xdr:rowOff>
    </xdr:from>
    <xdr:ext cx="534377" cy="259045"/>
    <xdr:sp macro="" textlink="">
      <xdr:nvSpPr>
        <xdr:cNvPr id="720" name="テキスト ボックス 719"/>
        <xdr:cNvSpPr txBox="1"/>
      </xdr:nvSpPr>
      <xdr:spPr>
        <a:xfrm>
          <a:off x="14325111" y="164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85725</xdr:rowOff>
    </xdr:from>
    <xdr:to>
      <xdr:col>72</xdr:col>
      <xdr:colOff>38100</xdr:colOff>
      <xdr:row>97</xdr:row>
      <xdr:rowOff>15875</xdr:rowOff>
    </xdr:to>
    <xdr:sp macro="" textlink="">
      <xdr:nvSpPr>
        <xdr:cNvPr id="721" name="楕円 720"/>
        <xdr:cNvSpPr/>
      </xdr:nvSpPr>
      <xdr:spPr>
        <a:xfrm>
          <a:off x="13652500" y="165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32402</xdr:rowOff>
    </xdr:from>
    <xdr:ext cx="534377" cy="259045"/>
    <xdr:sp macro="" textlink="">
      <xdr:nvSpPr>
        <xdr:cNvPr id="722" name="テキスト ボックス 721"/>
        <xdr:cNvSpPr txBox="1"/>
      </xdr:nvSpPr>
      <xdr:spPr>
        <a:xfrm>
          <a:off x="13436111" y="163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83108</xdr:rowOff>
    </xdr:from>
    <xdr:to>
      <xdr:col>67</xdr:col>
      <xdr:colOff>101600</xdr:colOff>
      <xdr:row>97</xdr:row>
      <xdr:rowOff>13258</xdr:rowOff>
    </xdr:to>
    <xdr:sp macro="" textlink="">
      <xdr:nvSpPr>
        <xdr:cNvPr id="723" name="楕円 722"/>
        <xdr:cNvSpPr/>
      </xdr:nvSpPr>
      <xdr:spPr>
        <a:xfrm>
          <a:off x="12763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29785</xdr:rowOff>
    </xdr:from>
    <xdr:ext cx="534377" cy="259045"/>
    <xdr:sp macro="" textlink="">
      <xdr:nvSpPr>
        <xdr:cNvPr id="724" name="テキスト ボックス 723"/>
        <xdr:cNvSpPr txBox="1"/>
      </xdr:nvSpPr>
      <xdr:spPr>
        <a:xfrm>
          <a:off x="12547111" y="1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155336</xdr:rowOff>
    </xdr:from>
    <xdr:to>
      <xdr:col>116</xdr:col>
      <xdr:colOff>63500</xdr:colOff>
      <xdr:row>35</xdr:row>
      <xdr:rowOff>43597</xdr:rowOff>
    </xdr:to>
    <xdr:cxnSp macro="">
      <xdr:nvCxnSpPr>
        <xdr:cNvPr id="751" name="直線コネクタ 750"/>
        <xdr:cNvCxnSpPr/>
      </xdr:nvCxnSpPr>
      <xdr:spPr>
        <a:xfrm>
          <a:off x="21323300" y="5813186"/>
          <a:ext cx="838200" cy="2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2" name="投資及び出資金平均値テキスト"/>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155336</xdr:rowOff>
    </xdr:from>
    <xdr:to>
      <xdr:col>111</xdr:col>
      <xdr:colOff>177800</xdr:colOff>
      <xdr:row>35</xdr:row>
      <xdr:rowOff>113731</xdr:rowOff>
    </xdr:to>
    <xdr:cxnSp macro="">
      <xdr:nvCxnSpPr>
        <xdr:cNvPr id="754" name="直線コネクタ 753"/>
        <xdr:cNvCxnSpPr/>
      </xdr:nvCxnSpPr>
      <xdr:spPr>
        <a:xfrm flipV="1">
          <a:off x="20434300" y="5813186"/>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72813</xdr:rowOff>
    </xdr:from>
    <xdr:ext cx="469744" cy="259045"/>
    <xdr:sp macro="" textlink="">
      <xdr:nvSpPr>
        <xdr:cNvPr id="756" name="テキスト ボックス 755"/>
        <xdr:cNvSpPr txBox="1"/>
      </xdr:nvSpPr>
      <xdr:spPr>
        <a:xfrm>
          <a:off x="21088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113731</xdr:rowOff>
    </xdr:from>
    <xdr:to>
      <xdr:col>107</xdr:col>
      <xdr:colOff>50800</xdr:colOff>
      <xdr:row>37</xdr:row>
      <xdr:rowOff>153142</xdr:rowOff>
    </xdr:to>
    <xdr:cxnSp macro="">
      <xdr:nvCxnSpPr>
        <xdr:cNvPr id="757" name="直線コネクタ 756"/>
        <xdr:cNvCxnSpPr/>
      </xdr:nvCxnSpPr>
      <xdr:spPr>
        <a:xfrm flipV="1">
          <a:off x="19545300" y="6114481"/>
          <a:ext cx="889000" cy="3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25630</xdr:rowOff>
    </xdr:from>
    <xdr:ext cx="469744" cy="259045"/>
    <xdr:sp macro="" textlink="">
      <xdr:nvSpPr>
        <xdr:cNvPr id="759" name="テキスト ボックス 758"/>
        <xdr:cNvSpPr txBox="1"/>
      </xdr:nvSpPr>
      <xdr:spPr>
        <a:xfrm>
          <a:off x="20199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153142</xdr:rowOff>
    </xdr:from>
    <xdr:to>
      <xdr:col>102</xdr:col>
      <xdr:colOff>114300</xdr:colOff>
      <xdr:row>38</xdr:row>
      <xdr:rowOff>35824</xdr:rowOff>
    </xdr:to>
    <xdr:cxnSp macro="">
      <xdr:nvCxnSpPr>
        <xdr:cNvPr id="760" name="直線コネクタ 759"/>
        <xdr:cNvCxnSpPr/>
      </xdr:nvCxnSpPr>
      <xdr:spPr>
        <a:xfrm flipV="1">
          <a:off x="18656300" y="6496792"/>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2" name="テキスト ボックス 761"/>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164247</xdr:rowOff>
    </xdr:from>
    <xdr:to>
      <xdr:col>116</xdr:col>
      <xdr:colOff>114300</xdr:colOff>
      <xdr:row>35</xdr:row>
      <xdr:rowOff>94397</xdr:rowOff>
    </xdr:to>
    <xdr:sp macro="" textlink="">
      <xdr:nvSpPr>
        <xdr:cNvPr id="770" name="楕円 769"/>
        <xdr:cNvSpPr/>
      </xdr:nvSpPr>
      <xdr:spPr>
        <a:xfrm>
          <a:off x="22110700" y="59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15674</xdr:rowOff>
    </xdr:from>
    <xdr:ext cx="469744" cy="259045"/>
    <xdr:sp macro="" textlink="">
      <xdr:nvSpPr>
        <xdr:cNvPr id="771" name="投資及び出資金該当値テキスト"/>
        <xdr:cNvSpPr txBox="1"/>
      </xdr:nvSpPr>
      <xdr:spPr>
        <a:xfrm>
          <a:off x="22212300" y="58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104536</xdr:rowOff>
    </xdr:from>
    <xdr:to>
      <xdr:col>112</xdr:col>
      <xdr:colOff>38100</xdr:colOff>
      <xdr:row>34</xdr:row>
      <xdr:rowOff>34686</xdr:rowOff>
    </xdr:to>
    <xdr:sp macro="" textlink="">
      <xdr:nvSpPr>
        <xdr:cNvPr id="772" name="楕円 771"/>
        <xdr:cNvSpPr/>
      </xdr:nvSpPr>
      <xdr:spPr>
        <a:xfrm>
          <a:off x="21272500" y="57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51213</xdr:rowOff>
    </xdr:from>
    <xdr:ext cx="469744" cy="259045"/>
    <xdr:sp macro="" textlink="">
      <xdr:nvSpPr>
        <xdr:cNvPr id="773" name="テキスト ボックス 772"/>
        <xdr:cNvSpPr txBox="1"/>
      </xdr:nvSpPr>
      <xdr:spPr>
        <a:xfrm>
          <a:off x="21088428" y="55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62931</xdr:rowOff>
    </xdr:from>
    <xdr:to>
      <xdr:col>107</xdr:col>
      <xdr:colOff>101600</xdr:colOff>
      <xdr:row>35</xdr:row>
      <xdr:rowOff>164531</xdr:rowOff>
    </xdr:to>
    <xdr:sp macro="" textlink="">
      <xdr:nvSpPr>
        <xdr:cNvPr id="774" name="楕円 773"/>
        <xdr:cNvSpPr/>
      </xdr:nvSpPr>
      <xdr:spPr>
        <a:xfrm>
          <a:off x="20383500" y="60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9608</xdr:rowOff>
    </xdr:from>
    <xdr:ext cx="469744" cy="259045"/>
    <xdr:sp macro="" textlink="">
      <xdr:nvSpPr>
        <xdr:cNvPr id="775" name="テキスト ボックス 774"/>
        <xdr:cNvSpPr txBox="1"/>
      </xdr:nvSpPr>
      <xdr:spPr>
        <a:xfrm>
          <a:off x="20199428" y="58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102342</xdr:rowOff>
    </xdr:from>
    <xdr:to>
      <xdr:col>102</xdr:col>
      <xdr:colOff>165100</xdr:colOff>
      <xdr:row>38</xdr:row>
      <xdr:rowOff>32492</xdr:rowOff>
    </xdr:to>
    <xdr:sp macro="" textlink="">
      <xdr:nvSpPr>
        <xdr:cNvPr id="776" name="楕円 775"/>
        <xdr:cNvSpPr/>
      </xdr:nvSpPr>
      <xdr:spPr>
        <a:xfrm>
          <a:off x="19494500" y="64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49019</xdr:rowOff>
    </xdr:from>
    <xdr:ext cx="469744" cy="259045"/>
    <xdr:sp macro="" textlink="">
      <xdr:nvSpPr>
        <xdr:cNvPr id="777" name="テキスト ボックス 776"/>
        <xdr:cNvSpPr txBox="1"/>
      </xdr:nvSpPr>
      <xdr:spPr>
        <a:xfrm>
          <a:off x="19310428" y="62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156474</xdr:rowOff>
    </xdr:from>
    <xdr:to>
      <xdr:col>98</xdr:col>
      <xdr:colOff>38100</xdr:colOff>
      <xdr:row>38</xdr:row>
      <xdr:rowOff>86624</xdr:rowOff>
    </xdr:to>
    <xdr:sp macro="" textlink="">
      <xdr:nvSpPr>
        <xdr:cNvPr id="778" name="楕円 777"/>
        <xdr:cNvSpPr/>
      </xdr:nvSpPr>
      <xdr:spPr>
        <a:xfrm>
          <a:off x="18605500" y="6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77751</xdr:rowOff>
    </xdr:from>
    <xdr:ext cx="469744" cy="259045"/>
    <xdr:sp macro="" textlink="">
      <xdr:nvSpPr>
        <xdr:cNvPr id="779" name="テキスト ボックス 778"/>
        <xdr:cNvSpPr txBox="1"/>
      </xdr:nvSpPr>
      <xdr:spPr>
        <a:xfrm>
          <a:off x="18421428" y="65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36602</xdr:rowOff>
    </xdr:from>
    <xdr:to>
      <xdr:col>116</xdr:col>
      <xdr:colOff>63500</xdr:colOff>
      <xdr:row>59</xdr:row>
      <xdr:rowOff>39574</xdr:rowOff>
    </xdr:to>
    <xdr:cxnSp macro="">
      <xdr:nvCxnSpPr>
        <xdr:cNvPr id="808" name="直線コネクタ 807"/>
        <xdr:cNvCxnSpPr/>
      </xdr:nvCxnSpPr>
      <xdr:spPr>
        <a:xfrm>
          <a:off x="21323300" y="1015215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9"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35230</xdr:rowOff>
    </xdr:from>
    <xdr:to>
      <xdr:col>111</xdr:col>
      <xdr:colOff>177800</xdr:colOff>
      <xdr:row>59</xdr:row>
      <xdr:rowOff>36602</xdr:rowOff>
    </xdr:to>
    <xdr:cxnSp macro="">
      <xdr:nvCxnSpPr>
        <xdr:cNvPr id="811" name="直線コネクタ 810"/>
        <xdr:cNvCxnSpPr/>
      </xdr:nvCxnSpPr>
      <xdr:spPr>
        <a:xfrm>
          <a:off x="20434300" y="10150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88417</xdr:rowOff>
    </xdr:from>
    <xdr:to>
      <xdr:col>107</xdr:col>
      <xdr:colOff>50800</xdr:colOff>
      <xdr:row>59</xdr:row>
      <xdr:rowOff>35230</xdr:rowOff>
    </xdr:to>
    <xdr:cxnSp macro="">
      <xdr:nvCxnSpPr>
        <xdr:cNvPr id="814" name="直線コネクタ 813"/>
        <xdr:cNvCxnSpPr/>
      </xdr:nvCxnSpPr>
      <xdr:spPr>
        <a:xfrm>
          <a:off x="19545300" y="9689617"/>
          <a:ext cx="889000" cy="4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6" name="テキスト ボックス 815"/>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88417</xdr:rowOff>
    </xdr:from>
    <xdr:to>
      <xdr:col>102</xdr:col>
      <xdr:colOff>114300</xdr:colOff>
      <xdr:row>59</xdr:row>
      <xdr:rowOff>30276</xdr:rowOff>
    </xdr:to>
    <xdr:cxnSp macro="">
      <xdr:nvCxnSpPr>
        <xdr:cNvPr id="817" name="直線コネクタ 816"/>
        <xdr:cNvCxnSpPr/>
      </xdr:nvCxnSpPr>
      <xdr:spPr>
        <a:xfrm flipV="1">
          <a:off x="18656300" y="9689617"/>
          <a:ext cx="889000" cy="4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9" name="テキスト ボックス 818"/>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160224</xdr:rowOff>
    </xdr:from>
    <xdr:to>
      <xdr:col>116</xdr:col>
      <xdr:colOff>114300</xdr:colOff>
      <xdr:row>59</xdr:row>
      <xdr:rowOff>90374</xdr:rowOff>
    </xdr:to>
    <xdr:sp macro="" textlink="">
      <xdr:nvSpPr>
        <xdr:cNvPr id="827" name="楕円 826"/>
        <xdr:cNvSpPr/>
      </xdr:nvSpPr>
      <xdr:spPr>
        <a:xfrm>
          <a:off x="221107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75151</xdr:rowOff>
    </xdr:from>
    <xdr:ext cx="313932" cy="259045"/>
    <xdr:sp macro="" textlink="">
      <xdr:nvSpPr>
        <xdr:cNvPr id="828" name="貸付金該当値テキスト"/>
        <xdr:cNvSpPr txBox="1"/>
      </xdr:nvSpPr>
      <xdr:spPr>
        <a:xfrm>
          <a:off x="22212300" y="10019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157252</xdr:rowOff>
    </xdr:from>
    <xdr:to>
      <xdr:col>112</xdr:col>
      <xdr:colOff>38100</xdr:colOff>
      <xdr:row>59</xdr:row>
      <xdr:rowOff>87402</xdr:rowOff>
    </xdr:to>
    <xdr:sp macro="" textlink="">
      <xdr:nvSpPr>
        <xdr:cNvPr id="829" name="楕円 828"/>
        <xdr:cNvSpPr/>
      </xdr:nvSpPr>
      <xdr:spPr>
        <a:xfrm>
          <a:off x="21272500" y="10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78529</xdr:rowOff>
    </xdr:from>
    <xdr:ext cx="378565" cy="259045"/>
    <xdr:sp macro="" textlink="">
      <xdr:nvSpPr>
        <xdr:cNvPr id="830" name="テキスト ボックス 829"/>
        <xdr:cNvSpPr txBox="1"/>
      </xdr:nvSpPr>
      <xdr:spPr>
        <a:xfrm>
          <a:off x="21134017" y="1019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155880</xdr:rowOff>
    </xdr:from>
    <xdr:to>
      <xdr:col>107</xdr:col>
      <xdr:colOff>101600</xdr:colOff>
      <xdr:row>59</xdr:row>
      <xdr:rowOff>86030</xdr:rowOff>
    </xdr:to>
    <xdr:sp macro="" textlink="">
      <xdr:nvSpPr>
        <xdr:cNvPr id="831" name="楕円 830"/>
        <xdr:cNvSpPr/>
      </xdr:nvSpPr>
      <xdr:spPr>
        <a:xfrm>
          <a:off x="20383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77157</xdr:rowOff>
    </xdr:from>
    <xdr:ext cx="378565" cy="259045"/>
    <xdr:sp macro="" textlink="">
      <xdr:nvSpPr>
        <xdr:cNvPr id="832" name="テキスト ボックス 831"/>
        <xdr:cNvSpPr txBox="1"/>
      </xdr:nvSpPr>
      <xdr:spPr>
        <a:xfrm>
          <a:off x="20245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37617</xdr:rowOff>
    </xdr:from>
    <xdr:to>
      <xdr:col>102</xdr:col>
      <xdr:colOff>165100</xdr:colOff>
      <xdr:row>56</xdr:row>
      <xdr:rowOff>139217</xdr:rowOff>
    </xdr:to>
    <xdr:sp macro="" textlink="">
      <xdr:nvSpPr>
        <xdr:cNvPr id="833" name="楕円 832"/>
        <xdr:cNvSpPr/>
      </xdr:nvSpPr>
      <xdr:spPr>
        <a:xfrm>
          <a:off x="19494500" y="96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155744</xdr:rowOff>
    </xdr:from>
    <xdr:ext cx="469744" cy="259045"/>
    <xdr:sp macro="" textlink="">
      <xdr:nvSpPr>
        <xdr:cNvPr id="834" name="テキスト ボックス 833"/>
        <xdr:cNvSpPr txBox="1"/>
      </xdr:nvSpPr>
      <xdr:spPr>
        <a:xfrm>
          <a:off x="19310428" y="941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150926</xdr:rowOff>
    </xdr:from>
    <xdr:to>
      <xdr:col>98</xdr:col>
      <xdr:colOff>38100</xdr:colOff>
      <xdr:row>59</xdr:row>
      <xdr:rowOff>81076</xdr:rowOff>
    </xdr:to>
    <xdr:sp macro="" textlink="">
      <xdr:nvSpPr>
        <xdr:cNvPr id="835" name="楕円 834"/>
        <xdr:cNvSpPr/>
      </xdr:nvSpPr>
      <xdr:spPr>
        <a:xfrm>
          <a:off x="18605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72203</xdr:rowOff>
    </xdr:from>
    <xdr:ext cx="378565" cy="259045"/>
    <xdr:sp macro="" textlink="">
      <xdr:nvSpPr>
        <xdr:cNvPr id="836" name="テキスト ボックス 835"/>
        <xdr:cNvSpPr txBox="1"/>
      </xdr:nvSpPr>
      <xdr:spPr>
        <a:xfrm>
          <a:off x="18467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61072</xdr:rowOff>
    </xdr:from>
    <xdr:to>
      <xdr:col>116</xdr:col>
      <xdr:colOff>63500</xdr:colOff>
      <xdr:row>75</xdr:row>
      <xdr:rowOff>78391</xdr:rowOff>
    </xdr:to>
    <xdr:cxnSp macro="">
      <xdr:nvCxnSpPr>
        <xdr:cNvPr id="868" name="直線コネクタ 867"/>
        <xdr:cNvCxnSpPr/>
      </xdr:nvCxnSpPr>
      <xdr:spPr>
        <a:xfrm flipV="1">
          <a:off x="21323300" y="1291982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9"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78391</xdr:rowOff>
    </xdr:from>
    <xdr:to>
      <xdr:col>111</xdr:col>
      <xdr:colOff>177800</xdr:colOff>
      <xdr:row>75</xdr:row>
      <xdr:rowOff>152381</xdr:rowOff>
    </xdr:to>
    <xdr:cxnSp macro="">
      <xdr:nvCxnSpPr>
        <xdr:cNvPr id="871" name="直線コネクタ 870"/>
        <xdr:cNvCxnSpPr/>
      </xdr:nvCxnSpPr>
      <xdr:spPr>
        <a:xfrm flipV="1">
          <a:off x="20434300" y="12937141"/>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3" name="テキスト ボックス 872"/>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45844</xdr:rowOff>
    </xdr:from>
    <xdr:to>
      <xdr:col>107</xdr:col>
      <xdr:colOff>50800</xdr:colOff>
      <xdr:row>75</xdr:row>
      <xdr:rowOff>152381</xdr:rowOff>
    </xdr:to>
    <xdr:cxnSp macro="">
      <xdr:nvCxnSpPr>
        <xdr:cNvPr id="874" name="直線コネクタ 873"/>
        <xdr:cNvCxnSpPr/>
      </xdr:nvCxnSpPr>
      <xdr:spPr>
        <a:xfrm>
          <a:off x="19545300" y="12904594"/>
          <a:ext cx="889000" cy="10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6" name="テキスト ボックス 875"/>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45844</xdr:rowOff>
    </xdr:from>
    <xdr:to>
      <xdr:col>102</xdr:col>
      <xdr:colOff>114300</xdr:colOff>
      <xdr:row>75</xdr:row>
      <xdr:rowOff>66156</xdr:rowOff>
    </xdr:to>
    <xdr:cxnSp macro="">
      <xdr:nvCxnSpPr>
        <xdr:cNvPr id="877" name="直線コネクタ 876"/>
        <xdr:cNvCxnSpPr/>
      </xdr:nvCxnSpPr>
      <xdr:spPr>
        <a:xfrm flipV="1">
          <a:off x="18656300" y="12904594"/>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79" name="テキスト ボックス 878"/>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2525</xdr:rowOff>
    </xdr:from>
    <xdr:ext cx="534377" cy="259045"/>
    <xdr:sp macro="" textlink="">
      <xdr:nvSpPr>
        <xdr:cNvPr id="881" name="テキスト ボックス 880"/>
        <xdr:cNvSpPr txBox="1"/>
      </xdr:nvSpPr>
      <xdr:spPr>
        <a:xfrm>
          <a:off x="18389111" y="133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10272</xdr:rowOff>
    </xdr:from>
    <xdr:to>
      <xdr:col>116</xdr:col>
      <xdr:colOff>114300</xdr:colOff>
      <xdr:row>75</xdr:row>
      <xdr:rowOff>111872</xdr:rowOff>
    </xdr:to>
    <xdr:sp macro="" textlink="">
      <xdr:nvSpPr>
        <xdr:cNvPr id="887" name="楕円 886"/>
        <xdr:cNvSpPr/>
      </xdr:nvSpPr>
      <xdr:spPr>
        <a:xfrm>
          <a:off x="22110700" y="128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33149</xdr:rowOff>
    </xdr:from>
    <xdr:ext cx="534377" cy="259045"/>
    <xdr:sp macro="" textlink="">
      <xdr:nvSpPr>
        <xdr:cNvPr id="888" name="繰出金該当値テキスト"/>
        <xdr:cNvSpPr txBox="1"/>
      </xdr:nvSpPr>
      <xdr:spPr>
        <a:xfrm>
          <a:off x="22212300" y="127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27591</xdr:rowOff>
    </xdr:from>
    <xdr:to>
      <xdr:col>112</xdr:col>
      <xdr:colOff>38100</xdr:colOff>
      <xdr:row>75</xdr:row>
      <xdr:rowOff>129191</xdr:rowOff>
    </xdr:to>
    <xdr:sp macro="" textlink="">
      <xdr:nvSpPr>
        <xdr:cNvPr id="889" name="楕円 888"/>
        <xdr:cNvSpPr/>
      </xdr:nvSpPr>
      <xdr:spPr>
        <a:xfrm>
          <a:off x="21272500" y="128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145718</xdr:rowOff>
    </xdr:from>
    <xdr:ext cx="534377" cy="259045"/>
    <xdr:sp macro="" textlink="">
      <xdr:nvSpPr>
        <xdr:cNvPr id="890" name="テキスト ボックス 889"/>
        <xdr:cNvSpPr txBox="1"/>
      </xdr:nvSpPr>
      <xdr:spPr>
        <a:xfrm>
          <a:off x="21056111" y="126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101582</xdr:rowOff>
    </xdr:from>
    <xdr:to>
      <xdr:col>107</xdr:col>
      <xdr:colOff>101600</xdr:colOff>
      <xdr:row>76</xdr:row>
      <xdr:rowOff>31731</xdr:rowOff>
    </xdr:to>
    <xdr:sp macro="" textlink="">
      <xdr:nvSpPr>
        <xdr:cNvPr id="891" name="楕円 890"/>
        <xdr:cNvSpPr/>
      </xdr:nvSpPr>
      <xdr:spPr>
        <a:xfrm>
          <a:off x="20383500" y="12960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48259</xdr:rowOff>
    </xdr:from>
    <xdr:ext cx="534377" cy="259045"/>
    <xdr:sp macro="" textlink="">
      <xdr:nvSpPr>
        <xdr:cNvPr id="892" name="テキスト ボックス 891"/>
        <xdr:cNvSpPr txBox="1"/>
      </xdr:nvSpPr>
      <xdr:spPr>
        <a:xfrm>
          <a:off x="20167111" y="12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166494</xdr:rowOff>
    </xdr:from>
    <xdr:to>
      <xdr:col>102</xdr:col>
      <xdr:colOff>165100</xdr:colOff>
      <xdr:row>75</xdr:row>
      <xdr:rowOff>96644</xdr:rowOff>
    </xdr:to>
    <xdr:sp macro="" textlink="">
      <xdr:nvSpPr>
        <xdr:cNvPr id="893" name="楕円 892"/>
        <xdr:cNvSpPr/>
      </xdr:nvSpPr>
      <xdr:spPr>
        <a:xfrm>
          <a:off x="19494500" y="128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113171</xdr:rowOff>
    </xdr:from>
    <xdr:ext cx="534377" cy="259045"/>
    <xdr:sp macro="" textlink="">
      <xdr:nvSpPr>
        <xdr:cNvPr id="894" name="テキスト ボックス 893"/>
        <xdr:cNvSpPr txBox="1"/>
      </xdr:nvSpPr>
      <xdr:spPr>
        <a:xfrm>
          <a:off x="19278111" y="126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15356</xdr:rowOff>
    </xdr:from>
    <xdr:to>
      <xdr:col>98</xdr:col>
      <xdr:colOff>38100</xdr:colOff>
      <xdr:row>75</xdr:row>
      <xdr:rowOff>116956</xdr:rowOff>
    </xdr:to>
    <xdr:sp macro="" textlink="">
      <xdr:nvSpPr>
        <xdr:cNvPr id="895" name="楕円 894"/>
        <xdr:cNvSpPr/>
      </xdr:nvSpPr>
      <xdr:spPr>
        <a:xfrm>
          <a:off x="18605500" y="12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133483</xdr:rowOff>
    </xdr:from>
    <xdr:ext cx="534377" cy="259045"/>
    <xdr:sp macro="" textlink="">
      <xdr:nvSpPr>
        <xdr:cNvPr id="896" name="テキスト ボックス 895"/>
        <xdr:cNvSpPr txBox="1"/>
      </xdr:nvSpPr>
      <xdr:spPr>
        <a:xfrm>
          <a:off x="18389111" y="1264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全体的に予算額が大きいため、住民一人あたりの決算額が類似団体平均以上となる費目が多い。人件費は人口あたり職員数が類似団体平均を大きく上回っていることが影響している。物件費については、</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遊休施設の解体を実施したことで大きく伸びている。また、合併後、類似施設の統廃合や効率化が追いついておらずスケールメリットが十分に発揮されていない状況もあり、今後も留意が必要である。維持補修費は、町土が広範にわたり除雪対策費が大きく影響するほ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共施設の老朽化に伴い支出が嵩んでいる。補助費は病院事業や奥能登ｸﾘｰﾝ組合、奥能登広域圏事務組合に係る負担が大きいことが要因である。普通建設事業費についても、総じて町土が広く土木費が嵩む点、並びに公共施設の更新時期を迎えている点が挙げられる。Ｒ元年度の大幅な増要因としては、新規整備ではのと九十九湾観光交流ｾﾝﾀｰの建設や橋りょうの新設、更新整備では新統合庁舎・総合支所の建設及び有線放送整備事業によるものである。繰出金は、公共下水道等の下水道事業特別会計に対し大きな繰出額となっている点が挙げられる。公債費は合併前の事業や消防庁舎建設等の近年の大型事業の影響で、類似団体平均を依然大きく上回っている。地方債発行総額の抑制と積極的な繰上償還により、公債費の圧縮が必要である。今後は合併のスケールメリットを活かした効率化や、公共施設等の統廃合など行政のスリム化といった行財政改革をさらに推進し、経費の削減を図る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16,972
16,807
273.27
20,229,298
19,716,988
419,462
8,555,020
22,879,023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45060</xdr:rowOff>
    </xdr:from>
    <xdr:to>
      <xdr:col>24</xdr:col>
      <xdr:colOff>63500</xdr:colOff>
      <xdr:row>36</xdr:row>
      <xdr:rowOff>98095</xdr:rowOff>
    </xdr:to>
    <xdr:cxnSp macro="">
      <xdr:nvCxnSpPr>
        <xdr:cNvPr id="59" name="直線コネクタ 58"/>
        <xdr:cNvCxnSpPr/>
      </xdr:nvCxnSpPr>
      <xdr:spPr>
        <a:xfrm flipV="1">
          <a:off x="3797300" y="6217260"/>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98095</xdr:rowOff>
    </xdr:from>
    <xdr:to>
      <xdr:col>19</xdr:col>
      <xdr:colOff>177800</xdr:colOff>
      <xdr:row>36</xdr:row>
      <xdr:rowOff>113182</xdr:rowOff>
    </xdr:to>
    <xdr:cxnSp macro="">
      <xdr:nvCxnSpPr>
        <xdr:cNvPr id="62" name="直線コネクタ 61"/>
        <xdr:cNvCxnSpPr/>
      </xdr:nvCxnSpPr>
      <xdr:spPr>
        <a:xfrm flipV="1">
          <a:off x="2908300" y="627029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113182</xdr:rowOff>
    </xdr:from>
    <xdr:to>
      <xdr:col>15</xdr:col>
      <xdr:colOff>50800</xdr:colOff>
      <xdr:row>37</xdr:row>
      <xdr:rowOff>59233</xdr:rowOff>
    </xdr:to>
    <xdr:cxnSp macro="">
      <xdr:nvCxnSpPr>
        <xdr:cNvPr id="65" name="直線コネクタ 64"/>
        <xdr:cNvCxnSpPr/>
      </xdr:nvCxnSpPr>
      <xdr:spPr>
        <a:xfrm flipV="1">
          <a:off x="2019300" y="6285382"/>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34315</xdr:rowOff>
    </xdr:from>
    <xdr:to>
      <xdr:col>10</xdr:col>
      <xdr:colOff>114300</xdr:colOff>
      <xdr:row>37</xdr:row>
      <xdr:rowOff>59233</xdr:rowOff>
    </xdr:to>
    <xdr:cxnSp macro="">
      <xdr:nvCxnSpPr>
        <xdr:cNvPr id="68" name="直線コネクタ 67"/>
        <xdr:cNvCxnSpPr/>
      </xdr:nvCxnSpPr>
      <xdr:spPr>
        <a:xfrm>
          <a:off x="1130300" y="6377965"/>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165710</xdr:rowOff>
    </xdr:from>
    <xdr:to>
      <xdr:col>24</xdr:col>
      <xdr:colOff>114300</xdr:colOff>
      <xdr:row>36</xdr:row>
      <xdr:rowOff>95860</xdr:rowOff>
    </xdr:to>
    <xdr:sp macro="" textlink="">
      <xdr:nvSpPr>
        <xdr:cNvPr id="78" name="楕円 77"/>
        <xdr:cNvSpPr/>
      </xdr:nvSpPr>
      <xdr:spPr>
        <a:xfrm>
          <a:off x="45847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17137</xdr:rowOff>
    </xdr:from>
    <xdr:ext cx="469744" cy="259045"/>
    <xdr:sp macro="" textlink="">
      <xdr:nvSpPr>
        <xdr:cNvPr id="79" name="議会費該当値テキスト"/>
        <xdr:cNvSpPr txBox="1"/>
      </xdr:nvSpPr>
      <xdr:spPr>
        <a:xfrm>
          <a:off x="4686300" y="60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47295</xdr:rowOff>
    </xdr:from>
    <xdr:to>
      <xdr:col>20</xdr:col>
      <xdr:colOff>38100</xdr:colOff>
      <xdr:row>36</xdr:row>
      <xdr:rowOff>148895</xdr:rowOff>
    </xdr:to>
    <xdr:sp macro="" textlink="">
      <xdr:nvSpPr>
        <xdr:cNvPr id="80" name="楕円 79"/>
        <xdr:cNvSpPr/>
      </xdr:nvSpPr>
      <xdr:spPr>
        <a:xfrm>
          <a:off x="3746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140022</xdr:rowOff>
    </xdr:from>
    <xdr:ext cx="469744" cy="259045"/>
    <xdr:sp macro="" textlink="">
      <xdr:nvSpPr>
        <xdr:cNvPr id="81" name="テキスト ボックス 80"/>
        <xdr:cNvSpPr txBox="1"/>
      </xdr:nvSpPr>
      <xdr:spPr>
        <a:xfrm>
          <a:off x="3562428" y="63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62382</xdr:rowOff>
    </xdr:from>
    <xdr:to>
      <xdr:col>15</xdr:col>
      <xdr:colOff>101600</xdr:colOff>
      <xdr:row>36</xdr:row>
      <xdr:rowOff>163982</xdr:rowOff>
    </xdr:to>
    <xdr:sp macro="" textlink="">
      <xdr:nvSpPr>
        <xdr:cNvPr id="82" name="楕円 81"/>
        <xdr:cNvSpPr/>
      </xdr:nvSpPr>
      <xdr:spPr>
        <a:xfrm>
          <a:off x="2857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155109</xdr:rowOff>
    </xdr:from>
    <xdr:ext cx="469744" cy="259045"/>
    <xdr:sp macro="" textlink="">
      <xdr:nvSpPr>
        <xdr:cNvPr id="83" name="テキスト ボックス 82"/>
        <xdr:cNvSpPr txBox="1"/>
      </xdr:nvSpPr>
      <xdr:spPr>
        <a:xfrm>
          <a:off x="2673428" y="63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8433</xdr:rowOff>
    </xdr:from>
    <xdr:to>
      <xdr:col>10</xdr:col>
      <xdr:colOff>165100</xdr:colOff>
      <xdr:row>37</xdr:row>
      <xdr:rowOff>110033</xdr:rowOff>
    </xdr:to>
    <xdr:sp macro="" textlink="">
      <xdr:nvSpPr>
        <xdr:cNvPr id="84" name="楕円 83"/>
        <xdr:cNvSpPr/>
      </xdr:nvSpPr>
      <xdr:spPr>
        <a:xfrm>
          <a:off x="1968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101160</xdr:rowOff>
    </xdr:from>
    <xdr:ext cx="469744" cy="259045"/>
    <xdr:sp macro="" textlink="">
      <xdr:nvSpPr>
        <xdr:cNvPr id="85" name="テキスト ボックス 84"/>
        <xdr:cNvSpPr txBox="1"/>
      </xdr:nvSpPr>
      <xdr:spPr>
        <a:xfrm>
          <a:off x="1784428" y="64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154965</xdr:rowOff>
    </xdr:from>
    <xdr:to>
      <xdr:col>6</xdr:col>
      <xdr:colOff>38100</xdr:colOff>
      <xdr:row>37</xdr:row>
      <xdr:rowOff>85115</xdr:rowOff>
    </xdr:to>
    <xdr:sp macro="" textlink="">
      <xdr:nvSpPr>
        <xdr:cNvPr id="86" name="楕円 85"/>
        <xdr:cNvSpPr/>
      </xdr:nvSpPr>
      <xdr:spPr>
        <a:xfrm>
          <a:off x="1079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76242</xdr:rowOff>
    </xdr:from>
    <xdr:ext cx="469744" cy="259045"/>
    <xdr:sp macro="" textlink="">
      <xdr:nvSpPr>
        <xdr:cNvPr id="87" name="テキスト ボックス 86"/>
        <xdr:cNvSpPr txBox="1"/>
      </xdr:nvSpPr>
      <xdr:spPr>
        <a:xfrm>
          <a:off x="895428" y="64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6006</xdr:rowOff>
    </xdr:from>
    <xdr:to>
      <xdr:col>24</xdr:col>
      <xdr:colOff>63500</xdr:colOff>
      <xdr:row>52</xdr:row>
      <xdr:rowOff>121860</xdr:rowOff>
    </xdr:to>
    <xdr:cxnSp macro="">
      <xdr:nvCxnSpPr>
        <xdr:cNvPr id="114" name="直線コネクタ 113"/>
        <xdr:cNvCxnSpPr/>
      </xdr:nvCxnSpPr>
      <xdr:spPr>
        <a:xfrm flipV="1">
          <a:off x="3797300" y="8749956"/>
          <a:ext cx="838200" cy="2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121860</xdr:rowOff>
    </xdr:from>
    <xdr:to>
      <xdr:col>19</xdr:col>
      <xdr:colOff>177800</xdr:colOff>
      <xdr:row>54</xdr:row>
      <xdr:rowOff>121376</xdr:rowOff>
    </xdr:to>
    <xdr:cxnSp macro="">
      <xdr:nvCxnSpPr>
        <xdr:cNvPr id="117" name="直線コネクタ 116"/>
        <xdr:cNvCxnSpPr/>
      </xdr:nvCxnSpPr>
      <xdr:spPr>
        <a:xfrm flipV="1">
          <a:off x="2908300" y="9037260"/>
          <a:ext cx="889000" cy="3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121376</xdr:rowOff>
    </xdr:from>
    <xdr:to>
      <xdr:col>15</xdr:col>
      <xdr:colOff>50800</xdr:colOff>
      <xdr:row>55</xdr:row>
      <xdr:rowOff>90570</xdr:rowOff>
    </xdr:to>
    <xdr:cxnSp macro="">
      <xdr:nvCxnSpPr>
        <xdr:cNvPr id="120" name="直線コネクタ 119"/>
        <xdr:cNvCxnSpPr/>
      </xdr:nvCxnSpPr>
      <xdr:spPr>
        <a:xfrm flipV="1">
          <a:off x="2019300" y="9379676"/>
          <a:ext cx="889000" cy="1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82459</xdr:rowOff>
    </xdr:from>
    <xdr:to>
      <xdr:col>10</xdr:col>
      <xdr:colOff>114300</xdr:colOff>
      <xdr:row>55</xdr:row>
      <xdr:rowOff>90570</xdr:rowOff>
    </xdr:to>
    <xdr:cxnSp macro="">
      <xdr:nvCxnSpPr>
        <xdr:cNvPr id="123" name="直線コネクタ 122"/>
        <xdr:cNvCxnSpPr/>
      </xdr:nvCxnSpPr>
      <xdr:spPr>
        <a:xfrm>
          <a:off x="1130300" y="9512209"/>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7" name="テキスト ボックス 126"/>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126656</xdr:rowOff>
    </xdr:from>
    <xdr:to>
      <xdr:col>24</xdr:col>
      <xdr:colOff>114300</xdr:colOff>
      <xdr:row>51</xdr:row>
      <xdr:rowOff>56806</xdr:rowOff>
    </xdr:to>
    <xdr:sp macro="" textlink="">
      <xdr:nvSpPr>
        <xdr:cNvPr id="133" name="楕円 132"/>
        <xdr:cNvSpPr/>
      </xdr:nvSpPr>
      <xdr:spPr>
        <a:xfrm>
          <a:off x="4584700" y="86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79683</xdr:rowOff>
    </xdr:from>
    <xdr:ext cx="599010" cy="259045"/>
    <xdr:sp macro="" textlink="">
      <xdr:nvSpPr>
        <xdr:cNvPr id="134" name="総務費該当値テキスト"/>
        <xdr:cNvSpPr txBox="1"/>
      </xdr:nvSpPr>
      <xdr:spPr>
        <a:xfrm>
          <a:off x="4686300" y="865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71060</xdr:rowOff>
    </xdr:from>
    <xdr:to>
      <xdr:col>20</xdr:col>
      <xdr:colOff>38100</xdr:colOff>
      <xdr:row>53</xdr:row>
      <xdr:rowOff>1210</xdr:rowOff>
    </xdr:to>
    <xdr:sp macro="" textlink="">
      <xdr:nvSpPr>
        <xdr:cNvPr id="135" name="楕円 134"/>
        <xdr:cNvSpPr/>
      </xdr:nvSpPr>
      <xdr:spPr>
        <a:xfrm>
          <a:off x="3746500" y="8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17737</xdr:rowOff>
    </xdr:from>
    <xdr:ext cx="599010" cy="259045"/>
    <xdr:sp macro="" textlink="">
      <xdr:nvSpPr>
        <xdr:cNvPr id="136" name="テキスト ボックス 135"/>
        <xdr:cNvSpPr txBox="1"/>
      </xdr:nvSpPr>
      <xdr:spPr>
        <a:xfrm>
          <a:off x="3497795" y="876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70576</xdr:rowOff>
    </xdr:from>
    <xdr:to>
      <xdr:col>15</xdr:col>
      <xdr:colOff>101600</xdr:colOff>
      <xdr:row>55</xdr:row>
      <xdr:rowOff>726</xdr:rowOff>
    </xdr:to>
    <xdr:sp macro="" textlink="">
      <xdr:nvSpPr>
        <xdr:cNvPr id="137" name="楕円 136"/>
        <xdr:cNvSpPr/>
      </xdr:nvSpPr>
      <xdr:spPr>
        <a:xfrm>
          <a:off x="2857500" y="93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17253</xdr:rowOff>
    </xdr:from>
    <xdr:ext cx="599010" cy="259045"/>
    <xdr:sp macro="" textlink="">
      <xdr:nvSpPr>
        <xdr:cNvPr id="138" name="テキスト ボックス 137"/>
        <xdr:cNvSpPr txBox="1"/>
      </xdr:nvSpPr>
      <xdr:spPr>
        <a:xfrm>
          <a:off x="2608795" y="910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39770</xdr:rowOff>
    </xdr:from>
    <xdr:to>
      <xdr:col>10</xdr:col>
      <xdr:colOff>165100</xdr:colOff>
      <xdr:row>55</xdr:row>
      <xdr:rowOff>141370</xdr:rowOff>
    </xdr:to>
    <xdr:sp macro="" textlink="">
      <xdr:nvSpPr>
        <xdr:cNvPr id="139" name="楕円 138"/>
        <xdr:cNvSpPr/>
      </xdr:nvSpPr>
      <xdr:spPr>
        <a:xfrm>
          <a:off x="1968500" y="94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157897</xdr:rowOff>
    </xdr:from>
    <xdr:ext cx="599010" cy="259045"/>
    <xdr:sp macro="" textlink="">
      <xdr:nvSpPr>
        <xdr:cNvPr id="140" name="テキスト ボックス 139"/>
        <xdr:cNvSpPr txBox="1"/>
      </xdr:nvSpPr>
      <xdr:spPr>
        <a:xfrm>
          <a:off x="1719795" y="924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31659</xdr:rowOff>
    </xdr:from>
    <xdr:to>
      <xdr:col>6</xdr:col>
      <xdr:colOff>38100</xdr:colOff>
      <xdr:row>55</xdr:row>
      <xdr:rowOff>133259</xdr:rowOff>
    </xdr:to>
    <xdr:sp macro="" textlink="">
      <xdr:nvSpPr>
        <xdr:cNvPr id="141" name="楕円 140"/>
        <xdr:cNvSpPr/>
      </xdr:nvSpPr>
      <xdr:spPr>
        <a:xfrm>
          <a:off x="1079500" y="94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149786</xdr:rowOff>
    </xdr:from>
    <xdr:ext cx="599010" cy="259045"/>
    <xdr:sp macro="" textlink="">
      <xdr:nvSpPr>
        <xdr:cNvPr id="142" name="テキスト ボックス 141"/>
        <xdr:cNvSpPr txBox="1"/>
      </xdr:nvSpPr>
      <xdr:spPr>
        <a:xfrm>
          <a:off x="830795" y="92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162201</xdr:rowOff>
    </xdr:from>
    <xdr:to>
      <xdr:col>24</xdr:col>
      <xdr:colOff>63500</xdr:colOff>
      <xdr:row>75</xdr:row>
      <xdr:rowOff>50949</xdr:rowOff>
    </xdr:to>
    <xdr:cxnSp macro="">
      <xdr:nvCxnSpPr>
        <xdr:cNvPr id="174" name="直線コネクタ 173"/>
        <xdr:cNvCxnSpPr/>
      </xdr:nvCxnSpPr>
      <xdr:spPr>
        <a:xfrm flipV="1">
          <a:off x="3797300" y="12849501"/>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50949</xdr:rowOff>
    </xdr:from>
    <xdr:to>
      <xdr:col>19</xdr:col>
      <xdr:colOff>177800</xdr:colOff>
      <xdr:row>75</xdr:row>
      <xdr:rowOff>92663</xdr:rowOff>
    </xdr:to>
    <xdr:cxnSp macro="">
      <xdr:nvCxnSpPr>
        <xdr:cNvPr id="177" name="直線コネクタ 176"/>
        <xdr:cNvCxnSpPr/>
      </xdr:nvCxnSpPr>
      <xdr:spPr>
        <a:xfrm flipV="1">
          <a:off x="2908300" y="12909699"/>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84041</xdr:rowOff>
    </xdr:from>
    <xdr:to>
      <xdr:col>15</xdr:col>
      <xdr:colOff>50800</xdr:colOff>
      <xdr:row>75</xdr:row>
      <xdr:rowOff>92663</xdr:rowOff>
    </xdr:to>
    <xdr:cxnSp macro="">
      <xdr:nvCxnSpPr>
        <xdr:cNvPr id="180" name="直線コネクタ 179"/>
        <xdr:cNvCxnSpPr/>
      </xdr:nvCxnSpPr>
      <xdr:spPr>
        <a:xfrm>
          <a:off x="2019300" y="1294279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84041</xdr:rowOff>
    </xdr:from>
    <xdr:to>
      <xdr:col>10</xdr:col>
      <xdr:colOff>114300</xdr:colOff>
      <xdr:row>76</xdr:row>
      <xdr:rowOff>29330</xdr:rowOff>
    </xdr:to>
    <xdr:cxnSp macro="">
      <xdr:nvCxnSpPr>
        <xdr:cNvPr id="183" name="直線コネクタ 182"/>
        <xdr:cNvCxnSpPr/>
      </xdr:nvCxnSpPr>
      <xdr:spPr>
        <a:xfrm flipV="1">
          <a:off x="1130300" y="12942791"/>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111401</xdr:rowOff>
    </xdr:from>
    <xdr:to>
      <xdr:col>24</xdr:col>
      <xdr:colOff>114300</xdr:colOff>
      <xdr:row>75</xdr:row>
      <xdr:rowOff>41551</xdr:rowOff>
    </xdr:to>
    <xdr:sp macro="" textlink="">
      <xdr:nvSpPr>
        <xdr:cNvPr id="193" name="楕円 192"/>
        <xdr:cNvSpPr/>
      </xdr:nvSpPr>
      <xdr:spPr>
        <a:xfrm>
          <a:off x="4584700" y="127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134278</xdr:rowOff>
    </xdr:from>
    <xdr:ext cx="599010" cy="259045"/>
    <xdr:sp macro="" textlink="">
      <xdr:nvSpPr>
        <xdr:cNvPr id="194" name="民生費該当値テキスト"/>
        <xdr:cNvSpPr txBox="1"/>
      </xdr:nvSpPr>
      <xdr:spPr>
        <a:xfrm>
          <a:off x="4686300" y="1265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xdr:rowOff>
    </xdr:from>
    <xdr:to>
      <xdr:col>20</xdr:col>
      <xdr:colOff>38100</xdr:colOff>
      <xdr:row>75</xdr:row>
      <xdr:rowOff>101749</xdr:rowOff>
    </xdr:to>
    <xdr:sp macro="" textlink="">
      <xdr:nvSpPr>
        <xdr:cNvPr id="195" name="楕円 194"/>
        <xdr:cNvSpPr/>
      </xdr:nvSpPr>
      <xdr:spPr>
        <a:xfrm>
          <a:off x="3746500" y="128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118276</xdr:rowOff>
    </xdr:from>
    <xdr:ext cx="599010" cy="259045"/>
    <xdr:sp macro="" textlink="">
      <xdr:nvSpPr>
        <xdr:cNvPr id="196" name="テキスト ボックス 195"/>
        <xdr:cNvSpPr txBox="1"/>
      </xdr:nvSpPr>
      <xdr:spPr>
        <a:xfrm>
          <a:off x="3497795" y="1263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41863</xdr:rowOff>
    </xdr:from>
    <xdr:to>
      <xdr:col>15</xdr:col>
      <xdr:colOff>101600</xdr:colOff>
      <xdr:row>75</xdr:row>
      <xdr:rowOff>143463</xdr:rowOff>
    </xdr:to>
    <xdr:sp macro="" textlink="">
      <xdr:nvSpPr>
        <xdr:cNvPr id="197" name="楕円 196"/>
        <xdr:cNvSpPr/>
      </xdr:nvSpPr>
      <xdr:spPr>
        <a:xfrm>
          <a:off x="2857500" y="129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159990</xdr:rowOff>
    </xdr:from>
    <xdr:ext cx="599010" cy="259045"/>
    <xdr:sp macro="" textlink="">
      <xdr:nvSpPr>
        <xdr:cNvPr id="198" name="テキスト ボックス 197"/>
        <xdr:cNvSpPr txBox="1"/>
      </xdr:nvSpPr>
      <xdr:spPr>
        <a:xfrm>
          <a:off x="2608795" y="126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33241</xdr:rowOff>
    </xdr:from>
    <xdr:to>
      <xdr:col>10</xdr:col>
      <xdr:colOff>165100</xdr:colOff>
      <xdr:row>75</xdr:row>
      <xdr:rowOff>134841</xdr:rowOff>
    </xdr:to>
    <xdr:sp macro="" textlink="">
      <xdr:nvSpPr>
        <xdr:cNvPr id="199" name="楕円 198"/>
        <xdr:cNvSpPr/>
      </xdr:nvSpPr>
      <xdr:spPr>
        <a:xfrm>
          <a:off x="1968500" y="12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151368</xdr:rowOff>
    </xdr:from>
    <xdr:ext cx="599010" cy="259045"/>
    <xdr:sp macro="" textlink="">
      <xdr:nvSpPr>
        <xdr:cNvPr id="200" name="テキスト ボックス 199"/>
        <xdr:cNvSpPr txBox="1"/>
      </xdr:nvSpPr>
      <xdr:spPr>
        <a:xfrm>
          <a:off x="1719795" y="126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149980</xdr:rowOff>
    </xdr:from>
    <xdr:to>
      <xdr:col>6</xdr:col>
      <xdr:colOff>38100</xdr:colOff>
      <xdr:row>76</xdr:row>
      <xdr:rowOff>80130</xdr:rowOff>
    </xdr:to>
    <xdr:sp macro="" textlink="">
      <xdr:nvSpPr>
        <xdr:cNvPr id="201" name="楕円 200"/>
        <xdr:cNvSpPr/>
      </xdr:nvSpPr>
      <xdr:spPr>
        <a:xfrm>
          <a:off x="1079500" y="130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96657</xdr:rowOff>
    </xdr:from>
    <xdr:ext cx="599010" cy="259045"/>
    <xdr:sp macro="" textlink="">
      <xdr:nvSpPr>
        <xdr:cNvPr id="202" name="テキスト ボックス 201"/>
        <xdr:cNvSpPr txBox="1"/>
      </xdr:nvSpPr>
      <xdr:spPr>
        <a:xfrm>
          <a:off x="830795" y="127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77927</xdr:rowOff>
    </xdr:from>
    <xdr:to>
      <xdr:col>24</xdr:col>
      <xdr:colOff>62865</xdr:colOff>
      <xdr:row>97</xdr:row>
      <xdr:rowOff>106705</xdr:rowOff>
    </xdr:to>
    <xdr:cxnSp macro="">
      <xdr:nvCxnSpPr>
        <xdr:cNvPr id="226" name="直線コネクタ 225"/>
        <xdr:cNvCxnSpPr/>
      </xdr:nvCxnSpPr>
      <xdr:spPr>
        <a:xfrm flipV="1">
          <a:off x="4633595" y="15508427"/>
          <a:ext cx="1270" cy="12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110532</xdr:rowOff>
    </xdr:from>
    <xdr:ext cx="534377" cy="259045"/>
    <xdr:sp macro="" textlink="">
      <xdr:nvSpPr>
        <xdr:cNvPr id="227" name="衛生費最小値テキスト"/>
        <xdr:cNvSpPr txBox="1"/>
      </xdr:nvSpPr>
      <xdr:spPr>
        <a:xfrm>
          <a:off x="4686300"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106705</xdr:rowOff>
    </xdr:from>
    <xdr:to>
      <xdr:col>24</xdr:col>
      <xdr:colOff>152400</xdr:colOff>
      <xdr:row>97</xdr:row>
      <xdr:rowOff>106705</xdr:rowOff>
    </xdr:to>
    <xdr:cxnSp macro="">
      <xdr:nvCxnSpPr>
        <xdr:cNvPr id="228" name="直線コネクタ 227"/>
        <xdr:cNvCxnSpPr/>
      </xdr:nvCxnSpPr>
      <xdr:spPr>
        <a:xfrm>
          <a:off x="4546600" y="1673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24604</xdr:rowOff>
    </xdr:from>
    <xdr:ext cx="599010" cy="259045"/>
    <xdr:sp macro="" textlink="">
      <xdr:nvSpPr>
        <xdr:cNvPr id="229" name="衛生費最大値テキスト"/>
        <xdr:cNvSpPr txBox="1"/>
      </xdr:nvSpPr>
      <xdr:spPr>
        <a:xfrm>
          <a:off x="4686300" y="152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77927</xdr:rowOff>
    </xdr:from>
    <xdr:to>
      <xdr:col>24</xdr:col>
      <xdr:colOff>152400</xdr:colOff>
      <xdr:row>90</xdr:row>
      <xdr:rowOff>77927</xdr:rowOff>
    </xdr:to>
    <xdr:cxnSp macro="">
      <xdr:nvCxnSpPr>
        <xdr:cNvPr id="230" name="直線コネクタ 229"/>
        <xdr:cNvCxnSpPr/>
      </xdr:nvCxnSpPr>
      <xdr:spPr>
        <a:xfrm>
          <a:off x="4546600" y="1550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169290</xdr:rowOff>
    </xdr:from>
    <xdr:to>
      <xdr:col>24</xdr:col>
      <xdr:colOff>63500</xdr:colOff>
      <xdr:row>93</xdr:row>
      <xdr:rowOff>4966</xdr:rowOff>
    </xdr:to>
    <xdr:cxnSp macro="">
      <xdr:nvCxnSpPr>
        <xdr:cNvPr id="231" name="直線コネクタ 230"/>
        <xdr:cNvCxnSpPr/>
      </xdr:nvCxnSpPr>
      <xdr:spPr>
        <a:xfrm>
          <a:off x="3797300" y="15942690"/>
          <a:ext cx="8382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45190</xdr:rowOff>
    </xdr:from>
    <xdr:ext cx="534377" cy="259045"/>
    <xdr:sp macro="" textlink="">
      <xdr:nvSpPr>
        <xdr:cNvPr id="232" name="衛生費平均値テキスト"/>
        <xdr:cNvSpPr txBox="1"/>
      </xdr:nvSpPr>
      <xdr:spPr>
        <a:xfrm>
          <a:off x="4686300" y="163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66763</xdr:rowOff>
    </xdr:from>
    <xdr:to>
      <xdr:col>24</xdr:col>
      <xdr:colOff>114300</xdr:colOff>
      <xdr:row>95</xdr:row>
      <xdr:rowOff>168363</xdr:rowOff>
    </xdr:to>
    <xdr:sp macro="" textlink="">
      <xdr:nvSpPr>
        <xdr:cNvPr id="233" name="フローチャート: 判断 232"/>
        <xdr:cNvSpPr/>
      </xdr:nvSpPr>
      <xdr:spPr>
        <a:xfrm>
          <a:off x="45847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162280</xdr:rowOff>
    </xdr:from>
    <xdr:to>
      <xdr:col>19</xdr:col>
      <xdr:colOff>177800</xdr:colOff>
      <xdr:row>92</xdr:row>
      <xdr:rowOff>169290</xdr:rowOff>
    </xdr:to>
    <xdr:cxnSp macro="">
      <xdr:nvCxnSpPr>
        <xdr:cNvPr id="234" name="直線コネクタ 233"/>
        <xdr:cNvCxnSpPr/>
      </xdr:nvCxnSpPr>
      <xdr:spPr>
        <a:xfrm>
          <a:off x="2908300" y="15421330"/>
          <a:ext cx="889000" cy="5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62281</xdr:rowOff>
    </xdr:from>
    <xdr:to>
      <xdr:col>20</xdr:col>
      <xdr:colOff>38100</xdr:colOff>
      <xdr:row>95</xdr:row>
      <xdr:rowOff>163881</xdr:rowOff>
    </xdr:to>
    <xdr:sp macro="" textlink="">
      <xdr:nvSpPr>
        <xdr:cNvPr id="235" name="フローチャート: 判断 234"/>
        <xdr:cNvSpPr/>
      </xdr:nvSpPr>
      <xdr:spPr>
        <a:xfrm>
          <a:off x="3746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155008</xdr:rowOff>
    </xdr:from>
    <xdr:ext cx="534377" cy="259045"/>
    <xdr:sp macro="" textlink="">
      <xdr:nvSpPr>
        <xdr:cNvPr id="236" name="テキスト ボックス 235"/>
        <xdr:cNvSpPr txBox="1"/>
      </xdr:nvSpPr>
      <xdr:spPr>
        <a:xfrm>
          <a:off x="3530111" y="164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162280</xdr:rowOff>
    </xdr:from>
    <xdr:to>
      <xdr:col>15</xdr:col>
      <xdr:colOff>50800</xdr:colOff>
      <xdr:row>91</xdr:row>
      <xdr:rowOff>155715</xdr:rowOff>
    </xdr:to>
    <xdr:cxnSp macro="">
      <xdr:nvCxnSpPr>
        <xdr:cNvPr id="237" name="直線コネクタ 236"/>
        <xdr:cNvCxnSpPr/>
      </xdr:nvCxnSpPr>
      <xdr:spPr>
        <a:xfrm flipV="1">
          <a:off x="2019300" y="15421330"/>
          <a:ext cx="889000" cy="3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71704</xdr:rowOff>
    </xdr:from>
    <xdr:to>
      <xdr:col>15</xdr:col>
      <xdr:colOff>101600</xdr:colOff>
      <xdr:row>96</xdr:row>
      <xdr:rowOff>1854</xdr:rowOff>
    </xdr:to>
    <xdr:sp macro="" textlink="">
      <xdr:nvSpPr>
        <xdr:cNvPr id="238" name="フローチャート: 判断 237"/>
        <xdr:cNvSpPr/>
      </xdr:nvSpPr>
      <xdr:spPr>
        <a:xfrm>
          <a:off x="2857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164431</xdr:rowOff>
    </xdr:from>
    <xdr:ext cx="534377" cy="259045"/>
    <xdr:sp macro="" textlink="">
      <xdr:nvSpPr>
        <xdr:cNvPr id="239" name="テキスト ボックス 238"/>
        <xdr:cNvSpPr txBox="1"/>
      </xdr:nvSpPr>
      <xdr:spPr>
        <a:xfrm>
          <a:off x="2641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155715</xdr:rowOff>
    </xdr:from>
    <xdr:to>
      <xdr:col>10</xdr:col>
      <xdr:colOff>114300</xdr:colOff>
      <xdr:row>92</xdr:row>
      <xdr:rowOff>167945</xdr:rowOff>
    </xdr:to>
    <xdr:cxnSp macro="">
      <xdr:nvCxnSpPr>
        <xdr:cNvPr id="240" name="直線コネクタ 239"/>
        <xdr:cNvCxnSpPr/>
      </xdr:nvCxnSpPr>
      <xdr:spPr>
        <a:xfrm flipV="1">
          <a:off x="1130300" y="15757665"/>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56629</xdr:rowOff>
    </xdr:from>
    <xdr:to>
      <xdr:col>10</xdr:col>
      <xdr:colOff>165100</xdr:colOff>
      <xdr:row>95</xdr:row>
      <xdr:rowOff>158229</xdr:rowOff>
    </xdr:to>
    <xdr:sp macro="" textlink="">
      <xdr:nvSpPr>
        <xdr:cNvPr id="241" name="フローチャート: 判断 240"/>
        <xdr:cNvSpPr/>
      </xdr:nvSpPr>
      <xdr:spPr>
        <a:xfrm>
          <a:off x="1968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149356</xdr:rowOff>
    </xdr:from>
    <xdr:ext cx="534377" cy="259045"/>
    <xdr:sp macro="" textlink="">
      <xdr:nvSpPr>
        <xdr:cNvPr id="242" name="テキスト ボックス 241"/>
        <xdr:cNvSpPr txBox="1"/>
      </xdr:nvSpPr>
      <xdr:spPr>
        <a:xfrm>
          <a:off x="1752111" y="1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90132</xdr:rowOff>
    </xdr:from>
    <xdr:to>
      <xdr:col>6</xdr:col>
      <xdr:colOff>38100</xdr:colOff>
      <xdr:row>96</xdr:row>
      <xdr:rowOff>20282</xdr:rowOff>
    </xdr:to>
    <xdr:sp macro="" textlink="">
      <xdr:nvSpPr>
        <xdr:cNvPr id="243" name="フローチャート: 判断 242"/>
        <xdr:cNvSpPr/>
      </xdr:nvSpPr>
      <xdr:spPr>
        <a:xfrm>
          <a:off x="1079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11409</xdr:rowOff>
    </xdr:from>
    <xdr:ext cx="534377" cy="259045"/>
    <xdr:sp macro="" textlink="">
      <xdr:nvSpPr>
        <xdr:cNvPr id="244" name="テキスト ボックス 243"/>
        <xdr:cNvSpPr txBox="1"/>
      </xdr:nvSpPr>
      <xdr:spPr>
        <a:xfrm>
          <a:off x="863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125616</xdr:rowOff>
    </xdr:from>
    <xdr:to>
      <xdr:col>24</xdr:col>
      <xdr:colOff>114300</xdr:colOff>
      <xdr:row>93</xdr:row>
      <xdr:rowOff>55766</xdr:rowOff>
    </xdr:to>
    <xdr:sp macro="" textlink="">
      <xdr:nvSpPr>
        <xdr:cNvPr id="250" name="楕円 249"/>
        <xdr:cNvSpPr/>
      </xdr:nvSpPr>
      <xdr:spPr>
        <a:xfrm>
          <a:off x="4584700" y="158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148493</xdr:rowOff>
    </xdr:from>
    <xdr:ext cx="534377" cy="259045"/>
    <xdr:sp macro="" textlink="">
      <xdr:nvSpPr>
        <xdr:cNvPr id="251" name="衛生費該当値テキスト"/>
        <xdr:cNvSpPr txBox="1"/>
      </xdr:nvSpPr>
      <xdr:spPr>
        <a:xfrm>
          <a:off x="4686300" y="157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118490</xdr:rowOff>
    </xdr:from>
    <xdr:to>
      <xdr:col>20</xdr:col>
      <xdr:colOff>38100</xdr:colOff>
      <xdr:row>93</xdr:row>
      <xdr:rowOff>48640</xdr:rowOff>
    </xdr:to>
    <xdr:sp macro="" textlink="">
      <xdr:nvSpPr>
        <xdr:cNvPr id="252" name="楕円 251"/>
        <xdr:cNvSpPr/>
      </xdr:nvSpPr>
      <xdr:spPr>
        <a:xfrm>
          <a:off x="3746500" y="158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65167</xdr:rowOff>
    </xdr:from>
    <xdr:ext cx="534377" cy="259045"/>
    <xdr:sp macro="" textlink="">
      <xdr:nvSpPr>
        <xdr:cNvPr id="253" name="テキスト ボックス 252"/>
        <xdr:cNvSpPr txBox="1"/>
      </xdr:nvSpPr>
      <xdr:spPr>
        <a:xfrm>
          <a:off x="3530111" y="15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111480</xdr:rowOff>
    </xdr:from>
    <xdr:to>
      <xdr:col>15</xdr:col>
      <xdr:colOff>101600</xdr:colOff>
      <xdr:row>90</xdr:row>
      <xdr:rowOff>41630</xdr:rowOff>
    </xdr:to>
    <xdr:sp macro="" textlink="">
      <xdr:nvSpPr>
        <xdr:cNvPr id="254" name="楕円 253"/>
        <xdr:cNvSpPr/>
      </xdr:nvSpPr>
      <xdr:spPr>
        <a:xfrm>
          <a:off x="2857500" y="15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58157</xdr:rowOff>
    </xdr:from>
    <xdr:ext cx="599010" cy="259045"/>
    <xdr:sp macro="" textlink="">
      <xdr:nvSpPr>
        <xdr:cNvPr id="255" name="テキスト ボックス 254"/>
        <xdr:cNvSpPr txBox="1"/>
      </xdr:nvSpPr>
      <xdr:spPr>
        <a:xfrm>
          <a:off x="2608795" y="151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104915</xdr:rowOff>
    </xdr:from>
    <xdr:to>
      <xdr:col>10</xdr:col>
      <xdr:colOff>165100</xdr:colOff>
      <xdr:row>92</xdr:row>
      <xdr:rowOff>35065</xdr:rowOff>
    </xdr:to>
    <xdr:sp macro="" textlink="">
      <xdr:nvSpPr>
        <xdr:cNvPr id="256" name="楕円 255"/>
        <xdr:cNvSpPr/>
      </xdr:nvSpPr>
      <xdr:spPr>
        <a:xfrm>
          <a:off x="1968500" y="157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51592</xdr:rowOff>
    </xdr:from>
    <xdr:ext cx="534377" cy="259045"/>
    <xdr:sp macro="" textlink="">
      <xdr:nvSpPr>
        <xdr:cNvPr id="257" name="テキスト ボックス 256"/>
        <xdr:cNvSpPr txBox="1"/>
      </xdr:nvSpPr>
      <xdr:spPr>
        <a:xfrm>
          <a:off x="1752111" y="154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117145</xdr:rowOff>
    </xdr:from>
    <xdr:to>
      <xdr:col>6</xdr:col>
      <xdr:colOff>38100</xdr:colOff>
      <xdr:row>93</xdr:row>
      <xdr:rowOff>47295</xdr:rowOff>
    </xdr:to>
    <xdr:sp macro="" textlink="">
      <xdr:nvSpPr>
        <xdr:cNvPr id="258" name="楕円 257"/>
        <xdr:cNvSpPr/>
      </xdr:nvSpPr>
      <xdr:spPr>
        <a:xfrm>
          <a:off x="1079500" y="158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63822</xdr:rowOff>
    </xdr:from>
    <xdr:ext cx="534377" cy="259045"/>
    <xdr:sp macro="" textlink="">
      <xdr:nvSpPr>
        <xdr:cNvPr id="259" name="テキスト ボックス 258"/>
        <xdr:cNvSpPr txBox="1"/>
      </xdr:nvSpPr>
      <xdr:spPr>
        <a:xfrm>
          <a:off x="863111" y="156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1" name="直線コネクタ 280"/>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4"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5" name="直線コネクタ 284"/>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166675</xdr:rowOff>
    </xdr:from>
    <xdr:to>
      <xdr:col>55</xdr:col>
      <xdr:colOff>0</xdr:colOff>
      <xdr:row>36</xdr:row>
      <xdr:rowOff>42545</xdr:rowOff>
    </xdr:to>
    <xdr:cxnSp macro="">
      <xdr:nvCxnSpPr>
        <xdr:cNvPr id="286" name="直線コネクタ 285"/>
        <xdr:cNvCxnSpPr/>
      </xdr:nvCxnSpPr>
      <xdr:spPr>
        <a:xfrm flipV="1">
          <a:off x="9639300" y="6167425"/>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87"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88" name="フローチャート: 判断 287"/>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71349</xdr:rowOff>
    </xdr:from>
    <xdr:to>
      <xdr:col>50</xdr:col>
      <xdr:colOff>114300</xdr:colOff>
      <xdr:row>36</xdr:row>
      <xdr:rowOff>42545</xdr:rowOff>
    </xdr:to>
    <xdr:cxnSp macro="">
      <xdr:nvCxnSpPr>
        <xdr:cNvPr id="289" name="直線コネクタ 288"/>
        <xdr:cNvCxnSpPr/>
      </xdr:nvCxnSpPr>
      <xdr:spPr>
        <a:xfrm>
          <a:off x="8750300" y="607209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0" name="フローチャート: 判断 289"/>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1" name="テキスト ボックス 290"/>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47803</xdr:rowOff>
    </xdr:from>
    <xdr:to>
      <xdr:col>45</xdr:col>
      <xdr:colOff>177800</xdr:colOff>
      <xdr:row>35</xdr:row>
      <xdr:rowOff>71349</xdr:rowOff>
    </xdr:to>
    <xdr:cxnSp macro="">
      <xdr:nvCxnSpPr>
        <xdr:cNvPr id="292" name="直線コネクタ 291"/>
        <xdr:cNvCxnSpPr/>
      </xdr:nvCxnSpPr>
      <xdr:spPr>
        <a:xfrm>
          <a:off x="7861300" y="604855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3" name="フローチャート: 判断 292"/>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4" name="テキスト ボックス 293"/>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47803</xdr:rowOff>
    </xdr:from>
    <xdr:to>
      <xdr:col>41</xdr:col>
      <xdr:colOff>50800</xdr:colOff>
      <xdr:row>35</xdr:row>
      <xdr:rowOff>103581</xdr:rowOff>
    </xdr:to>
    <xdr:cxnSp macro="">
      <xdr:nvCxnSpPr>
        <xdr:cNvPr id="295" name="直線コネクタ 294"/>
        <xdr:cNvCxnSpPr/>
      </xdr:nvCxnSpPr>
      <xdr:spPr>
        <a:xfrm flipV="1">
          <a:off x="6972300" y="604855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6" name="フローチャート: 判断 295"/>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297" name="テキスト ボックス 296"/>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298" name="フローチャート: 判断 297"/>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153738</xdr:rowOff>
    </xdr:from>
    <xdr:ext cx="378565" cy="259045"/>
    <xdr:sp macro="" textlink="">
      <xdr:nvSpPr>
        <xdr:cNvPr id="299" name="テキスト ボックス 298"/>
        <xdr:cNvSpPr txBox="1"/>
      </xdr:nvSpPr>
      <xdr:spPr>
        <a:xfrm>
          <a:off x="6783017" y="649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115875</xdr:rowOff>
    </xdr:from>
    <xdr:to>
      <xdr:col>55</xdr:col>
      <xdr:colOff>50800</xdr:colOff>
      <xdr:row>36</xdr:row>
      <xdr:rowOff>46025</xdr:rowOff>
    </xdr:to>
    <xdr:sp macro="" textlink="">
      <xdr:nvSpPr>
        <xdr:cNvPr id="305" name="楕円 304"/>
        <xdr:cNvSpPr/>
      </xdr:nvSpPr>
      <xdr:spPr>
        <a:xfrm>
          <a:off x="104267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138752</xdr:rowOff>
    </xdr:from>
    <xdr:ext cx="469744" cy="259045"/>
    <xdr:sp macro="" textlink="">
      <xdr:nvSpPr>
        <xdr:cNvPr id="306" name="労働費該当値テキスト"/>
        <xdr:cNvSpPr txBox="1"/>
      </xdr:nvSpPr>
      <xdr:spPr>
        <a:xfrm>
          <a:off x="10528300" y="59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163195</xdr:rowOff>
    </xdr:from>
    <xdr:to>
      <xdr:col>50</xdr:col>
      <xdr:colOff>165100</xdr:colOff>
      <xdr:row>36</xdr:row>
      <xdr:rowOff>93345</xdr:rowOff>
    </xdr:to>
    <xdr:sp macro="" textlink="">
      <xdr:nvSpPr>
        <xdr:cNvPr id="307" name="楕円 306"/>
        <xdr:cNvSpPr/>
      </xdr:nvSpPr>
      <xdr:spPr>
        <a:xfrm>
          <a:off x="9588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109872</xdr:rowOff>
    </xdr:from>
    <xdr:ext cx="469744" cy="259045"/>
    <xdr:sp macro="" textlink="">
      <xdr:nvSpPr>
        <xdr:cNvPr id="308" name="テキスト ボックス 307"/>
        <xdr:cNvSpPr txBox="1"/>
      </xdr:nvSpPr>
      <xdr:spPr>
        <a:xfrm>
          <a:off x="9404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20549</xdr:rowOff>
    </xdr:from>
    <xdr:to>
      <xdr:col>46</xdr:col>
      <xdr:colOff>38100</xdr:colOff>
      <xdr:row>35</xdr:row>
      <xdr:rowOff>122149</xdr:rowOff>
    </xdr:to>
    <xdr:sp macro="" textlink="">
      <xdr:nvSpPr>
        <xdr:cNvPr id="309" name="楕円 308"/>
        <xdr:cNvSpPr/>
      </xdr:nvSpPr>
      <xdr:spPr>
        <a:xfrm>
          <a:off x="8699500" y="60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138676</xdr:rowOff>
    </xdr:from>
    <xdr:ext cx="469744" cy="259045"/>
    <xdr:sp macro="" textlink="">
      <xdr:nvSpPr>
        <xdr:cNvPr id="310" name="テキスト ボックス 309"/>
        <xdr:cNvSpPr txBox="1"/>
      </xdr:nvSpPr>
      <xdr:spPr>
        <a:xfrm>
          <a:off x="8515428" y="57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168453</xdr:rowOff>
    </xdr:from>
    <xdr:to>
      <xdr:col>41</xdr:col>
      <xdr:colOff>101600</xdr:colOff>
      <xdr:row>35</xdr:row>
      <xdr:rowOff>98603</xdr:rowOff>
    </xdr:to>
    <xdr:sp macro="" textlink="">
      <xdr:nvSpPr>
        <xdr:cNvPr id="311" name="楕円 310"/>
        <xdr:cNvSpPr/>
      </xdr:nvSpPr>
      <xdr:spPr>
        <a:xfrm>
          <a:off x="7810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115130</xdr:rowOff>
    </xdr:from>
    <xdr:ext cx="469744" cy="259045"/>
    <xdr:sp macro="" textlink="">
      <xdr:nvSpPr>
        <xdr:cNvPr id="312" name="テキスト ボックス 311"/>
        <xdr:cNvSpPr txBox="1"/>
      </xdr:nvSpPr>
      <xdr:spPr>
        <a:xfrm>
          <a:off x="7626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52781</xdr:rowOff>
    </xdr:from>
    <xdr:to>
      <xdr:col>36</xdr:col>
      <xdr:colOff>165100</xdr:colOff>
      <xdr:row>35</xdr:row>
      <xdr:rowOff>154381</xdr:rowOff>
    </xdr:to>
    <xdr:sp macro="" textlink="">
      <xdr:nvSpPr>
        <xdr:cNvPr id="313" name="楕円 312"/>
        <xdr:cNvSpPr/>
      </xdr:nvSpPr>
      <xdr:spPr>
        <a:xfrm>
          <a:off x="6921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170908</xdr:rowOff>
    </xdr:from>
    <xdr:ext cx="469744" cy="259045"/>
    <xdr:sp macro="" textlink="">
      <xdr:nvSpPr>
        <xdr:cNvPr id="314" name="テキスト ボックス 313"/>
        <xdr:cNvSpPr txBox="1"/>
      </xdr:nvSpPr>
      <xdr:spPr>
        <a:xfrm>
          <a:off x="6737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38" name="直線コネクタ 337"/>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39"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0" name="直線コネクタ 339"/>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1"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2" name="直線コネクタ 341"/>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xdr:rowOff>
    </xdr:from>
    <xdr:to>
      <xdr:col>55</xdr:col>
      <xdr:colOff>0</xdr:colOff>
      <xdr:row>55</xdr:row>
      <xdr:rowOff>16751</xdr:rowOff>
    </xdr:to>
    <xdr:cxnSp macro="">
      <xdr:nvCxnSpPr>
        <xdr:cNvPr id="343" name="直線コネクタ 342"/>
        <xdr:cNvCxnSpPr/>
      </xdr:nvCxnSpPr>
      <xdr:spPr>
        <a:xfrm>
          <a:off x="9639300" y="9431210"/>
          <a:ext cx="8382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4"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5" name="フローチャート: 判断 344"/>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1460</xdr:rowOff>
    </xdr:from>
    <xdr:to>
      <xdr:col>50</xdr:col>
      <xdr:colOff>114300</xdr:colOff>
      <xdr:row>55</xdr:row>
      <xdr:rowOff>84798</xdr:rowOff>
    </xdr:to>
    <xdr:cxnSp macro="">
      <xdr:nvCxnSpPr>
        <xdr:cNvPr id="346" name="直線コネクタ 345"/>
        <xdr:cNvCxnSpPr/>
      </xdr:nvCxnSpPr>
      <xdr:spPr>
        <a:xfrm flipV="1">
          <a:off x="8750300" y="9431210"/>
          <a:ext cx="889000" cy="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47" name="フローチャート: 判断 346"/>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48" name="テキスト ボックス 347"/>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154724</xdr:rowOff>
    </xdr:from>
    <xdr:to>
      <xdr:col>45</xdr:col>
      <xdr:colOff>177800</xdr:colOff>
      <xdr:row>55</xdr:row>
      <xdr:rowOff>84798</xdr:rowOff>
    </xdr:to>
    <xdr:cxnSp macro="">
      <xdr:nvCxnSpPr>
        <xdr:cNvPr id="349" name="直線コネクタ 348"/>
        <xdr:cNvCxnSpPr/>
      </xdr:nvCxnSpPr>
      <xdr:spPr>
        <a:xfrm>
          <a:off x="7861300" y="8727224"/>
          <a:ext cx="889000" cy="7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0" name="フローチャート: 判断 349"/>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1" name="テキスト ボックス 350"/>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154724</xdr:rowOff>
    </xdr:from>
    <xdr:to>
      <xdr:col>41</xdr:col>
      <xdr:colOff>50800</xdr:colOff>
      <xdr:row>56</xdr:row>
      <xdr:rowOff>6972</xdr:rowOff>
    </xdr:to>
    <xdr:cxnSp macro="">
      <xdr:nvCxnSpPr>
        <xdr:cNvPr id="352" name="直線コネクタ 351"/>
        <xdr:cNvCxnSpPr/>
      </xdr:nvCxnSpPr>
      <xdr:spPr>
        <a:xfrm flipV="1">
          <a:off x="6972300" y="8727224"/>
          <a:ext cx="889000" cy="8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3" name="フローチャート: 判断 352"/>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4" name="テキスト ボックス 353"/>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5" name="フローチャート: 判断 354"/>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6" name="テキスト ボックス 355"/>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137401</xdr:rowOff>
    </xdr:from>
    <xdr:to>
      <xdr:col>55</xdr:col>
      <xdr:colOff>50800</xdr:colOff>
      <xdr:row>55</xdr:row>
      <xdr:rowOff>67551</xdr:rowOff>
    </xdr:to>
    <xdr:sp macro="" textlink="">
      <xdr:nvSpPr>
        <xdr:cNvPr id="362" name="楕円 361"/>
        <xdr:cNvSpPr/>
      </xdr:nvSpPr>
      <xdr:spPr>
        <a:xfrm>
          <a:off x="10426700" y="93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160278</xdr:rowOff>
    </xdr:from>
    <xdr:ext cx="534377" cy="259045"/>
    <xdr:sp macro="" textlink="">
      <xdr:nvSpPr>
        <xdr:cNvPr id="363" name="農林水産業費該当値テキスト"/>
        <xdr:cNvSpPr txBox="1"/>
      </xdr:nvSpPr>
      <xdr:spPr>
        <a:xfrm>
          <a:off x="10528300" y="92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122110</xdr:rowOff>
    </xdr:from>
    <xdr:to>
      <xdr:col>50</xdr:col>
      <xdr:colOff>165100</xdr:colOff>
      <xdr:row>55</xdr:row>
      <xdr:rowOff>52260</xdr:rowOff>
    </xdr:to>
    <xdr:sp macro="" textlink="">
      <xdr:nvSpPr>
        <xdr:cNvPr id="364" name="楕円 363"/>
        <xdr:cNvSpPr/>
      </xdr:nvSpPr>
      <xdr:spPr>
        <a:xfrm>
          <a:off x="9588500" y="93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68787</xdr:rowOff>
    </xdr:from>
    <xdr:ext cx="534377" cy="259045"/>
    <xdr:sp macro="" textlink="">
      <xdr:nvSpPr>
        <xdr:cNvPr id="365" name="テキスト ボックス 364"/>
        <xdr:cNvSpPr txBox="1"/>
      </xdr:nvSpPr>
      <xdr:spPr>
        <a:xfrm>
          <a:off x="9372111" y="91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33998</xdr:rowOff>
    </xdr:from>
    <xdr:to>
      <xdr:col>46</xdr:col>
      <xdr:colOff>38100</xdr:colOff>
      <xdr:row>55</xdr:row>
      <xdr:rowOff>135598</xdr:rowOff>
    </xdr:to>
    <xdr:sp macro="" textlink="">
      <xdr:nvSpPr>
        <xdr:cNvPr id="366" name="楕円 365"/>
        <xdr:cNvSpPr/>
      </xdr:nvSpPr>
      <xdr:spPr>
        <a:xfrm>
          <a:off x="8699500" y="94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152125</xdr:rowOff>
    </xdr:from>
    <xdr:ext cx="534377" cy="259045"/>
    <xdr:sp macro="" textlink="">
      <xdr:nvSpPr>
        <xdr:cNvPr id="367" name="テキスト ボックス 366"/>
        <xdr:cNvSpPr txBox="1"/>
      </xdr:nvSpPr>
      <xdr:spPr>
        <a:xfrm>
          <a:off x="8483111" y="92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103924</xdr:rowOff>
    </xdr:from>
    <xdr:to>
      <xdr:col>41</xdr:col>
      <xdr:colOff>101600</xdr:colOff>
      <xdr:row>51</xdr:row>
      <xdr:rowOff>34074</xdr:rowOff>
    </xdr:to>
    <xdr:sp macro="" textlink="">
      <xdr:nvSpPr>
        <xdr:cNvPr id="368" name="楕円 367"/>
        <xdr:cNvSpPr/>
      </xdr:nvSpPr>
      <xdr:spPr>
        <a:xfrm>
          <a:off x="7810500" y="86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50601</xdr:rowOff>
    </xdr:from>
    <xdr:ext cx="599010" cy="259045"/>
    <xdr:sp macro="" textlink="">
      <xdr:nvSpPr>
        <xdr:cNvPr id="369" name="テキスト ボックス 368"/>
        <xdr:cNvSpPr txBox="1"/>
      </xdr:nvSpPr>
      <xdr:spPr>
        <a:xfrm>
          <a:off x="7561795" y="84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127622</xdr:rowOff>
    </xdr:from>
    <xdr:to>
      <xdr:col>36</xdr:col>
      <xdr:colOff>165100</xdr:colOff>
      <xdr:row>56</xdr:row>
      <xdr:rowOff>57772</xdr:rowOff>
    </xdr:to>
    <xdr:sp macro="" textlink="">
      <xdr:nvSpPr>
        <xdr:cNvPr id="370" name="楕円 369"/>
        <xdr:cNvSpPr/>
      </xdr:nvSpPr>
      <xdr:spPr>
        <a:xfrm>
          <a:off x="6921500" y="9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74299</xdr:rowOff>
    </xdr:from>
    <xdr:ext cx="534377" cy="259045"/>
    <xdr:sp macro="" textlink="">
      <xdr:nvSpPr>
        <xdr:cNvPr id="371" name="テキスト ボックス 370"/>
        <xdr:cNvSpPr txBox="1"/>
      </xdr:nvSpPr>
      <xdr:spPr>
        <a:xfrm>
          <a:off x="6705111" y="93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397" name="直線コネクタ 396"/>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398"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399" name="直線コネクタ 398"/>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0"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1" name="直線コネクタ 400"/>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166088</xdr:rowOff>
    </xdr:from>
    <xdr:to>
      <xdr:col>55</xdr:col>
      <xdr:colOff>0</xdr:colOff>
      <xdr:row>78</xdr:row>
      <xdr:rowOff>27665</xdr:rowOff>
    </xdr:to>
    <xdr:cxnSp macro="">
      <xdr:nvCxnSpPr>
        <xdr:cNvPr id="402" name="直線コネクタ 401"/>
        <xdr:cNvCxnSpPr/>
      </xdr:nvCxnSpPr>
      <xdr:spPr>
        <a:xfrm flipV="1">
          <a:off x="9639300" y="13367738"/>
          <a:ext cx="8382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3"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4" name="フローチャート: 判断 403"/>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27665</xdr:rowOff>
    </xdr:from>
    <xdr:to>
      <xdr:col>50</xdr:col>
      <xdr:colOff>114300</xdr:colOff>
      <xdr:row>78</xdr:row>
      <xdr:rowOff>41261</xdr:rowOff>
    </xdr:to>
    <xdr:cxnSp macro="">
      <xdr:nvCxnSpPr>
        <xdr:cNvPr id="405" name="直線コネクタ 404"/>
        <xdr:cNvCxnSpPr/>
      </xdr:nvCxnSpPr>
      <xdr:spPr>
        <a:xfrm flipV="1">
          <a:off x="8750300" y="13400765"/>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6" name="フローチャート: 判断 405"/>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07" name="テキスト ボックス 406"/>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164802</xdr:rowOff>
    </xdr:from>
    <xdr:to>
      <xdr:col>45</xdr:col>
      <xdr:colOff>177800</xdr:colOff>
      <xdr:row>78</xdr:row>
      <xdr:rowOff>41261</xdr:rowOff>
    </xdr:to>
    <xdr:cxnSp macro="">
      <xdr:nvCxnSpPr>
        <xdr:cNvPr id="408" name="直線コネクタ 407"/>
        <xdr:cNvCxnSpPr/>
      </xdr:nvCxnSpPr>
      <xdr:spPr>
        <a:xfrm>
          <a:off x="7861300" y="13366452"/>
          <a:ext cx="8890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09" name="フローチャート: 判断 408"/>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0" name="テキスト ボックス 409"/>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104256</xdr:rowOff>
    </xdr:from>
    <xdr:to>
      <xdr:col>41</xdr:col>
      <xdr:colOff>50800</xdr:colOff>
      <xdr:row>77</xdr:row>
      <xdr:rowOff>164802</xdr:rowOff>
    </xdr:to>
    <xdr:cxnSp macro="">
      <xdr:nvCxnSpPr>
        <xdr:cNvPr id="411" name="直線コネクタ 410"/>
        <xdr:cNvCxnSpPr/>
      </xdr:nvCxnSpPr>
      <xdr:spPr>
        <a:xfrm>
          <a:off x="6972300" y="13305906"/>
          <a:ext cx="8890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2" name="フローチャート: 判断 411"/>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3" name="テキスト ボックス 412"/>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4" name="フローチャート: 判断 413"/>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15" name="テキスト ボックス 414"/>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115288</xdr:rowOff>
    </xdr:from>
    <xdr:to>
      <xdr:col>55</xdr:col>
      <xdr:colOff>50800</xdr:colOff>
      <xdr:row>78</xdr:row>
      <xdr:rowOff>45438</xdr:rowOff>
    </xdr:to>
    <xdr:sp macro="" textlink="">
      <xdr:nvSpPr>
        <xdr:cNvPr id="421" name="楕円 420"/>
        <xdr:cNvSpPr/>
      </xdr:nvSpPr>
      <xdr:spPr>
        <a:xfrm>
          <a:off x="10426700" y="133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138165</xdr:rowOff>
    </xdr:from>
    <xdr:ext cx="534377" cy="259045"/>
    <xdr:sp macro="" textlink="">
      <xdr:nvSpPr>
        <xdr:cNvPr id="422" name="商工費該当値テキスト"/>
        <xdr:cNvSpPr txBox="1"/>
      </xdr:nvSpPr>
      <xdr:spPr>
        <a:xfrm>
          <a:off x="10528300" y="131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148315</xdr:rowOff>
    </xdr:from>
    <xdr:to>
      <xdr:col>50</xdr:col>
      <xdr:colOff>165100</xdr:colOff>
      <xdr:row>78</xdr:row>
      <xdr:rowOff>78465</xdr:rowOff>
    </xdr:to>
    <xdr:sp macro="" textlink="">
      <xdr:nvSpPr>
        <xdr:cNvPr id="423" name="楕円 422"/>
        <xdr:cNvSpPr/>
      </xdr:nvSpPr>
      <xdr:spPr>
        <a:xfrm>
          <a:off x="9588500" y="133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94992</xdr:rowOff>
    </xdr:from>
    <xdr:ext cx="534377" cy="259045"/>
    <xdr:sp macro="" textlink="">
      <xdr:nvSpPr>
        <xdr:cNvPr id="424" name="テキスト ボックス 423"/>
        <xdr:cNvSpPr txBox="1"/>
      </xdr:nvSpPr>
      <xdr:spPr>
        <a:xfrm>
          <a:off x="9372111" y="131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161911</xdr:rowOff>
    </xdr:from>
    <xdr:to>
      <xdr:col>46</xdr:col>
      <xdr:colOff>38100</xdr:colOff>
      <xdr:row>78</xdr:row>
      <xdr:rowOff>92061</xdr:rowOff>
    </xdr:to>
    <xdr:sp macro="" textlink="">
      <xdr:nvSpPr>
        <xdr:cNvPr id="425" name="楕円 424"/>
        <xdr:cNvSpPr/>
      </xdr:nvSpPr>
      <xdr:spPr>
        <a:xfrm>
          <a:off x="8699500" y="133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108588</xdr:rowOff>
    </xdr:from>
    <xdr:ext cx="534377" cy="259045"/>
    <xdr:sp macro="" textlink="">
      <xdr:nvSpPr>
        <xdr:cNvPr id="426" name="テキスト ボックス 425"/>
        <xdr:cNvSpPr txBox="1"/>
      </xdr:nvSpPr>
      <xdr:spPr>
        <a:xfrm>
          <a:off x="8483111" y="131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114002</xdr:rowOff>
    </xdr:from>
    <xdr:to>
      <xdr:col>41</xdr:col>
      <xdr:colOff>101600</xdr:colOff>
      <xdr:row>78</xdr:row>
      <xdr:rowOff>44152</xdr:rowOff>
    </xdr:to>
    <xdr:sp macro="" textlink="">
      <xdr:nvSpPr>
        <xdr:cNvPr id="427" name="楕円 426"/>
        <xdr:cNvSpPr/>
      </xdr:nvSpPr>
      <xdr:spPr>
        <a:xfrm>
          <a:off x="7810500" y="133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60679</xdr:rowOff>
    </xdr:from>
    <xdr:ext cx="534377" cy="259045"/>
    <xdr:sp macro="" textlink="">
      <xdr:nvSpPr>
        <xdr:cNvPr id="428" name="テキスト ボックス 427"/>
        <xdr:cNvSpPr txBox="1"/>
      </xdr:nvSpPr>
      <xdr:spPr>
        <a:xfrm>
          <a:off x="7594111" y="130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53456</xdr:rowOff>
    </xdr:from>
    <xdr:to>
      <xdr:col>36</xdr:col>
      <xdr:colOff>165100</xdr:colOff>
      <xdr:row>77</xdr:row>
      <xdr:rowOff>155056</xdr:rowOff>
    </xdr:to>
    <xdr:sp macro="" textlink="">
      <xdr:nvSpPr>
        <xdr:cNvPr id="429" name="楕円 428"/>
        <xdr:cNvSpPr/>
      </xdr:nvSpPr>
      <xdr:spPr>
        <a:xfrm>
          <a:off x="6921500" y="132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xdr:rowOff>
    </xdr:from>
    <xdr:ext cx="534377" cy="259045"/>
    <xdr:sp macro="" textlink="">
      <xdr:nvSpPr>
        <xdr:cNvPr id="430" name="テキスト ボックス 429"/>
        <xdr:cNvSpPr txBox="1"/>
      </xdr:nvSpPr>
      <xdr:spPr>
        <a:xfrm>
          <a:off x="6705111" y="130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0" name="直線コネクタ 449"/>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1"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2" name="直線コネクタ 451"/>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3"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4" name="直線コネクタ 453"/>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4558</xdr:rowOff>
    </xdr:from>
    <xdr:to>
      <xdr:col>55</xdr:col>
      <xdr:colOff>0</xdr:colOff>
      <xdr:row>95</xdr:row>
      <xdr:rowOff>19771</xdr:rowOff>
    </xdr:to>
    <xdr:cxnSp macro="">
      <xdr:nvCxnSpPr>
        <xdr:cNvPr id="455" name="直線コネクタ 454"/>
        <xdr:cNvCxnSpPr/>
      </xdr:nvCxnSpPr>
      <xdr:spPr>
        <a:xfrm flipV="1">
          <a:off x="9639300" y="15949408"/>
          <a:ext cx="838200" cy="3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6"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57" name="フローチャート: 判断 456"/>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170121</xdr:rowOff>
    </xdr:from>
    <xdr:to>
      <xdr:col>50</xdr:col>
      <xdr:colOff>114300</xdr:colOff>
      <xdr:row>95</xdr:row>
      <xdr:rowOff>19771</xdr:rowOff>
    </xdr:to>
    <xdr:cxnSp macro="">
      <xdr:nvCxnSpPr>
        <xdr:cNvPr id="458" name="直線コネクタ 457"/>
        <xdr:cNvCxnSpPr/>
      </xdr:nvCxnSpPr>
      <xdr:spPr>
        <a:xfrm>
          <a:off x="8750300" y="16286421"/>
          <a:ext cx="8890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59" name="フローチャート: 判断 458"/>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0" name="テキスト ボックス 459"/>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170121</xdr:rowOff>
    </xdr:from>
    <xdr:to>
      <xdr:col>45</xdr:col>
      <xdr:colOff>177800</xdr:colOff>
      <xdr:row>95</xdr:row>
      <xdr:rowOff>95386</xdr:rowOff>
    </xdr:to>
    <xdr:cxnSp macro="">
      <xdr:nvCxnSpPr>
        <xdr:cNvPr id="461" name="直線コネクタ 460"/>
        <xdr:cNvCxnSpPr/>
      </xdr:nvCxnSpPr>
      <xdr:spPr>
        <a:xfrm flipV="1">
          <a:off x="7861300" y="16286421"/>
          <a:ext cx="8890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2" name="フローチャート: 判断 461"/>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3" name="テキスト ボックス 462"/>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15410</xdr:rowOff>
    </xdr:from>
    <xdr:to>
      <xdr:col>41</xdr:col>
      <xdr:colOff>50800</xdr:colOff>
      <xdr:row>95</xdr:row>
      <xdr:rowOff>95386</xdr:rowOff>
    </xdr:to>
    <xdr:cxnSp macro="">
      <xdr:nvCxnSpPr>
        <xdr:cNvPr id="464" name="直線コネクタ 463"/>
        <xdr:cNvCxnSpPr/>
      </xdr:nvCxnSpPr>
      <xdr:spPr>
        <a:xfrm>
          <a:off x="6972300" y="16303160"/>
          <a:ext cx="889000" cy="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5" name="フローチャート: 判断 464"/>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6" name="テキスト ボックス 465"/>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67" name="フローチャート: 判断 466"/>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114591</xdr:rowOff>
    </xdr:from>
    <xdr:ext cx="534377" cy="259045"/>
    <xdr:sp macro="" textlink="">
      <xdr:nvSpPr>
        <xdr:cNvPr id="468" name="テキスト ボックス 467"/>
        <xdr:cNvSpPr txBox="1"/>
      </xdr:nvSpPr>
      <xdr:spPr>
        <a:xfrm>
          <a:off x="6705111" y="1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125208</xdr:rowOff>
    </xdr:from>
    <xdr:to>
      <xdr:col>55</xdr:col>
      <xdr:colOff>50800</xdr:colOff>
      <xdr:row>93</xdr:row>
      <xdr:rowOff>55358</xdr:rowOff>
    </xdr:to>
    <xdr:sp macro="" textlink="">
      <xdr:nvSpPr>
        <xdr:cNvPr id="474" name="楕円 473"/>
        <xdr:cNvSpPr/>
      </xdr:nvSpPr>
      <xdr:spPr>
        <a:xfrm>
          <a:off x="10426700" y="158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148085</xdr:rowOff>
    </xdr:from>
    <xdr:ext cx="599010" cy="259045"/>
    <xdr:sp macro="" textlink="">
      <xdr:nvSpPr>
        <xdr:cNvPr id="475" name="土木費該当値テキスト"/>
        <xdr:cNvSpPr txBox="1"/>
      </xdr:nvSpPr>
      <xdr:spPr>
        <a:xfrm>
          <a:off x="10528300" y="1575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140421</xdr:rowOff>
    </xdr:from>
    <xdr:to>
      <xdr:col>50</xdr:col>
      <xdr:colOff>165100</xdr:colOff>
      <xdr:row>95</xdr:row>
      <xdr:rowOff>70571</xdr:rowOff>
    </xdr:to>
    <xdr:sp macro="" textlink="">
      <xdr:nvSpPr>
        <xdr:cNvPr id="476" name="楕円 475"/>
        <xdr:cNvSpPr/>
      </xdr:nvSpPr>
      <xdr:spPr>
        <a:xfrm>
          <a:off x="9588500" y="162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87098</xdr:rowOff>
    </xdr:from>
    <xdr:ext cx="534377" cy="259045"/>
    <xdr:sp macro="" textlink="">
      <xdr:nvSpPr>
        <xdr:cNvPr id="477" name="テキスト ボックス 476"/>
        <xdr:cNvSpPr txBox="1"/>
      </xdr:nvSpPr>
      <xdr:spPr>
        <a:xfrm>
          <a:off x="9372111" y="160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119321</xdr:rowOff>
    </xdr:from>
    <xdr:to>
      <xdr:col>46</xdr:col>
      <xdr:colOff>38100</xdr:colOff>
      <xdr:row>95</xdr:row>
      <xdr:rowOff>49471</xdr:rowOff>
    </xdr:to>
    <xdr:sp macro="" textlink="">
      <xdr:nvSpPr>
        <xdr:cNvPr id="478" name="楕円 477"/>
        <xdr:cNvSpPr/>
      </xdr:nvSpPr>
      <xdr:spPr>
        <a:xfrm>
          <a:off x="8699500" y="1623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65998</xdr:rowOff>
    </xdr:from>
    <xdr:ext cx="534377" cy="259045"/>
    <xdr:sp macro="" textlink="">
      <xdr:nvSpPr>
        <xdr:cNvPr id="479" name="テキスト ボックス 478"/>
        <xdr:cNvSpPr txBox="1"/>
      </xdr:nvSpPr>
      <xdr:spPr>
        <a:xfrm>
          <a:off x="8483111" y="160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44586</xdr:rowOff>
    </xdr:from>
    <xdr:to>
      <xdr:col>41</xdr:col>
      <xdr:colOff>101600</xdr:colOff>
      <xdr:row>95</xdr:row>
      <xdr:rowOff>146186</xdr:rowOff>
    </xdr:to>
    <xdr:sp macro="" textlink="">
      <xdr:nvSpPr>
        <xdr:cNvPr id="480" name="楕円 479"/>
        <xdr:cNvSpPr/>
      </xdr:nvSpPr>
      <xdr:spPr>
        <a:xfrm>
          <a:off x="7810500" y="163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162713</xdr:rowOff>
    </xdr:from>
    <xdr:ext cx="534377" cy="259045"/>
    <xdr:sp macro="" textlink="">
      <xdr:nvSpPr>
        <xdr:cNvPr id="481" name="テキスト ボックス 480"/>
        <xdr:cNvSpPr txBox="1"/>
      </xdr:nvSpPr>
      <xdr:spPr>
        <a:xfrm>
          <a:off x="7594111" y="161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136060</xdr:rowOff>
    </xdr:from>
    <xdr:to>
      <xdr:col>36</xdr:col>
      <xdr:colOff>165100</xdr:colOff>
      <xdr:row>95</xdr:row>
      <xdr:rowOff>66210</xdr:rowOff>
    </xdr:to>
    <xdr:sp macro="" textlink="">
      <xdr:nvSpPr>
        <xdr:cNvPr id="482" name="楕円 481"/>
        <xdr:cNvSpPr/>
      </xdr:nvSpPr>
      <xdr:spPr>
        <a:xfrm>
          <a:off x="6921500" y="162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82737</xdr:rowOff>
    </xdr:from>
    <xdr:ext cx="534377" cy="259045"/>
    <xdr:sp macro="" textlink="">
      <xdr:nvSpPr>
        <xdr:cNvPr id="483" name="テキスト ボックス 482"/>
        <xdr:cNvSpPr txBox="1"/>
      </xdr:nvSpPr>
      <xdr:spPr>
        <a:xfrm>
          <a:off x="6705111" y="160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164141</xdr:rowOff>
    </xdr:from>
    <xdr:to>
      <xdr:col>85</xdr:col>
      <xdr:colOff>126364</xdr:colOff>
      <xdr:row>37</xdr:row>
      <xdr:rowOff>146577</xdr:rowOff>
    </xdr:to>
    <xdr:cxnSp macro="">
      <xdr:nvCxnSpPr>
        <xdr:cNvPr id="507" name="直線コネクタ 506"/>
        <xdr:cNvCxnSpPr/>
      </xdr:nvCxnSpPr>
      <xdr:spPr>
        <a:xfrm flipV="1">
          <a:off x="16317595" y="5650541"/>
          <a:ext cx="1269" cy="83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150404</xdr:rowOff>
    </xdr:from>
    <xdr:ext cx="534377" cy="259045"/>
    <xdr:sp macro="" textlink="">
      <xdr:nvSpPr>
        <xdr:cNvPr id="508" name="消防費最小値テキスト"/>
        <xdr:cNvSpPr txBox="1"/>
      </xdr:nvSpPr>
      <xdr:spPr>
        <a:xfrm>
          <a:off x="16370300" y="64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146577</xdr:rowOff>
    </xdr:from>
    <xdr:to>
      <xdr:col>86</xdr:col>
      <xdr:colOff>25400</xdr:colOff>
      <xdr:row>37</xdr:row>
      <xdr:rowOff>146577</xdr:rowOff>
    </xdr:to>
    <xdr:cxnSp macro="">
      <xdr:nvCxnSpPr>
        <xdr:cNvPr id="509" name="直線コネクタ 508"/>
        <xdr:cNvCxnSpPr/>
      </xdr:nvCxnSpPr>
      <xdr:spPr>
        <a:xfrm>
          <a:off x="16230600" y="649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110818</xdr:rowOff>
    </xdr:from>
    <xdr:ext cx="534377" cy="259045"/>
    <xdr:sp macro="" textlink="">
      <xdr:nvSpPr>
        <xdr:cNvPr id="510" name="消防費最大値テキスト"/>
        <xdr:cNvSpPr txBox="1"/>
      </xdr:nvSpPr>
      <xdr:spPr>
        <a:xfrm>
          <a:off x="16370300" y="54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164141</xdr:rowOff>
    </xdr:from>
    <xdr:to>
      <xdr:col>86</xdr:col>
      <xdr:colOff>25400</xdr:colOff>
      <xdr:row>32</xdr:row>
      <xdr:rowOff>164141</xdr:rowOff>
    </xdr:to>
    <xdr:cxnSp macro="">
      <xdr:nvCxnSpPr>
        <xdr:cNvPr id="511" name="直線コネクタ 510"/>
        <xdr:cNvCxnSpPr/>
      </xdr:nvCxnSpPr>
      <xdr:spPr>
        <a:xfrm>
          <a:off x="16230600" y="565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77502</xdr:rowOff>
    </xdr:from>
    <xdr:to>
      <xdr:col>85</xdr:col>
      <xdr:colOff>127000</xdr:colOff>
      <xdr:row>35</xdr:row>
      <xdr:rowOff>106839</xdr:rowOff>
    </xdr:to>
    <xdr:cxnSp macro="">
      <xdr:nvCxnSpPr>
        <xdr:cNvPr id="512" name="直線コネクタ 511"/>
        <xdr:cNvCxnSpPr/>
      </xdr:nvCxnSpPr>
      <xdr:spPr>
        <a:xfrm>
          <a:off x="15481300" y="6078252"/>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10291</xdr:rowOff>
    </xdr:from>
    <xdr:ext cx="534377" cy="259045"/>
    <xdr:sp macro="" textlink="">
      <xdr:nvSpPr>
        <xdr:cNvPr id="513" name="消防費平均値テキスト"/>
        <xdr:cNvSpPr txBox="1"/>
      </xdr:nvSpPr>
      <xdr:spPr>
        <a:xfrm>
          <a:off x="16370300" y="6182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31864</xdr:rowOff>
    </xdr:from>
    <xdr:to>
      <xdr:col>85</xdr:col>
      <xdr:colOff>177800</xdr:colOff>
      <xdr:row>36</xdr:row>
      <xdr:rowOff>133464</xdr:rowOff>
    </xdr:to>
    <xdr:sp macro="" textlink="">
      <xdr:nvSpPr>
        <xdr:cNvPr id="514" name="フローチャート: 判断 513"/>
        <xdr:cNvSpPr/>
      </xdr:nvSpPr>
      <xdr:spPr>
        <a:xfrm>
          <a:off x="162687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44736</xdr:rowOff>
    </xdr:from>
    <xdr:to>
      <xdr:col>81</xdr:col>
      <xdr:colOff>50800</xdr:colOff>
      <xdr:row>35</xdr:row>
      <xdr:rowOff>77502</xdr:rowOff>
    </xdr:to>
    <xdr:cxnSp macro="">
      <xdr:nvCxnSpPr>
        <xdr:cNvPr id="515" name="直線コネクタ 514"/>
        <xdr:cNvCxnSpPr/>
      </xdr:nvCxnSpPr>
      <xdr:spPr>
        <a:xfrm>
          <a:off x="14592300" y="5359686"/>
          <a:ext cx="8890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37865</xdr:rowOff>
    </xdr:from>
    <xdr:to>
      <xdr:col>81</xdr:col>
      <xdr:colOff>101600</xdr:colOff>
      <xdr:row>36</xdr:row>
      <xdr:rowOff>139465</xdr:rowOff>
    </xdr:to>
    <xdr:sp macro="" textlink="">
      <xdr:nvSpPr>
        <xdr:cNvPr id="516" name="フローチャート: 判断 515"/>
        <xdr:cNvSpPr/>
      </xdr:nvSpPr>
      <xdr:spPr>
        <a:xfrm>
          <a:off x="15430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130592</xdr:rowOff>
    </xdr:from>
    <xdr:ext cx="534377" cy="259045"/>
    <xdr:sp macro="" textlink="">
      <xdr:nvSpPr>
        <xdr:cNvPr id="517" name="テキスト ボックス 516"/>
        <xdr:cNvSpPr txBox="1"/>
      </xdr:nvSpPr>
      <xdr:spPr>
        <a:xfrm>
          <a:off x="15214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154235</xdr:rowOff>
    </xdr:from>
    <xdr:to>
      <xdr:col>76</xdr:col>
      <xdr:colOff>114300</xdr:colOff>
      <xdr:row>31</xdr:row>
      <xdr:rowOff>44736</xdr:rowOff>
    </xdr:to>
    <xdr:cxnSp macro="">
      <xdr:nvCxnSpPr>
        <xdr:cNvPr id="518" name="直線コネクタ 517"/>
        <xdr:cNvCxnSpPr/>
      </xdr:nvCxnSpPr>
      <xdr:spPr>
        <a:xfrm>
          <a:off x="13703300" y="529773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56324</xdr:rowOff>
    </xdr:from>
    <xdr:to>
      <xdr:col>76</xdr:col>
      <xdr:colOff>165100</xdr:colOff>
      <xdr:row>36</xdr:row>
      <xdr:rowOff>157924</xdr:rowOff>
    </xdr:to>
    <xdr:sp macro="" textlink="">
      <xdr:nvSpPr>
        <xdr:cNvPr id="519" name="フローチャート: 判断 518"/>
        <xdr:cNvSpPr/>
      </xdr:nvSpPr>
      <xdr:spPr>
        <a:xfrm>
          <a:off x="14541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149051</xdr:rowOff>
    </xdr:from>
    <xdr:ext cx="534377" cy="259045"/>
    <xdr:sp macro="" textlink="">
      <xdr:nvSpPr>
        <xdr:cNvPr id="520" name="テキスト ボックス 519"/>
        <xdr:cNvSpPr txBox="1"/>
      </xdr:nvSpPr>
      <xdr:spPr>
        <a:xfrm>
          <a:off x="14325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154235</xdr:rowOff>
    </xdr:from>
    <xdr:to>
      <xdr:col>71</xdr:col>
      <xdr:colOff>177800</xdr:colOff>
      <xdr:row>34</xdr:row>
      <xdr:rowOff>57233</xdr:rowOff>
    </xdr:to>
    <xdr:cxnSp macro="">
      <xdr:nvCxnSpPr>
        <xdr:cNvPr id="521" name="直線コネクタ 520"/>
        <xdr:cNvCxnSpPr/>
      </xdr:nvCxnSpPr>
      <xdr:spPr>
        <a:xfrm flipV="1">
          <a:off x="12814300" y="5297735"/>
          <a:ext cx="889000" cy="5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83871</xdr:rowOff>
    </xdr:from>
    <xdr:to>
      <xdr:col>72</xdr:col>
      <xdr:colOff>38100</xdr:colOff>
      <xdr:row>37</xdr:row>
      <xdr:rowOff>14021</xdr:rowOff>
    </xdr:to>
    <xdr:sp macro="" textlink="">
      <xdr:nvSpPr>
        <xdr:cNvPr id="522" name="フローチャート: 判断 521"/>
        <xdr:cNvSpPr/>
      </xdr:nvSpPr>
      <xdr:spPr>
        <a:xfrm>
          <a:off x="13652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5148</xdr:rowOff>
    </xdr:from>
    <xdr:ext cx="534377" cy="259045"/>
    <xdr:sp macro="" textlink="">
      <xdr:nvSpPr>
        <xdr:cNvPr id="523" name="テキスト ボックス 522"/>
        <xdr:cNvSpPr txBox="1"/>
      </xdr:nvSpPr>
      <xdr:spPr>
        <a:xfrm>
          <a:off x="13436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168777</xdr:rowOff>
    </xdr:from>
    <xdr:to>
      <xdr:col>67</xdr:col>
      <xdr:colOff>101600</xdr:colOff>
      <xdr:row>36</xdr:row>
      <xdr:rowOff>98927</xdr:rowOff>
    </xdr:to>
    <xdr:sp macro="" textlink="">
      <xdr:nvSpPr>
        <xdr:cNvPr id="524" name="フローチャート: 判断 523"/>
        <xdr:cNvSpPr/>
      </xdr:nvSpPr>
      <xdr:spPr>
        <a:xfrm>
          <a:off x="12763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90054</xdr:rowOff>
    </xdr:from>
    <xdr:ext cx="534377" cy="259045"/>
    <xdr:sp macro="" textlink="">
      <xdr:nvSpPr>
        <xdr:cNvPr id="525" name="テキスト ボックス 524"/>
        <xdr:cNvSpPr txBox="1"/>
      </xdr:nvSpPr>
      <xdr:spPr>
        <a:xfrm>
          <a:off x="12547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56039</xdr:rowOff>
    </xdr:from>
    <xdr:to>
      <xdr:col>85</xdr:col>
      <xdr:colOff>177800</xdr:colOff>
      <xdr:row>35</xdr:row>
      <xdr:rowOff>157639</xdr:rowOff>
    </xdr:to>
    <xdr:sp macro="" textlink="">
      <xdr:nvSpPr>
        <xdr:cNvPr id="531" name="楕円 530"/>
        <xdr:cNvSpPr/>
      </xdr:nvSpPr>
      <xdr:spPr>
        <a:xfrm>
          <a:off x="16268700" y="60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78916</xdr:rowOff>
    </xdr:from>
    <xdr:ext cx="534377" cy="259045"/>
    <xdr:sp macro="" textlink="">
      <xdr:nvSpPr>
        <xdr:cNvPr id="532" name="消防費該当値テキスト"/>
        <xdr:cNvSpPr txBox="1"/>
      </xdr:nvSpPr>
      <xdr:spPr>
        <a:xfrm>
          <a:off x="16370300" y="59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26702</xdr:rowOff>
    </xdr:from>
    <xdr:to>
      <xdr:col>81</xdr:col>
      <xdr:colOff>101600</xdr:colOff>
      <xdr:row>35</xdr:row>
      <xdr:rowOff>128302</xdr:rowOff>
    </xdr:to>
    <xdr:sp macro="" textlink="">
      <xdr:nvSpPr>
        <xdr:cNvPr id="533" name="楕円 532"/>
        <xdr:cNvSpPr/>
      </xdr:nvSpPr>
      <xdr:spPr>
        <a:xfrm>
          <a:off x="15430500" y="6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144829</xdr:rowOff>
    </xdr:from>
    <xdr:ext cx="534377" cy="259045"/>
    <xdr:sp macro="" textlink="">
      <xdr:nvSpPr>
        <xdr:cNvPr id="534" name="テキスト ボックス 533"/>
        <xdr:cNvSpPr txBox="1"/>
      </xdr:nvSpPr>
      <xdr:spPr>
        <a:xfrm>
          <a:off x="15214111" y="58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165386</xdr:rowOff>
    </xdr:from>
    <xdr:to>
      <xdr:col>76</xdr:col>
      <xdr:colOff>165100</xdr:colOff>
      <xdr:row>31</xdr:row>
      <xdr:rowOff>95536</xdr:rowOff>
    </xdr:to>
    <xdr:sp macro="" textlink="">
      <xdr:nvSpPr>
        <xdr:cNvPr id="535" name="楕円 534"/>
        <xdr:cNvSpPr/>
      </xdr:nvSpPr>
      <xdr:spPr>
        <a:xfrm>
          <a:off x="14541500" y="53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112063</xdr:rowOff>
    </xdr:from>
    <xdr:ext cx="534377" cy="259045"/>
    <xdr:sp macro="" textlink="">
      <xdr:nvSpPr>
        <xdr:cNvPr id="536" name="テキスト ボックス 535"/>
        <xdr:cNvSpPr txBox="1"/>
      </xdr:nvSpPr>
      <xdr:spPr>
        <a:xfrm>
          <a:off x="14325111" y="50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103435</xdr:rowOff>
    </xdr:from>
    <xdr:to>
      <xdr:col>72</xdr:col>
      <xdr:colOff>38100</xdr:colOff>
      <xdr:row>31</xdr:row>
      <xdr:rowOff>33585</xdr:rowOff>
    </xdr:to>
    <xdr:sp macro="" textlink="">
      <xdr:nvSpPr>
        <xdr:cNvPr id="537" name="楕円 536"/>
        <xdr:cNvSpPr/>
      </xdr:nvSpPr>
      <xdr:spPr>
        <a:xfrm>
          <a:off x="13652500" y="52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50112</xdr:rowOff>
    </xdr:from>
    <xdr:ext cx="534377" cy="259045"/>
    <xdr:sp macro="" textlink="">
      <xdr:nvSpPr>
        <xdr:cNvPr id="538" name="テキスト ボックス 537"/>
        <xdr:cNvSpPr txBox="1"/>
      </xdr:nvSpPr>
      <xdr:spPr>
        <a:xfrm>
          <a:off x="13436111" y="502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6433</xdr:rowOff>
    </xdr:from>
    <xdr:to>
      <xdr:col>67</xdr:col>
      <xdr:colOff>101600</xdr:colOff>
      <xdr:row>34</xdr:row>
      <xdr:rowOff>108033</xdr:rowOff>
    </xdr:to>
    <xdr:sp macro="" textlink="">
      <xdr:nvSpPr>
        <xdr:cNvPr id="539" name="楕円 538"/>
        <xdr:cNvSpPr/>
      </xdr:nvSpPr>
      <xdr:spPr>
        <a:xfrm>
          <a:off x="12763500" y="58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124560</xdr:rowOff>
    </xdr:from>
    <xdr:ext cx="534377" cy="259045"/>
    <xdr:sp macro="" textlink="">
      <xdr:nvSpPr>
        <xdr:cNvPr id="540" name="テキスト ボックス 539"/>
        <xdr:cNvSpPr txBox="1"/>
      </xdr:nvSpPr>
      <xdr:spPr>
        <a:xfrm>
          <a:off x="12547111" y="56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4" name="直線コネクタ 563"/>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5"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66" name="直線コネクタ 565"/>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67"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68" name="直線コネクタ 567"/>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3073</xdr:rowOff>
    </xdr:from>
    <xdr:to>
      <xdr:col>85</xdr:col>
      <xdr:colOff>127000</xdr:colOff>
      <xdr:row>55</xdr:row>
      <xdr:rowOff>8903</xdr:rowOff>
    </xdr:to>
    <xdr:cxnSp macro="">
      <xdr:nvCxnSpPr>
        <xdr:cNvPr id="569" name="直線コネクタ 568"/>
        <xdr:cNvCxnSpPr/>
      </xdr:nvCxnSpPr>
      <xdr:spPr>
        <a:xfrm>
          <a:off x="15481300" y="9432823"/>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0"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1" name="フローチャート: 判断 570"/>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3073</xdr:rowOff>
    </xdr:from>
    <xdr:to>
      <xdr:col>81</xdr:col>
      <xdr:colOff>50800</xdr:colOff>
      <xdr:row>56</xdr:row>
      <xdr:rowOff>113975</xdr:rowOff>
    </xdr:to>
    <xdr:cxnSp macro="">
      <xdr:nvCxnSpPr>
        <xdr:cNvPr id="572" name="直線コネクタ 571"/>
        <xdr:cNvCxnSpPr/>
      </xdr:nvCxnSpPr>
      <xdr:spPr>
        <a:xfrm flipV="1">
          <a:off x="14592300" y="9432823"/>
          <a:ext cx="889000" cy="28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3" name="フローチャート: 判断 572"/>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4" name="テキスト ボックス 573"/>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94148</xdr:rowOff>
    </xdr:from>
    <xdr:to>
      <xdr:col>76</xdr:col>
      <xdr:colOff>114300</xdr:colOff>
      <xdr:row>56</xdr:row>
      <xdr:rowOff>113975</xdr:rowOff>
    </xdr:to>
    <xdr:cxnSp macro="">
      <xdr:nvCxnSpPr>
        <xdr:cNvPr id="575" name="直線コネクタ 574"/>
        <xdr:cNvCxnSpPr/>
      </xdr:nvCxnSpPr>
      <xdr:spPr>
        <a:xfrm>
          <a:off x="13703300" y="9695348"/>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76" name="フローチャート: 判断 575"/>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77" name="テキスト ボックス 576"/>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24348</xdr:rowOff>
    </xdr:from>
    <xdr:to>
      <xdr:col>71</xdr:col>
      <xdr:colOff>177800</xdr:colOff>
      <xdr:row>56</xdr:row>
      <xdr:rowOff>94148</xdr:rowOff>
    </xdr:to>
    <xdr:cxnSp macro="">
      <xdr:nvCxnSpPr>
        <xdr:cNvPr id="578" name="直線コネクタ 577"/>
        <xdr:cNvCxnSpPr/>
      </xdr:nvCxnSpPr>
      <xdr:spPr>
        <a:xfrm>
          <a:off x="12814300" y="9625548"/>
          <a:ext cx="889000" cy="6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79" name="フローチャート: 判断 578"/>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0" name="テキスト ボックス 579"/>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1" name="フローチャート: 判断 580"/>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147390</xdr:rowOff>
    </xdr:from>
    <xdr:ext cx="534377" cy="259045"/>
    <xdr:sp macro="" textlink="">
      <xdr:nvSpPr>
        <xdr:cNvPr id="582" name="テキスト ボックス 581"/>
        <xdr:cNvSpPr txBox="1"/>
      </xdr:nvSpPr>
      <xdr:spPr>
        <a:xfrm>
          <a:off x="12547111" y="97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129553</xdr:rowOff>
    </xdr:from>
    <xdr:to>
      <xdr:col>85</xdr:col>
      <xdr:colOff>177800</xdr:colOff>
      <xdr:row>55</xdr:row>
      <xdr:rowOff>59703</xdr:rowOff>
    </xdr:to>
    <xdr:sp macro="" textlink="">
      <xdr:nvSpPr>
        <xdr:cNvPr id="588" name="楕円 587"/>
        <xdr:cNvSpPr/>
      </xdr:nvSpPr>
      <xdr:spPr>
        <a:xfrm>
          <a:off x="16268700" y="93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152430</xdr:rowOff>
    </xdr:from>
    <xdr:ext cx="534377" cy="259045"/>
    <xdr:sp macro="" textlink="">
      <xdr:nvSpPr>
        <xdr:cNvPr id="589" name="教育費該当値テキスト"/>
        <xdr:cNvSpPr txBox="1"/>
      </xdr:nvSpPr>
      <xdr:spPr>
        <a:xfrm>
          <a:off x="16370300" y="92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123723</xdr:rowOff>
    </xdr:from>
    <xdr:to>
      <xdr:col>81</xdr:col>
      <xdr:colOff>101600</xdr:colOff>
      <xdr:row>55</xdr:row>
      <xdr:rowOff>53873</xdr:rowOff>
    </xdr:to>
    <xdr:sp macro="" textlink="">
      <xdr:nvSpPr>
        <xdr:cNvPr id="590" name="楕円 589"/>
        <xdr:cNvSpPr/>
      </xdr:nvSpPr>
      <xdr:spPr>
        <a:xfrm>
          <a:off x="15430500" y="93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70400</xdr:rowOff>
    </xdr:from>
    <xdr:ext cx="534377" cy="259045"/>
    <xdr:sp macro="" textlink="">
      <xdr:nvSpPr>
        <xdr:cNvPr id="591" name="テキスト ボックス 590"/>
        <xdr:cNvSpPr txBox="1"/>
      </xdr:nvSpPr>
      <xdr:spPr>
        <a:xfrm>
          <a:off x="15214111" y="91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63175</xdr:rowOff>
    </xdr:from>
    <xdr:to>
      <xdr:col>76</xdr:col>
      <xdr:colOff>165100</xdr:colOff>
      <xdr:row>56</xdr:row>
      <xdr:rowOff>164775</xdr:rowOff>
    </xdr:to>
    <xdr:sp macro="" textlink="">
      <xdr:nvSpPr>
        <xdr:cNvPr id="592" name="楕円 591"/>
        <xdr:cNvSpPr/>
      </xdr:nvSpPr>
      <xdr:spPr>
        <a:xfrm>
          <a:off x="14541500" y="96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9852</xdr:rowOff>
    </xdr:from>
    <xdr:ext cx="534377" cy="259045"/>
    <xdr:sp macro="" textlink="">
      <xdr:nvSpPr>
        <xdr:cNvPr id="593" name="テキスト ボックス 592"/>
        <xdr:cNvSpPr txBox="1"/>
      </xdr:nvSpPr>
      <xdr:spPr>
        <a:xfrm>
          <a:off x="14325111" y="9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43348</xdr:rowOff>
    </xdr:from>
    <xdr:to>
      <xdr:col>72</xdr:col>
      <xdr:colOff>38100</xdr:colOff>
      <xdr:row>56</xdr:row>
      <xdr:rowOff>144948</xdr:rowOff>
    </xdr:to>
    <xdr:sp macro="" textlink="">
      <xdr:nvSpPr>
        <xdr:cNvPr id="594" name="楕円 593"/>
        <xdr:cNvSpPr/>
      </xdr:nvSpPr>
      <xdr:spPr>
        <a:xfrm>
          <a:off x="13652500" y="96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161475</xdr:rowOff>
    </xdr:from>
    <xdr:ext cx="534377" cy="259045"/>
    <xdr:sp macro="" textlink="">
      <xdr:nvSpPr>
        <xdr:cNvPr id="595" name="テキスト ボックス 594"/>
        <xdr:cNvSpPr txBox="1"/>
      </xdr:nvSpPr>
      <xdr:spPr>
        <a:xfrm>
          <a:off x="13436111" y="94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144998</xdr:rowOff>
    </xdr:from>
    <xdr:to>
      <xdr:col>67</xdr:col>
      <xdr:colOff>101600</xdr:colOff>
      <xdr:row>56</xdr:row>
      <xdr:rowOff>75148</xdr:rowOff>
    </xdr:to>
    <xdr:sp macro="" textlink="">
      <xdr:nvSpPr>
        <xdr:cNvPr id="596" name="楕円 595"/>
        <xdr:cNvSpPr/>
      </xdr:nvSpPr>
      <xdr:spPr>
        <a:xfrm>
          <a:off x="12763500" y="95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91675</xdr:rowOff>
    </xdr:from>
    <xdr:ext cx="534377" cy="259045"/>
    <xdr:sp macro="" textlink="">
      <xdr:nvSpPr>
        <xdr:cNvPr id="597" name="テキスト ボックス 596"/>
        <xdr:cNvSpPr txBox="1"/>
      </xdr:nvSpPr>
      <xdr:spPr>
        <a:xfrm>
          <a:off x="12547111" y="93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3" name="直線コネクタ 622"/>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26"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27" name="直線コネクタ 626"/>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26924</xdr:rowOff>
    </xdr:from>
    <xdr:to>
      <xdr:col>85</xdr:col>
      <xdr:colOff>127000</xdr:colOff>
      <xdr:row>78</xdr:row>
      <xdr:rowOff>103733</xdr:rowOff>
    </xdr:to>
    <xdr:cxnSp macro="">
      <xdr:nvCxnSpPr>
        <xdr:cNvPr id="628" name="直線コネクタ 627"/>
        <xdr:cNvCxnSpPr/>
      </xdr:nvCxnSpPr>
      <xdr:spPr>
        <a:xfrm>
          <a:off x="15481300" y="13400024"/>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29"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0" name="フローチャート: 判断 629"/>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26924</xdr:rowOff>
    </xdr:from>
    <xdr:to>
      <xdr:col>81</xdr:col>
      <xdr:colOff>50800</xdr:colOff>
      <xdr:row>78</xdr:row>
      <xdr:rowOff>142388</xdr:rowOff>
    </xdr:to>
    <xdr:cxnSp macro="">
      <xdr:nvCxnSpPr>
        <xdr:cNvPr id="631" name="直線コネクタ 630"/>
        <xdr:cNvCxnSpPr/>
      </xdr:nvCxnSpPr>
      <xdr:spPr>
        <a:xfrm flipV="1">
          <a:off x="14592300" y="13400024"/>
          <a:ext cx="889000" cy="1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2" name="フローチャート: 判断 631"/>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3" name="テキスト ボックス 632"/>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142388</xdr:rowOff>
    </xdr:from>
    <xdr:to>
      <xdr:col>76</xdr:col>
      <xdr:colOff>114300</xdr:colOff>
      <xdr:row>79</xdr:row>
      <xdr:rowOff>93850</xdr:rowOff>
    </xdr:to>
    <xdr:cxnSp macro="">
      <xdr:nvCxnSpPr>
        <xdr:cNvPr id="634" name="直線コネクタ 633"/>
        <xdr:cNvCxnSpPr/>
      </xdr:nvCxnSpPr>
      <xdr:spPr>
        <a:xfrm flipV="1">
          <a:off x="13703300" y="13515488"/>
          <a:ext cx="889000" cy="1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5" name="フローチャート: 判断 634"/>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36" name="テキスト ボックス 635"/>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93850</xdr:rowOff>
    </xdr:from>
    <xdr:to>
      <xdr:col>71</xdr:col>
      <xdr:colOff>177800</xdr:colOff>
      <xdr:row>79</xdr:row>
      <xdr:rowOff>98791</xdr:rowOff>
    </xdr:to>
    <xdr:cxnSp macro="">
      <xdr:nvCxnSpPr>
        <xdr:cNvPr id="637" name="直線コネクタ 636"/>
        <xdr:cNvCxnSpPr/>
      </xdr:nvCxnSpPr>
      <xdr:spPr>
        <a:xfrm flipV="1">
          <a:off x="12814300" y="13638400"/>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38" name="フローチャート: 判断 637"/>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39" name="テキスト ボックス 638"/>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0" name="フローチャート: 判断 639"/>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1" name="テキスト ボックス 640"/>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52933</xdr:rowOff>
    </xdr:from>
    <xdr:to>
      <xdr:col>85</xdr:col>
      <xdr:colOff>177800</xdr:colOff>
      <xdr:row>78</xdr:row>
      <xdr:rowOff>154533</xdr:rowOff>
    </xdr:to>
    <xdr:sp macro="" textlink="">
      <xdr:nvSpPr>
        <xdr:cNvPr id="647" name="楕円 646"/>
        <xdr:cNvSpPr/>
      </xdr:nvSpPr>
      <xdr:spPr>
        <a:xfrm>
          <a:off x="16268700" y="134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75810</xdr:rowOff>
    </xdr:from>
    <xdr:ext cx="534377" cy="259045"/>
    <xdr:sp macro="" textlink="">
      <xdr:nvSpPr>
        <xdr:cNvPr id="648" name="災害復旧費該当値テキスト"/>
        <xdr:cNvSpPr txBox="1"/>
      </xdr:nvSpPr>
      <xdr:spPr>
        <a:xfrm>
          <a:off x="16370300" y="132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147574</xdr:rowOff>
    </xdr:from>
    <xdr:to>
      <xdr:col>81</xdr:col>
      <xdr:colOff>101600</xdr:colOff>
      <xdr:row>78</xdr:row>
      <xdr:rowOff>77724</xdr:rowOff>
    </xdr:to>
    <xdr:sp macro="" textlink="">
      <xdr:nvSpPr>
        <xdr:cNvPr id="649" name="楕円 648"/>
        <xdr:cNvSpPr/>
      </xdr:nvSpPr>
      <xdr:spPr>
        <a:xfrm>
          <a:off x="154305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94251</xdr:rowOff>
    </xdr:from>
    <xdr:ext cx="534377" cy="259045"/>
    <xdr:sp macro="" textlink="">
      <xdr:nvSpPr>
        <xdr:cNvPr id="650" name="テキスト ボックス 649"/>
        <xdr:cNvSpPr txBox="1"/>
      </xdr:nvSpPr>
      <xdr:spPr>
        <a:xfrm>
          <a:off x="15214111" y="131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91588</xdr:rowOff>
    </xdr:from>
    <xdr:to>
      <xdr:col>76</xdr:col>
      <xdr:colOff>165100</xdr:colOff>
      <xdr:row>79</xdr:row>
      <xdr:rowOff>21738</xdr:rowOff>
    </xdr:to>
    <xdr:sp macro="" textlink="">
      <xdr:nvSpPr>
        <xdr:cNvPr id="651" name="楕円 650"/>
        <xdr:cNvSpPr/>
      </xdr:nvSpPr>
      <xdr:spPr>
        <a:xfrm>
          <a:off x="14541500" y="13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38265</xdr:rowOff>
    </xdr:from>
    <xdr:ext cx="534377" cy="259045"/>
    <xdr:sp macro="" textlink="">
      <xdr:nvSpPr>
        <xdr:cNvPr id="652" name="テキスト ボックス 651"/>
        <xdr:cNvSpPr txBox="1"/>
      </xdr:nvSpPr>
      <xdr:spPr>
        <a:xfrm>
          <a:off x="14325111" y="132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43050</xdr:rowOff>
    </xdr:from>
    <xdr:to>
      <xdr:col>72</xdr:col>
      <xdr:colOff>38100</xdr:colOff>
      <xdr:row>79</xdr:row>
      <xdr:rowOff>144650</xdr:rowOff>
    </xdr:to>
    <xdr:sp macro="" textlink="">
      <xdr:nvSpPr>
        <xdr:cNvPr id="653" name="楕円 652"/>
        <xdr:cNvSpPr/>
      </xdr:nvSpPr>
      <xdr:spPr>
        <a:xfrm>
          <a:off x="136525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135777</xdr:rowOff>
    </xdr:from>
    <xdr:ext cx="378565" cy="259045"/>
    <xdr:sp macro="" textlink="">
      <xdr:nvSpPr>
        <xdr:cNvPr id="654" name="テキスト ボックス 653"/>
        <xdr:cNvSpPr txBox="1"/>
      </xdr:nvSpPr>
      <xdr:spPr>
        <a:xfrm>
          <a:off x="13514017" y="136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47991</xdr:rowOff>
    </xdr:from>
    <xdr:to>
      <xdr:col>67</xdr:col>
      <xdr:colOff>101600</xdr:colOff>
      <xdr:row>79</xdr:row>
      <xdr:rowOff>149591</xdr:rowOff>
    </xdr:to>
    <xdr:sp macro="" textlink="">
      <xdr:nvSpPr>
        <xdr:cNvPr id="655" name="楕円 654"/>
        <xdr:cNvSpPr/>
      </xdr:nvSpPr>
      <xdr:spPr>
        <a:xfrm>
          <a:off x="12763500" y="135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140718</xdr:rowOff>
    </xdr:from>
    <xdr:ext cx="249299" cy="259045"/>
    <xdr:sp macro="" textlink="">
      <xdr:nvSpPr>
        <xdr:cNvPr id="656" name="テキスト ボックス 655"/>
        <xdr:cNvSpPr txBox="1"/>
      </xdr:nvSpPr>
      <xdr:spPr>
        <a:xfrm>
          <a:off x="12689650" y="13685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78" name="直線コネクタ 677"/>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79"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0" name="直線コネクタ 679"/>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1"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2" name="直線コネクタ 681"/>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84572</xdr:rowOff>
    </xdr:from>
    <xdr:to>
      <xdr:col>85</xdr:col>
      <xdr:colOff>127000</xdr:colOff>
      <xdr:row>92</xdr:row>
      <xdr:rowOff>121256</xdr:rowOff>
    </xdr:to>
    <xdr:cxnSp macro="">
      <xdr:nvCxnSpPr>
        <xdr:cNvPr id="683" name="直線コネクタ 682"/>
        <xdr:cNvCxnSpPr/>
      </xdr:nvCxnSpPr>
      <xdr:spPr>
        <a:xfrm flipV="1">
          <a:off x="15481300" y="15857972"/>
          <a:ext cx="8382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84"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5" name="フローチャート: 判断 684"/>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121256</xdr:rowOff>
    </xdr:from>
    <xdr:to>
      <xdr:col>81</xdr:col>
      <xdr:colOff>50800</xdr:colOff>
      <xdr:row>94</xdr:row>
      <xdr:rowOff>119917</xdr:rowOff>
    </xdr:to>
    <xdr:cxnSp macro="">
      <xdr:nvCxnSpPr>
        <xdr:cNvPr id="686" name="直線コネクタ 685"/>
        <xdr:cNvCxnSpPr/>
      </xdr:nvCxnSpPr>
      <xdr:spPr>
        <a:xfrm flipV="1">
          <a:off x="14592300" y="15894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87" name="フローチャート: 判断 686"/>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88" name="テキスト ボックス 687"/>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119917</xdr:rowOff>
    </xdr:from>
    <xdr:to>
      <xdr:col>76</xdr:col>
      <xdr:colOff>114300</xdr:colOff>
      <xdr:row>95</xdr:row>
      <xdr:rowOff>6806</xdr:rowOff>
    </xdr:to>
    <xdr:cxnSp macro="">
      <xdr:nvCxnSpPr>
        <xdr:cNvPr id="689" name="直線コネクタ 688"/>
        <xdr:cNvCxnSpPr/>
      </xdr:nvCxnSpPr>
      <xdr:spPr>
        <a:xfrm flipV="1">
          <a:off x="13703300" y="16236217"/>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0" name="フローチャート: 判断 689"/>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1" name="テキスト ボックス 690"/>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131082</xdr:rowOff>
    </xdr:from>
    <xdr:to>
      <xdr:col>71</xdr:col>
      <xdr:colOff>177800</xdr:colOff>
      <xdr:row>95</xdr:row>
      <xdr:rowOff>6806</xdr:rowOff>
    </xdr:to>
    <xdr:cxnSp macro="">
      <xdr:nvCxnSpPr>
        <xdr:cNvPr id="692" name="直線コネクタ 691"/>
        <xdr:cNvCxnSpPr/>
      </xdr:nvCxnSpPr>
      <xdr:spPr>
        <a:xfrm>
          <a:off x="12814300" y="16247382"/>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3" name="フローチャート: 判断 692"/>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694" name="テキスト ボックス 693"/>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695" name="フローチャート: 判断 694"/>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117065</xdr:rowOff>
    </xdr:from>
    <xdr:ext cx="534377" cy="259045"/>
    <xdr:sp macro="" textlink="">
      <xdr:nvSpPr>
        <xdr:cNvPr id="696" name="テキスト ボックス 695"/>
        <xdr:cNvSpPr txBox="1"/>
      </xdr:nvSpPr>
      <xdr:spPr>
        <a:xfrm>
          <a:off x="12547111" y="167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33772</xdr:rowOff>
    </xdr:from>
    <xdr:to>
      <xdr:col>85</xdr:col>
      <xdr:colOff>177800</xdr:colOff>
      <xdr:row>92</xdr:row>
      <xdr:rowOff>135372</xdr:rowOff>
    </xdr:to>
    <xdr:sp macro="" textlink="">
      <xdr:nvSpPr>
        <xdr:cNvPr id="702" name="楕円 701"/>
        <xdr:cNvSpPr/>
      </xdr:nvSpPr>
      <xdr:spPr>
        <a:xfrm>
          <a:off x="16268700" y="158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158249</xdr:rowOff>
    </xdr:from>
    <xdr:ext cx="599010" cy="259045"/>
    <xdr:sp macro="" textlink="">
      <xdr:nvSpPr>
        <xdr:cNvPr id="703" name="公債費該当値テキスト"/>
        <xdr:cNvSpPr txBox="1"/>
      </xdr:nvSpPr>
      <xdr:spPr>
        <a:xfrm>
          <a:off x="16370300" y="1576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70456</xdr:rowOff>
    </xdr:from>
    <xdr:to>
      <xdr:col>81</xdr:col>
      <xdr:colOff>101600</xdr:colOff>
      <xdr:row>93</xdr:row>
      <xdr:rowOff>606</xdr:rowOff>
    </xdr:to>
    <xdr:sp macro="" textlink="">
      <xdr:nvSpPr>
        <xdr:cNvPr id="704" name="楕円 703"/>
        <xdr:cNvSpPr/>
      </xdr:nvSpPr>
      <xdr:spPr>
        <a:xfrm>
          <a:off x="15430500" y="158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17133</xdr:rowOff>
    </xdr:from>
    <xdr:ext cx="599010" cy="259045"/>
    <xdr:sp macro="" textlink="">
      <xdr:nvSpPr>
        <xdr:cNvPr id="705" name="テキスト ボックス 704"/>
        <xdr:cNvSpPr txBox="1"/>
      </xdr:nvSpPr>
      <xdr:spPr>
        <a:xfrm>
          <a:off x="15181795" y="1561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69117</xdr:rowOff>
    </xdr:from>
    <xdr:to>
      <xdr:col>76</xdr:col>
      <xdr:colOff>165100</xdr:colOff>
      <xdr:row>94</xdr:row>
      <xdr:rowOff>170717</xdr:rowOff>
    </xdr:to>
    <xdr:sp macro="" textlink="">
      <xdr:nvSpPr>
        <xdr:cNvPr id="706" name="楕円 705"/>
        <xdr:cNvSpPr/>
      </xdr:nvSpPr>
      <xdr:spPr>
        <a:xfrm>
          <a:off x="14541500" y="161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15794</xdr:rowOff>
    </xdr:from>
    <xdr:ext cx="599010" cy="259045"/>
    <xdr:sp macro="" textlink="">
      <xdr:nvSpPr>
        <xdr:cNvPr id="707" name="テキスト ボックス 706"/>
        <xdr:cNvSpPr txBox="1"/>
      </xdr:nvSpPr>
      <xdr:spPr>
        <a:xfrm>
          <a:off x="14292795" y="159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127456</xdr:rowOff>
    </xdr:from>
    <xdr:to>
      <xdr:col>72</xdr:col>
      <xdr:colOff>38100</xdr:colOff>
      <xdr:row>95</xdr:row>
      <xdr:rowOff>57606</xdr:rowOff>
    </xdr:to>
    <xdr:sp macro="" textlink="">
      <xdr:nvSpPr>
        <xdr:cNvPr id="708" name="楕円 707"/>
        <xdr:cNvSpPr/>
      </xdr:nvSpPr>
      <xdr:spPr>
        <a:xfrm>
          <a:off x="13652500" y="162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74133</xdr:rowOff>
    </xdr:from>
    <xdr:ext cx="599010" cy="259045"/>
    <xdr:sp macro="" textlink="">
      <xdr:nvSpPr>
        <xdr:cNvPr id="709" name="テキスト ボックス 708"/>
        <xdr:cNvSpPr txBox="1"/>
      </xdr:nvSpPr>
      <xdr:spPr>
        <a:xfrm>
          <a:off x="13403795" y="1601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80282</xdr:rowOff>
    </xdr:from>
    <xdr:to>
      <xdr:col>67</xdr:col>
      <xdr:colOff>101600</xdr:colOff>
      <xdr:row>95</xdr:row>
      <xdr:rowOff>10432</xdr:rowOff>
    </xdr:to>
    <xdr:sp macro="" textlink="">
      <xdr:nvSpPr>
        <xdr:cNvPr id="710" name="楕円 709"/>
        <xdr:cNvSpPr/>
      </xdr:nvSpPr>
      <xdr:spPr>
        <a:xfrm>
          <a:off x="12763500" y="161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26959</xdr:rowOff>
    </xdr:from>
    <xdr:ext cx="599010" cy="259045"/>
    <xdr:sp macro="" textlink="">
      <xdr:nvSpPr>
        <xdr:cNvPr id="711" name="テキスト ボックス 710"/>
        <xdr:cNvSpPr txBox="1"/>
      </xdr:nvSpPr>
      <xdr:spPr>
        <a:xfrm>
          <a:off x="12514795" y="159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5" name="テキスト ボックス 72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7" name="テキスト ボックス 72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9" name="テキスト ボックス 72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1" name="テキスト ボックス 73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3" name="直線コネクタ 732"/>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4"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36"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37" name="直線コネクタ 736"/>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39"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0" name="フローチャート: 判断 739"/>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2" name="フローチャート: 判断 741"/>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3" name="テキスト ボックス 742"/>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5" name="フローチャート: 判断 744"/>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46" name="テキスト ボックス 745"/>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8" name="フローチャート: 判断 747"/>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49" name="テキスト ボックス 748"/>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0" name="フローチャート: 判断 749"/>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1" name="テキスト ボックス 750"/>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8"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分庁舎体制による窓口職員が比較的多い点や有線ﾃﾚﾋﾞ業務を実施している点が挙げられる。</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新統合庁舎・総合支所建設事業や有線放送整備事業により大きく伸びている。民生費は高齢化率が高い点、衛生費は、上水道・病院への繰出金が多いことから類似団体平均を上回っている。労働費においては、勤労青少年施設の維持管理費が要因である。農林水産業費においては、当町の基幹産業に第一次産業が位置づけられることから、振興費、整備費及び人員配置に大きく比重を置いていることが要因である。商工費は、合併後多くの観光施設、休養宿泊施設を抱える中で、施設・設備更新に係る経費が嵩んでおり、数値を押し上げる要因となっている。土木費は、町土が広範にわたることから、道路橋りょうの改良及び維持管理に係る経費が嵩むほか、都市計画事業を継続して実施していることが挙げられる。</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橋梁新設もあり消防費歳出が大きく伸びている。消防費は、消防団ﾎﾟﾝﾌﾟ車更新や耐震性貯水槽整備事業がなかったことから、数値は若干減少した、教育費は、体育施設や社会教育施設で類似施設を多数抱えている点、中学校の統廃合が進まず小規模校が多い点などが平均を上回る要因となっている。また、</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前年から続く地域コミュニティセンター整備事業（松波公民館）により、類似団体平均を大きく上回っている。公債費は、合併直前の事業や近年実施した大型事業（消防分署等）に係る町債の元金償還が影響し、類似団体平均を大きく上回っている。そのほか、</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は将来負担の軽減を見据えた大型の繰上償還を前年に引き続き実施したことも、歳出額が大きくなった要因である。いずれの費目においても、今後の人口減少を見据え、公共施設の統廃合等、合併のスケールメリットを活かし効率化を図るとともに施策の選択、計画的な起債・繰上償還を行うことで経費の圧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財政調整基金残高については、大型の繰上償還（</a:t>
          </a:r>
          <a:r>
            <a:rPr kumimoji="1" lang="en-US" altLang="ja-JP" sz="1200">
              <a:latin typeface="ＭＳ ゴシック" pitchFamily="49" charset="-128"/>
              <a:ea typeface="ＭＳ ゴシック" pitchFamily="49" charset="-128"/>
            </a:rPr>
            <a:t>2,044</a:t>
          </a:r>
          <a:r>
            <a:rPr kumimoji="1" lang="ja-JP" altLang="en-US" sz="1200">
              <a:latin typeface="ＭＳ ゴシック" pitchFamily="49" charset="-128"/>
              <a:ea typeface="ＭＳ ゴシック" pitchFamily="49" charset="-128"/>
            </a:rPr>
            <a:t>百万）の財源とするため基金取り崩し（</a:t>
          </a:r>
          <a:r>
            <a:rPr kumimoji="1" lang="en-US" altLang="ja-JP" sz="1200">
              <a:latin typeface="ＭＳ ゴシック" pitchFamily="49" charset="-128"/>
              <a:ea typeface="ＭＳ ゴシック" pitchFamily="49" charset="-128"/>
            </a:rPr>
            <a:t>1,214</a:t>
          </a:r>
          <a:r>
            <a:rPr kumimoji="1" lang="ja-JP" altLang="en-US" sz="1200">
              <a:latin typeface="ＭＳ ゴシック" pitchFamily="49" charset="-128"/>
              <a:ea typeface="ＭＳ ゴシック" pitchFamily="49" charset="-128"/>
            </a:rPr>
            <a:t>百万）を実施したため、対標準財政規模費では昨年に比べ</a:t>
          </a:r>
          <a:r>
            <a:rPr kumimoji="1" lang="en-US" altLang="ja-JP" sz="1200">
              <a:latin typeface="ＭＳ ゴシック" pitchFamily="49" charset="-128"/>
              <a:ea typeface="ＭＳ ゴシック" pitchFamily="49" charset="-128"/>
            </a:rPr>
            <a:t>13.32</a:t>
          </a:r>
          <a:r>
            <a:rPr kumimoji="1" lang="ja-JP" altLang="en-US" sz="1200">
              <a:latin typeface="ＭＳ ゴシック" pitchFamily="49" charset="-128"/>
              <a:ea typeface="ＭＳ ゴシック" pitchFamily="49" charset="-128"/>
            </a:rPr>
            <a:t>ポイントと大幅に減少した。この繰上償還が大きく影響し、実質単年度収支は黒字となっている。しかし、近年実施している大型事業（新統合庁舎、総合支所、鮮度保持施設建設等）や、公共施設の老朽化対策事業等により、今後も公債費の増加が見込まれるため、町債発行の抑制や計画的な繰上償還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年度以降、全会計において黒字となっており、安定した財政運営を維持している。</a:t>
          </a:r>
        </a:p>
        <a:p>
          <a:r>
            <a:rPr kumimoji="1" lang="ja-JP" altLang="en-US" sz="1400">
              <a:latin typeface="ＭＳ ゴシック" pitchFamily="49" charset="-128"/>
              <a:ea typeface="ＭＳ ゴシック" pitchFamily="49" charset="-128"/>
            </a:rPr>
            <a:t>　黒字額は、一般会計では、歳入面で厳しく見込んだ普通交付税等において見込みを上回る収入額となっていることや、歳出面においては、経常的な歳出削減の取組などにより、実質収支は黒字を維持している。</a:t>
          </a:r>
        </a:p>
        <a:p>
          <a:r>
            <a:rPr kumimoji="1" lang="ja-JP" altLang="en-US" sz="14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20229298</v>
      </c>
      <c r="BO4" s="431"/>
      <c r="BP4" s="431"/>
      <c r="BQ4" s="431"/>
      <c r="BR4" s="431"/>
      <c r="BS4" s="431"/>
      <c r="BT4" s="431"/>
      <c r="BU4" s="432"/>
      <c r="BV4" s="430">
        <v>18386526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19716988</v>
      </c>
      <c r="BO5" s="468"/>
      <c r="BP5" s="468"/>
      <c r="BQ5" s="468"/>
      <c r="BR5" s="468"/>
      <c r="BS5" s="468"/>
      <c r="BT5" s="468"/>
      <c r="BU5" s="469"/>
      <c r="BV5" s="467">
        <v>17924703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93.2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512310</v>
      </c>
      <c r="BO6" s="468"/>
      <c r="BP6" s="468"/>
      <c r="BQ6" s="468"/>
      <c r="BR6" s="468"/>
      <c r="BS6" s="468"/>
      <c r="BT6" s="468"/>
      <c r="BU6" s="469"/>
      <c r="BV6" s="467">
        <v>461823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94.2</v>
      </c>
      <c r="CU6" s="505"/>
      <c r="CV6" s="505"/>
      <c r="CW6" s="505"/>
      <c r="CX6" s="505"/>
      <c r="CY6" s="505"/>
      <c r="CZ6" s="505"/>
      <c r="DA6" s="506"/>
      <c r="DB6" s="504">
        <v>96.9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92848</v>
      </c>
      <c r="BO7" s="468"/>
      <c r="BP7" s="468"/>
      <c r="BQ7" s="468"/>
      <c r="BR7" s="468"/>
      <c r="BS7" s="468"/>
      <c r="BT7" s="468"/>
      <c r="BU7" s="469"/>
      <c r="BV7" s="467">
        <v>75236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8555020</v>
      </c>
      <c r="CU7" s="468"/>
      <c r="CV7" s="468"/>
      <c r="CW7" s="468"/>
      <c r="CX7" s="468"/>
      <c r="CY7" s="468"/>
      <c r="CZ7" s="468"/>
      <c r="DA7" s="469"/>
      <c r="DB7" s="467">
        <v>8773290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419462</v>
      </c>
      <c r="BO8" s="468"/>
      <c r="BP8" s="468"/>
      <c r="BQ8" s="468"/>
      <c r="BR8" s="468"/>
      <c r="BS8" s="468"/>
      <c r="BT8" s="468"/>
      <c r="BU8" s="469"/>
      <c r="BV8" s="467">
        <v>386587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17568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32875</v>
      </c>
      <c r="BO9" s="468"/>
      <c r="BP9" s="468"/>
      <c r="BQ9" s="468"/>
      <c r="BR9" s="468"/>
      <c r="BS9" s="468"/>
      <c r="BT9" s="468"/>
      <c r="BU9" s="469"/>
      <c r="BV9" s="467">
        <v>-22314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34.700000000000003</v>
      </c>
      <c r="CU9" s="465"/>
      <c r="CV9" s="465"/>
      <c r="CW9" s="465"/>
      <c r="CX9" s="465"/>
      <c r="CY9" s="465"/>
      <c r="CZ9" s="465"/>
      <c r="DA9" s="466"/>
      <c r="DB9" s="464">
        <v>34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19565</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5816</v>
      </c>
      <c r="BO10" s="468"/>
      <c r="BP10" s="468"/>
      <c r="BQ10" s="468"/>
      <c r="BR10" s="468"/>
      <c r="BS10" s="468"/>
      <c r="BT10" s="468"/>
      <c r="BU10" s="469"/>
      <c r="BV10" s="467">
        <v>6762</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117</v>
      </c>
      <c r="AV11" s="500"/>
      <c r="AW11" s="500"/>
      <c r="AX11" s="500"/>
      <c r="AY11" s="501" t="s">
        <v>128</v>
      </c>
      <c r="AZ11" s="502"/>
      <c r="BA11" s="502"/>
      <c r="BB11" s="502"/>
      <c r="BC11" s="502"/>
      <c r="BD11" s="502"/>
      <c r="BE11" s="502"/>
      <c r="BF11" s="502"/>
      <c r="BG11" s="502"/>
      <c r="BH11" s="502"/>
      <c r="BI11" s="502"/>
      <c r="BJ11" s="502"/>
      <c r="BK11" s="502"/>
      <c r="BL11" s="502"/>
      <c r="BM11" s="503"/>
      <c r="BN11" s="467">
        <v>2043948</v>
      </c>
      <c r="BO11" s="468"/>
      <c r="BP11" s="468"/>
      <c r="BQ11" s="468"/>
      <c r="BR11" s="468"/>
      <c r="BS11" s="468"/>
      <c r="BT11" s="468"/>
      <c r="BU11" s="469"/>
      <c r="BV11" s="467">
        <v>1815768</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16972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1213909</v>
      </c>
      <c r="BO12" s="468"/>
      <c r="BP12" s="468"/>
      <c r="BQ12" s="468"/>
      <c r="BR12" s="468"/>
      <c r="BS12" s="468"/>
      <c r="BT12" s="468"/>
      <c r="BU12" s="469"/>
      <c r="BV12" s="467">
        <v>732706</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16807</v>
      </c>
      <c r="S13" s="552"/>
      <c r="T13" s="552"/>
      <c r="U13" s="552"/>
      <c r="V13" s="553"/>
      <c r="W13" s="483" t="s">
        <v>141</v>
      </c>
      <c r="X13" s="484"/>
      <c r="Y13" s="484"/>
      <c r="Z13" s="484"/>
      <c r="AA13" s="484"/>
      <c r="AB13" s="474"/>
      <c r="AC13" s="518">
        <v>1391</v>
      </c>
      <c r="AD13" s="519"/>
      <c r="AE13" s="519"/>
      <c r="AF13" s="519"/>
      <c r="AG13" s="561"/>
      <c r="AH13" s="518">
        <v>1609</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868730</v>
      </c>
      <c r="BO13" s="468"/>
      <c r="BP13" s="468"/>
      <c r="BQ13" s="468"/>
      <c r="BR13" s="468"/>
      <c r="BS13" s="468"/>
      <c r="BT13" s="468"/>
      <c r="BU13" s="469"/>
      <c r="BV13" s="467">
        <v>1067510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10.5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17397</v>
      </c>
      <c r="S14" s="552"/>
      <c r="T14" s="552"/>
      <c r="U14" s="552"/>
      <c r="V14" s="553"/>
      <c r="W14" s="457"/>
      <c r="X14" s="458"/>
      <c r="Y14" s="458"/>
      <c r="Z14" s="458"/>
      <c r="AA14" s="458"/>
      <c r="AB14" s="447"/>
      <c r="AC14" s="554">
        <v>16.899999999999999</v>
      </c>
      <c r="AD14" s="555"/>
      <c r="AE14" s="555"/>
      <c r="AF14" s="555"/>
      <c r="AG14" s="556"/>
      <c r="AH14" s="554">
        <v>17.8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94.7</v>
      </c>
      <c r="CU14" s="566"/>
      <c r="CV14" s="566"/>
      <c r="CW14" s="566"/>
      <c r="CX14" s="566"/>
      <c r="CY14" s="566"/>
      <c r="CZ14" s="566"/>
      <c r="DA14" s="567"/>
      <c r="DB14" s="565">
        <v>79.8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17223</v>
      </c>
      <c r="S15" s="552"/>
      <c r="T15" s="552"/>
      <c r="U15" s="552"/>
      <c r="V15" s="553"/>
      <c r="W15" s="483" t="s">
        <v>148</v>
      </c>
      <c r="X15" s="484"/>
      <c r="Y15" s="484"/>
      <c r="Z15" s="484"/>
      <c r="AA15" s="484"/>
      <c r="AB15" s="474"/>
      <c r="AC15" s="518">
        <v>1843</v>
      </c>
      <c r="AD15" s="519"/>
      <c r="AE15" s="519"/>
      <c r="AF15" s="519"/>
      <c r="AG15" s="561"/>
      <c r="AH15" s="518">
        <v>2119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1636703</v>
      </c>
      <c r="BO15" s="431"/>
      <c r="BP15" s="431"/>
      <c r="BQ15" s="431"/>
      <c r="BR15" s="431"/>
      <c r="BS15" s="431"/>
      <c r="BT15" s="431"/>
      <c r="BU15" s="432"/>
      <c r="BV15" s="430">
        <v>1624633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22.3</v>
      </c>
      <c r="AD16" s="555"/>
      <c r="AE16" s="555"/>
      <c r="AF16" s="555"/>
      <c r="AG16" s="556"/>
      <c r="AH16" s="554">
        <v>23.5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7863373</v>
      </c>
      <c r="BO16" s="468"/>
      <c r="BP16" s="468"/>
      <c r="BQ16" s="468"/>
      <c r="BR16" s="468"/>
      <c r="BS16" s="468"/>
      <c r="BT16" s="468"/>
      <c r="BU16" s="469"/>
      <c r="BV16" s="467">
        <v>7848556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5013</v>
      </c>
      <c r="AD17" s="519"/>
      <c r="AE17" s="519"/>
      <c r="AF17" s="519"/>
      <c r="AG17" s="561"/>
      <c r="AH17" s="518">
        <v>5290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2032276</v>
      </c>
      <c r="BO17" s="468"/>
      <c r="BP17" s="468"/>
      <c r="BQ17" s="468"/>
      <c r="BR17" s="468"/>
      <c r="BS17" s="468"/>
      <c r="BT17" s="468"/>
      <c r="BU17" s="469"/>
      <c r="BV17" s="467">
        <v>2033928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273.27</v>
      </c>
      <c r="M18" s="583"/>
      <c r="N18" s="583"/>
      <c r="O18" s="583"/>
      <c r="P18" s="583"/>
      <c r="Q18" s="583"/>
      <c r="R18" s="584"/>
      <c r="S18" s="584"/>
      <c r="T18" s="584"/>
      <c r="U18" s="584"/>
      <c r="V18" s="585"/>
      <c r="W18" s="485"/>
      <c r="X18" s="486"/>
      <c r="Y18" s="486"/>
      <c r="Z18" s="486"/>
      <c r="AA18" s="486"/>
      <c r="AB18" s="477"/>
      <c r="AC18" s="586">
        <v>60.8</v>
      </c>
      <c r="AD18" s="587"/>
      <c r="AE18" s="587"/>
      <c r="AF18" s="587"/>
      <c r="AG18" s="588"/>
      <c r="AH18" s="586">
        <v>58.7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7969494</v>
      </c>
      <c r="BO18" s="468"/>
      <c r="BP18" s="468"/>
      <c r="BQ18" s="468"/>
      <c r="BR18" s="468"/>
      <c r="BS18" s="468"/>
      <c r="BT18" s="468"/>
      <c r="BU18" s="469"/>
      <c r="BV18" s="467">
        <v>8308926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11433861</v>
      </c>
      <c r="BO19" s="468"/>
      <c r="BP19" s="468"/>
      <c r="BQ19" s="468"/>
      <c r="BR19" s="468"/>
      <c r="BS19" s="468"/>
      <c r="BT19" s="468"/>
      <c r="BU19" s="469"/>
      <c r="BV19" s="467">
        <v>11529564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6904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22879023</v>
      </c>
      <c r="BO23" s="468"/>
      <c r="BP23" s="468"/>
      <c r="BQ23" s="468"/>
      <c r="BR23" s="468"/>
      <c r="BS23" s="468"/>
      <c r="BT23" s="468"/>
      <c r="BU23" s="469"/>
      <c r="BV23" s="467">
        <v>21589189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8200</v>
      </c>
      <c r="R24" s="519"/>
      <c r="S24" s="519"/>
      <c r="T24" s="519"/>
      <c r="U24" s="519"/>
      <c r="V24" s="561"/>
      <c r="W24" s="620"/>
      <c r="X24" s="608"/>
      <c r="Y24" s="609"/>
      <c r="Z24" s="517" t="s">
        <v>171</v>
      </c>
      <c r="AA24" s="497"/>
      <c r="AB24" s="497"/>
      <c r="AC24" s="497"/>
      <c r="AD24" s="497"/>
      <c r="AE24" s="497"/>
      <c r="AF24" s="497"/>
      <c r="AG24" s="498"/>
      <c r="AH24" s="518">
        <v>233</v>
      </c>
      <c r="AI24" s="519"/>
      <c r="AJ24" s="519"/>
      <c r="AK24" s="519"/>
      <c r="AL24" s="561"/>
      <c r="AM24" s="518">
        <v>687583</v>
      </c>
      <c r="AN24" s="519"/>
      <c r="AO24" s="519"/>
      <c r="AP24" s="519"/>
      <c r="AQ24" s="519"/>
      <c r="AR24" s="561"/>
      <c r="AS24" s="518">
        <v>2951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12697596</v>
      </c>
      <c r="BO24" s="468"/>
      <c r="BP24" s="468"/>
      <c r="BQ24" s="468"/>
      <c r="BR24" s="468"/>
      <c r="BS24" s="468"/>
      <c r="BT24" s="468"/>
      <c r="BU24" s="469"/>
      <c r="BV24" s="467">
        <v>11378198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6200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175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7576</v>
      </c>
      <c r="BO25" s="431"/>
      <c r="BP25" s="431"/>
      <c r="BQ25" s="431"/>
      <c r="BR25" s="431"/>
      <c r="BS25" s="431"/>
      <c r="BT25" s="431"/>
      <c r="BU25" s="432"/>
      <c r="BV25" s="430">
        <v>2309291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5500</v>
      </c>
      <c r="R26" s="519"/>
      <c r="S26" s="519"/>
      <c r="T26" s="519"/>
      <c r="U26" s="519"/>
      <c r="V26" s="561"/>
      <c r="W26" s="620"/>
      <c r="X26" s="608"/>
      <c r="Y26" s="609"/>
      <c r="Z26" s="517" t="s">
        <v>179</v>
      </c>
      <c r="AA26" s="630"/>
      <c r="AB26" s="630"/>
      <c r="AC26" s="630"/>
      <c r="AD26" s="630"/>
      <c r="AE26" s="630"/>
      <c r="AF26" s="630"/>
      <c r="AG26" s="631"/>
      <c r="AH26" s="518">
        <v>26</v>
      </c>
      <c r="AI26" s="519"/>
      <c r="AJ26" s="519"/>
      <c r="AK26" s="519"/>
      <c r="AL26" s="561"/>
      <c r="AM26" s="518">
        <v>59098</v>
      </c>
      <c r="AN26" s="519"/>
      <c r="AO26" s="519"/>
      <c r="AP26" s="519"/>
      <c r="AQ26" s="519"/>
      <c r="AR26" s="561"/>
      <c r="AS26" s="518">
        <v>2273</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3100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100000</v>
      </c>
      <c r="BO27" s="644"/>
      <c r="BP27" s="644"/>
      <c r="BQ27" s="644"/>
      <c r="BR27" s="644"/>
      <c r="BS27" s="644"/>
      <c r="BT27" s="644"/>
      <c r="BU27" s="645"/>
      <c r="BV27" s="643">
        <v>100000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2800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130</v>
      </c>
      <c r="AN28" s="519"/>
      <c r="AO28" s="519"/>
      <c r="AP28" s="519"/>
      <c r="AQ28" s="519"/>
      <c r="AR28" s="561"/>
      <c r="AS28" s="518" t="s">
        <v>130</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1545934</v>
      </c>
      <c r="BO28" s="431"/>
      <c r="BP28" s="431"/>
      <c r="BQ28" s="431"/>
      <c r="BR28" s="431"/>
      <c r="BS28" s="431"/>
      <c r="BT28" s="431"/>
      <c r="BU28" s="432"/>
      <c r="BV28" s="430">
        <v>2754027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12</v>
      </c>
      <c r="M29" s="519"/>
      <c r="N29" s="519"/>
      <c r="O29" s="519"/>
      <c r="P29" s="561"/>
      <c r="Q29" s="518">
        <v>2600</v>
      </c>
      <c r="R29" s="519"/>
      <c r="S29" s="519"/>
      <c r="T29" s="519"/>
      <c r="U29" s="519"/>
      <c r="V29" s="561"/>
      <c r="W29" s="621"/>
      <c r="X29" s="622"/>
      <c r="Y29" s="623"/>
      <c r="Z29" s="517" t="s">
        <v>189</v>
      </c>
      <c r="AA29" s="497"/>
      <c r="AB29" s="497"/>
      <c r="AC29" s="497"/>
      <c r="AD29" s="497"/>
      <c r="AE29" s="497"/>
      <c r="AF29" s="497"/>
      <c r="AG29" s="498"/>
      <c r="AH29" s="518">
        <v>234</v>
      </c>
      <c r="AI29" s="519"/>
      <c r="AJ29" s="519"/>
      <c r="AK29" s="519"/>
      <c r="AL29" s="561"/>
      <c r="AM29" s="518">
        <v>689952</v>
      </c>
      <c r="AN29" s="519"/>
      <c r="AO29" s="519"/>
      <c r="AP29" s="519"/>
      <c r="AQ29" s="519"/>
      <c r="AR29" s="561"/>
      <c r="AS29" s="518">
        <v>2949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709</v>
      </c>
      <c r="BO29" s="468"/>
      <c r="BP29" s="468"/>
      <c r="BQ29" s="468"/>
      <c r="BR29" s="468"/>
      <c r="BS29" s="468"/>
      <c r="BT29" s="468"/>
      <c r="BU29" s="469"/>
      <c r="BV29" s="467">
        <v>707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2431286</v>
      </c>
      <c r="BO30" s="644"/>
      <c r="BP30" s="644"/>
      <c r="BQ30" s="644"/>
      <c r="BR30" s="644"/>
      <c r="BS30" s="644"/>
      <c r="BT30" s="644"/>
      <c r="BU30" s="645"/>
      <c r="BV30" s="643">
        <v>3061232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能登町国民健康保険特別会計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能登町水道事業会計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能登町下水道事業特別会計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石川県市町村消防団員等公務災害補償等組合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のとクリーンサービス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能登町介護保険特別会計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能登町病院事業会計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石川県市町村職員退職手当組合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能登町ふれあい公社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能登町後期高齢者医療特別会計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石川県市町村消防賞じゅつ金組合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石川県市町議会議員公務災害補償等組合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奥能登広域圏事務組合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のと鉄道運営助成基金事務組合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奥能登クリーン組合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石川県後期高齢者医療広域連合（一般会計）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石川県後期高齢者医療広域連合（後期高齢者医療特別会計）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VQOvD7mLwHcH9dJ5RgwvatvgiZBz3M4lbR8Xy8T21Mht3WAiHjuSsTuMs1oztaFxQdq0rvR/RZ2SsvT/MvASA==" saltValue="NWlhy9DJ+JYnK2WIBgb0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v>6.55</v>
      </c>
      <c r="G34" s="33">
        <v>7.63</v>
      </c>
      <c r="H34" s="33">
        <v>9.2200000000000006</v>
      </c>
      <c r="I34" s="33">
        <v>10.24</v>
      </c>
      <c r="J34" s="34">
        <v>10.11</v>
      </c>
      <c r="K34" s="22"/>
      <c r="L34" s="22"/>
      <c r="M34" s="22"/>
      <c r="N34" s="22"/>
      <c r="O34" s="22"/>
      <c r="P34" s="22"/>
    </row>
    <row r="35" spans="1:16" ht="39" customHeight="1" x14ac:dyDescent="0.15">
      <c r="A35" s="22"/>
      <c r="B35" s="35"/>
      <c r="C35" s="1242" t="s">
        <v>563</v>
      </c>
      <c r="D35" s="1243"/>
      <c r="E35" s="1244"/>
      <c r="F35" s="36">
        <v>4.16</v>
      </c>
      <c r="G35" s="37">
        <v>5.2</v>
      </c>
      <c r="H35" s="37">
        <v>4.78</v>
      </c>
      <c r="I35" s="37">
        <v>5.03</v>
      </c>
      <c r="J35" s="38">
        <v>5.56</v>
      </c>
      <c r="K35" s="22"/>
      <c r="L35" s="22"/>
      <c r="M35" s="22"/>
      <c r="N35" s="22"/>
      <c r="O35" s="22"/>
      <c r="P35" s="22"/>
    </row>
    <row r="36" spans="1:16" ht="39" customHeight="1" x14ac:dyDescent="0.15">
      <c r="A36" s="22"/>
      <c r="B36" s="35"/>
      <c r="C36" s="1242" t="s">
        <v>564</v>
      </c>
      <c r="D36" s="1243"/>
      <c r="E36" s="1244"/>
      <c r="F36" s="36">
        <v>3.63</v>
      </c>
      <c r="G36" s="37">
        <v>4.0599999999999996</v>
      </c>
      <c r="H36" s="37">
        <v>4.6100000000000003</v>
      </c>
      <c r="I36" s="37">
        <v>4.4000000000000004</v>
      </c>
      <c r="J36" s="38">
        <v>4.9000000000000004</v>
      </c>
      <c r="K36" s="22"/>
      <c r="L36" s="22"/>
      <c r="M36" s="22"/>
      <c r="N36" s="22"/>
      <c r="O36" s="22"/>
      <c r="P36" s="22"/>
    </row>
    <row r="37" spans="1:16" ht="39" customHeight="1" x14ac:dyDescent="0.15">
      <c r="A37" s="22"/>
      <c r="B37" s="35"/>
      <c r="C37" s="1242" t="s">
        <v>565</v>
      </c>
      <c r="D37" s="1243"/>
      <c r="E37" s="1244"/>
      <c r="F37" s="36" t="s">
        <v>515</v>
      </c>
      <c r="G37" s="37" t="s">
        <v>515</v>
      </c>
      <c r="H37" s="37" t="s">
        <v>515</v>
      </c>
      <c r="I37" s="37" t="s">
        <v>515</v>
      </c>
      <c r="J37" s="38">
        <v>0.51</v>
      </c>
      <c r="K37" s="22"/>
      <c r="L37" s="22"/>
      <c r="M37" s="22"/>
      <c r="N37" s="22"/>
      <c r="O37" s="22"/>
      <c r="P37" s="22"/>
    </row>
    <row r="38" spans="1:16" ht="39" customHeight="1" x14ac:dyDescent="0.15">
      <c r="A38" s="22"/>
      <c r="B38" s="35"/>
      <c r="C38" s="1242" t="s">
        <v>566</v>
      </c>
      <c r="D38" s="1243"/>
      <c r="E38" s="1244"/>
      <c r="F38" s="36">
        <v>0.08</v>
      </c>
      <c r="G38" s="37">
        <v>0.59</v>
      </c>
      <c r="H38" s="37">
        <v>0.72</v>
      </c>
      <c r="I38" s="37">
        <v>0.83</v>
      </c>
      <c r="J38" s="38">
        <v>0.39</v>
      </c>
      <c r="K38" s="22"/>
      <c r="L38" s="22"/>
      <c r="M38" s="22"/>
      <c r="N38" s="22"/>
      <c r="O38" s="22"/>
      <c r="P38" s="22"/>
    </row>
    <row r="39" spans="1:16" ht="39" customHeight="1" x14ac:dyDescent="0.15">
      <c r="A39" s="22"/>
      <c r="B39" s="35"/>
      <c r="C39" s="1242" t="s">
        <v>567</v>
      </c>
      <c r="D39" s="1243"/>
      <c r="E39" s="1244"/>
      <c r="F39" s="36">
        <v>0.19</v>
      </c>
      <c r="G39" s="37">
        <v>0.12</v>
      </c>
      <c r="H39" s="37">
        <v>1.23</v>
      </c>
      <c r="I39" s="37">
        <v>0.55000000000000004</v>
      </c>
      <c r="J39" s="38">
        <v>0.25</v>
      </c>
      <c r="K39" s="22"/>
      <c r="L39" s="22"/>
      <c r="M39" s="22"/>
      <c r="N39" s="22"/>
      <c r="O39" s="22"/>
      <c r="P39" s="22"/>
    </row>
    <row r="40" spans="1:16" ht="39" customHeight="1" x14ac:dyDescent="0.15">
      <c r="A40" s="22"/>
      <c r="B40" s="35"/>
      <c r="C40" s="1242" t="s">
        <v>568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570</v>
      </c>
      <c r="D43" s="1246"/>
      <c r="E43" s="1247"/>
      <c r="F43" s="41">
        <v>0</v>
      </c>
      <c r="G43" s="42">
        <v>0.12</v>
      </c>
      <c r="H43" s="42">
        <v>0</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vbvEIXdQLxOxyJ9YGGyDyE5HCzu783JKxsCgc2/t3yNpN6l3RchyJ+uoSviGiqPghBM93DXfwUtWIY/rvYNQ==" saltValue="xSbBqUN1+xv+riHbiKPJ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2288</v>
      </c>
      <c r="L45" s="60">
        <v>2336</v>
      </c>
      <c r="M45" s="60">
        <v>2158</v>
      </c>
      <c r="N45" s="60">
        <v>2169</v>
      </c>
      <c r="O45" s="61">
        <v>1979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v>1</v>
      </c>
      <c r="L47" s="64">
        <v>1</v>
      </c>
      <c r="M47" s="64">
        <v>4</v>
      </c>
      <c r="N47" s="64">
        <v>4</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789</v>
      </c>
      <c r="L48" s="64">
        <v>855</v>
      </c>
      <c r="M48" s="64">
        <v>881</v>
      </c>
      <c r="N48" s="64">
        <v>900</v>
      </c>
      <c r="O48" s="65">
        <v>886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245</v>
      </c>
      <c r="L49" s="64">
        <v>247</v>
      </c>
      <c r="M49" s="64">
        <v>199</v>
      </c>
      <c r="N49" s="64">
        <v>57</v>
      </c>
      <c r="O49" s="65">
        <v>54</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t="s">
        <v>515</v>
      </c>
      <c r="M50" s="64" t="s">
        <v>515</v>
      </c>
      <c r="N50" s="64" t="s">
        <v>515</v>
      </c>
      <c r="O50" s="65" t="s">
        <v>515</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2731</v>
      </c>
      <c r="L52" s="64">
        <v>2693</v>
      </c>
      <c r="M52" s="64">
        <v>2531</v>
      </c>
      <c r="N52" s="64">
        <v>2527</v>
      </c>
      <c r="O52" s="65">
        <v>2443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594</v>
      </c>
      <c r="L53" s="69">
        <v>746</v>
      </c>
      <c r="M53" s="69">
        <v>711</v>
      </c>
      <c r="N53" s="69">
        <v>603</v>
      </c>
      <c r="O53" s="70">
        <v>476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v>1</v>
      </c>
      <c r="L57" s="84">
        <v>2</v>
      </c>
      <c r="M57" s="84" t="s">
        <v>515</v>
      </c>
      <c r="N57" s="84">
        <v>4</v>
      </c>
      <c r="O57" s="85" t="s">
        <v>595</v>
      </c>
    </row>
    <row r="58" spans="1:21" ht="31.5" customHeight="1" thickBot="1" x14ac:dyDescent="0.2">
      <c r="B58" s="1268"/>
      <c r="C58" s="1269"/>
      <c r="D58" s="1273" t="s">
        <v>27</v>
      </c>
      <c r="E58" s="1274"/>
      <c r="F58" s="1274"/>
      <c r="G58" s="1274"/>
      <c r="H58" s="1274"/>
      <c r="I58" s="1274"/>
      <c r="J58" s="1275"/>
      <c r="K58" s="86">
        <v>1</v>
      </c>
      <c r="L58" s="87">
        <v>1</v>
      </c>
      <c r="M58" s="87" t="s">
        <v>515</v>
      </c>
      <c r="N58" s="87">
        <v>4</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n/dkeSrYJU50gsTw/PgLS/i+k8r+Uy3ci0LSggI3h+xCjGQIQTeZ88p0//jqFo5Ucw9+l0dFnoNGb9+m1MQQ==" saltValue="Pye31fITeHGB/6GSl+BB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18832</v>
      </c>
      <c r="J41" s="104">
        <v>20173</v>
      </c>
      <c r="K41" s="104">
        <v>21125</v>
      </c>
      <c r="L41" s="104">
        <v>21589</v>
      </c>
      <c r="M41" s="105">
        <v>22879</v>
      </c>
    </row>
    <row r="42" spans="2:13" ht="27.75" customHeight="1" x14ac:dyDescent="0.15">
      <c r="B42" s="1278"/>
      <c r="C42" s="1279"/>
      <c r="D42" s="106"/>
      <c r="E42" s="1284" t="s">
        <v>32</v>
      </c>
      <c r="F42" s="1284"/>
      <c r="G42" s="1284"/>
      <c r="H42" s="1285"/>
      <c r="I42" s="107" t="s">
        <v>515</v>
      </c>
      <c r="J42" s="108" t="s">
        <v>515</v>
      </c>
      <c r="K42" s="108" t="s">
        <v>515</v>
      </c>
      <c r="L42" s="108" t="s">
        <v>515</v>
      </c>
      <c r="M42" s="109" t="s">
        <v>515</v>
      </c>
    </row>
    <row r="43" spans="2:13" ht="27.75" customHeight="1" x14ac:dyDescent="0.15">
      <c r="B43" s="1278"/>
      <c r="C43" s="1279"/>
      <c r="D43" s="106"/>
      <c r="E43" s="1284" t="s">
        <v>33</v>
      </c>
      <c r="F43" s="1284"/>
      <c r="G43" s="1284"/>
      <c r="H43" s="1285"/>
      <c r="I43" s="107">
        <v>10996</v>
      </c>
      <c r="J43" s="108">
        <v>11046</v>
      </c>
      <c r="K43" s="108">
        <v>10804</v>
      </c>
      <c r="L43" s="108">
        <v>10611</v>
      </c>
      <c r="M43" s="109">
        <v>10436</v>
      </c>
    </row>
    <row r="44" spans="2:13" ht="27.75" customHeight="1" x14ac:dyDescent="0.15">
      <c r="B44" s="1278"/>
      <c r="C44" s="1279"/>
      <c r="D44" s="106"/>
      <c r="E44" s="1284" t="s">
        <v>34</v>
      </c>
      <c r="F44" s="1284"/>
      <c r="G44" s="1284"/>
      <c r="H44" s="1285"/>
      <c r="I44" s="107">
        <v>839</v>
      </c>
      <c r="J44" s="108">
        <v>597</v>
      </c>
      <c r="K44" s="108">
        <v>405</v>
      </c>
      <c r="L44" s="108">
        <v>324</v>
      </c>
      <c r="M44" s="109">
        <v>271</v>
      </c>
    </row>
    <row r="45" spans="2:13" ht="27.75" customHeight="1" x14ac:dyDescent="0.15">
      <c r="B45" s="1278"/>
      <c r="C45" s="1279"/>
      <c r="D45" s="106"/>
      <c r="E45" s="1284" t="s">
        <v>35</v>
      </c>
      <c r="F45" s="1284"/>
      <c r="G45" s="1284"/>
      <c r="H45" s="1285"/>
      <c r="I45" s="107">
        <v>2510</v>
      </c>
      <c r="J45" s="108">
        <v>2489</v>
      </c>
      <c r="K45" s="108">
        <v>2410</v>
      </c>
      <c r="L45" s="108">
        <v>2401</v>
      </c>
      <c r="M45" s="109">
        <v>2424</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4856</v>
      </c>
      <c r="J50" s="108">
        <v>5552</v>
      </c>
      <c r="K50" s="108">
        <v>5598</v>
      </c>
      <c r="L50" s="108">
        <v>4592</v>
      </c>
      <c r="M50" s="109">
        <v>3240</v>
      </c>
    </row>
    <row r="51" spans="2:13" ht="27.75" customHeight="1" x14ac:dyDescent="0.15">
      <c r="B51" s="1278"/>
      <c r="C51" s="1279"/>
      <c r="D51" s="106"/>
      <c r="E51" s="1284" t="s">
        <v>42</v>
      </c>
      <c r="F51" s="1284"/>
      <c r="G51" s="1284"/>
      <c r="H51" s="1285"/>
      <c r="I51" s="107">
        <v>1462</v>
      </c>
      <c r="J51" s="108">
        <v>1464</v>
      </c>
      <c r="K51" s="108">
        <v>1403</v>
      </c>
      <c r="L51" s="108">
        <v>1231</v>
      </c>
      <c r="M51" s="109">
        <v>1199</v>
      </c>
    </row>
    <row r="52" spans="2:13" ht="27.75" customHeight="1" x14ac:dyDescent="0.15">
      <c r="B52" s="1280"/>
      <c r="C52" s="1281"/>
      <c r="D52" s="106"/>
      <c r="E52" s="1284" t="s">
        <v>43</v>
      </c>
      <c r="F52" s="1284"/>
      <c r="G52" s="1284"/>
      <c r="H52" s="1285"/>
      <c r="I52" s="107">
        <v>22359</v>
      </c>
      <c r="J52" s="108">
        <v>22597</v>
      </c>
      <c r="K52" s="108">
        <v>23342</v>
      </c>
      <c r="L52" s="108">
        <v>24034</v>
      </c>
      <c r="M52" s="109">
        <v>25683</v>
      </c>
    </row>
    <row r="53" spans="2:13" ht="27.75" customHeight="1" thickBot="1" x14ac:dyDescent="0.2">
      <c r="B53" s="1291" t="s">
        <v>44</v>
      </c>
      <c r="C53" s="1292"/>
      <c r="D53" s="113"/>
      <c r="E53" s="1293" t="s">
        <v>45</v>
      </c>
      <c r="F53" s="1293"/>
      <c r="G53" s="1293"/>
      <c r="H53" s="1294"/>
      <c r="I53" s="114">
        <v>4500</v>
      </c>
      <c r="J53" s="115">
        <v>4692</v>
      </c>
      <c r="K53" s="115">
        <v>4402</v>
      </c>
      <c r="L53" s="115">
        <v>5068</v>
      </c>
      <c r="M53" s="116">
        <v>5888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W1ofqRuIZrB8hePtU8qO6brH1GIxfs9IyLh0FDdwbNn4U6lNlDu0+sIx9NZBB1s20ITtpicHiEIY+yo58qg4A==" saltValue="VSvaKUvYAsvcat6JGZKe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3130</v>
      </c>
      <c r="G55" s="128">
        <v>2754</v>
      </c>
      <c r="H55" s="129">
        <v>1546</v>
      </c>
    </row>
    <row r="56" spans="2:8" ht="52.5" customHeight="1" x14ac:dyDescent="0.15">
      <c r="B56" s="130"/>
      <c r="C56" s="1305" t="s">
        <v>49</v>
      </c>
      <c r="D56" s="1305"/>
      <c r="E56" s="1306"/>
      <c r="F56" s="131">
        <v>641</v>
      </c>
      <c r="G56" s="131">
        <v>1</v>
      </c>
      <c r="H56" s="132">
        <v>1</v>
      </c>
    </row>
    <row r="57" spans="2:8" ht="53.25" customHeight="1" x14ac:dyDescent="0.15">
      <c r="B57" s="130"/>
      <c r="C57" s="1307" t="s">
        <v>50</v>
      </c>
      <c r="D57" s="1307"/>
      <c r="E57" s="1308"/>
      <c r="F57" s="133">
        <v>3372</v>
      </c>
      <c r="G57" s="133">
        <v>3061</v>
      </c>
      <c r="H57" s="134">
        <v>2431</v>
      </c>
    </row>
    <row r="58" spans="2:8" ht="45.75" customHeight="1" x14ac:dyDescent="0.15">
      <c r="B58" s="135"/>
      <c r="C58" s="1295" t="s">
        <v>589</v>
      </c>
      <c r="D58" s="1296"/>
      <c r="E58" s="1297"/>
      <c r="F58" s="136">
        <v>1717</v>
      </c>
      <c r="G58" s="136">
        <v>1563</v>
      </c>
      <c r="H58" s="137">
        <v>1234</v>
      </c>
    </row>
    <row r="59" spans="2:8" ht="45.75" customHeight="1" x14ac:dyDescent="0.15">
      <c r="B59" s="135"/>
      <c r="C59" s="1295" t="s">
        <v>590</v>
      </c>
      <c r="D59" s="1296"/>
      <c r="E59" s="1297"/>
      <c r="F59" s="136">
        <v>972</v>
      </c>
      <c r="G59" s="136">
        <v>938</v>
      </c>
      <c r="H59" s="137">
        <v>671</v>
      </c>
    </row>
    <row r="60" spans="2:8" ht="45.75" customHeight="1" x14ac:dyDescent="0.15">
      <c r="B60" s="135"/>
      <c r="C60" s="1295" t="s">
        <v>591</v>
      </c>
      <c r="D60" s="1296"/>
      <c r="E60" s="1297"/>
      <c r="F60" s="136">
        <v>149</v>
      </c>
      <c r="G60" s="136">
        <v>149</v>
      </c>
      <c r="H60" s="137">
        <v>150</v>
      </c>
    </row>
    <row r="61" spans="2:8" ht="45.75" customHeight="1" x14ac:dyDescent="0.15">
      <c r="B61" s="135"/>
      <c r="C61" s="1295" t="s">
        <v>592</v>
      </c>
      <c r="D61" s="1296"/>
      <c r="E61" s="1297"/>
      <c r="F61" s="136">
        <v>293</v>
      </c>
      <c r="G61" s="136">
        <v>170</v>
      </c>
      <c r="H61" s="137">
        <v>132</v>
      </c>
    </row>
    <row r="62" spans="2:8" ht="45.75" customHeight="1" thickBot="1" x14ac:dyDescent="0.2">
      <c r="B62" s="138"/>
      <c r="C62" s="1298" t="s">
        <v>593</v>
      </c>
      <c r="D62" s="1299"/>
      <c r="E62" s="1300"/>
      <c r="F62" s="139">
        <v>52</v>
      </c>
      <c r="G62" s="139">
        <v>60</v>
      </c>
      <c r="H62" s="140">
        <v>82</v>
      </c>
    </row>
    <row r="63" spans="2:8" ht="52.5" customHeight="1" thickBot="1" x14ac:dyDescent="0.2">
      <c r="B63" s="141"/>
      <c r="C63" s="1301" t="s">
        <v>51</v>
      </c>
      <c r="D63" s="1301"/>
      <c r="E63" s="1302"/>
      <c r="F63" s="142">
        <v>7143</v>
      </c>
      <c r="G63" s="142">
        <v>5816</v>
      </c>
      <c r="H63" s="143">
        <v>3978</v>
      </c>
    </row>
    <row r="64" spans="2:8" ht="15" customHeight="1" x14ac:dyDescent="0.15"/>
  </sheetData>
  <sheetProtection algorithmName="SHA-512" hashValue="NTTQ4uoaPm7W6Tcz8+7i1/QKqoAk05w+w685M6hCkd9YDOY9J5L7IKF31S9tZKjwnM15nwJjG6idlqt4JeY20g==" saltValue="KHk4uDXbu+DD/kzQYcA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69.900000000000006</v>
      </c>
      <c r="BY51" s="1309"/>
      <c r="BZ51" s="1309"/>
      <c r="CA51" s="1309"/>
      <c r="CB51" s="1309"/>
      <c r="CC51" s="1309"/>
      <c r="CD51" s="1309"/>
      <c r="CE51" s="1309"/>
      <c r="CF51" s="1309">
        <v>68.3</v>
      </c>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65</v>
      </c>
      <c r="BY53" s="1309"/>
      <c r="BZ53" s="1309"/>
      <c r="CA53" s="1309"/>
      <c r="CB53" s="1309"/>
      <c r="CC53" s="1309"/>
      <c r="CD53" s="1309"/>
      <c r="CE53" s="1309"/>
      <c r="CF53" s="1309">
        <v>65.900000000000006</v>
      </c>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604</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606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v>64.3</v>
      </c>
      <c r="BQ73" s="1309"/>
      <c r="BR73" s="1309"/>
      <c r="BS73" s="1309"/>
      <c r="BT73" s="1309"/>
      <c r="BU73" s="1309"/>
      <c r="BV73" s="1309"/>
      <c r="BW73" s="1309"/>
      <c r="BX73" s="1309">
        <v>69.900000000000006</v>
      </c>
      <c r="BY73" s="1309"/>
      <c r="BZ73" s="1309"/>
      <c r="CA73" s="1309"/>
      <c r="CB73" s="1309"/>
      <c r="CC73" s="1309"/>
      <c r="CD73" s="1309"/>
      <c r="CE73" s="1309"/>
      <c r="CF73" s="1309">
        <v>68.3</v>
      </c>
      <c r="CG73" s="1309"/>
      <c r="CH73" s="1309"/>
      <c r="CI73" s="1309"/>
      <c r="CJ73" s="1309"/>
      <c r="CK73" s="1309"/>
      <c r="CL73" s="1309"/>
      <c r="CM73" s="1309"/>
      <c r="CN73" s="1309">
        <v>79.8</v>
      </c>
      <c r="CO73" s="1309"/>
      <c r="CP73" s="1309"/>
      <c r="CQ73" s="1309"/>
      <c r="CR73" s="1309"/>
      <c r="CS73" s="1309"/>
      <c r="CT73" s="1309"/>
      <c r="CU73" s="1309"/>
      <c r="CV73" s="1309">
        <v>94.7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10.3</v>
      </c>
      <c r="BQ75" s="1309"/>
      <c r="BR75" s="1309"/>
      <c r="BS75" s="1309"/>
      <c r="BT75" s="1309"/>
      <c r="BU75" s="1309"/>
      <c r="BV75" s="1309"/>
      <c r="BW75" s="1309"/>
      <c r="BX75" s="1309">
        <v>9.6999999999999993</v>
      </c>
      <c r="BY75" s="1309"/>
      <c r="BZ75" s="1309"/>
      <c r="CA75" s="1309"/>
      <c r="CB75" s="1309"/>
      <c r="CC75" s="1309"/>
      <c r="CD75" s="1309"/>
      <c r="CE75" s="1309"/>
      <c r="CF75" s="1309">
        <v>10.199999999999999</v>
      </c>
      <c r="CG75" s="1309"/>
      <c r="CH75" s="1309"/>
      <c r="CI75" s="1309"/>
      <c r="CJ75" s="1309"/>
      <c r="CK75" s="1309"/>
      <c r="CL75" s="1309"/>
      <c r="CM75" s="1309"/>
      <c r="CN75" s="1309">
        <v>10.5</v>
      </c>
      <c r="CO75" s="1309"/>
      <c r="CP75" s="1309"/>
      <c r="CQ75" s="1309"/>
      <c r="CR75" s="1309"/>
      <c r="CS75" s="1309"/>
      <c r="CT75" s="1309"/>
      <c r="CU75" s="1309"/>
      <c r="CV75" s="1309">
        <v>9.3000000000000007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vew9rhX2/0qdKZID510XF1DLfOlpB1DjrDBmBBZkMPVBOweugGXLkDSSQHcdLNpmsGYuVSq2a/eiCAkZ7aQ/Q==" saltValue="gfUZWTJb/SkSSE84ER1a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9Mo9GXQaRgQbQ1pepnN1Jb2FX8ni7nhtSb1QNEGZTv/E+jWlGHvY/icLYfEr87k644xXU7b/oqKqzcjYvplQ==" saltValue="ktI4kG3YvtgMsWIvdUA+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NA6PCWZKbkiUFKhb7ZQch3mI+eiLqrBbBRoTiHKWeI7evA/TFtJIl3pJthnOYKhmtuYoAGPoGvWaSGRtY7JPw==" saltValue="KxrM8EzmN0MrXZRQkaXu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3" workbookViewId="0">
      <selection activeCell="D14" sqref="D14"/>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136952</v>
      </c>
      <c r="E3" s="162"/>
      <c r="F3" s="163">
        <v>77577</v>
      </c>
      <c r="G3" s="164"/>
      <c r="H3" s="165"/>
    </row>
    <row r="4" spans="1:8" x14ac:dyDescent="0.15">
      <c r="A4" s="166"/>
      <c r="B4" s="167"/>
      <c r="C4" s="168"/>
      <c r="D4" s="169">
        <v>73276</v>
      </c>
      <c r="E4" s="170"/>
      <c r="F4" s="171">
        <v>40870</v>
      </c>
      <c r="G4" s="172"/>
      <c r="H4" s="173"/>
    </row>
    <row r="5" spans="1:8" x14ac:dyDescent="0.15">
      <c r="A5" s="154" t="s">
        <v>549</v>
      </c>
      <c r="B5" s="159"/>
      <c r="C5" s="160"/>
      <c r="D5" s="161">
        <v>212457</v>
      </c>
      <c r="E5" s="162"/>
      <c r="F5" s="163">
        <v>67293</v>
      </c>
      <c r="G5" s="164"/>
      <c r="H5" s="165"/>
    </row>
    <row r="6" spans="1:8" x14ac:dyDescent="0.15">
      <c r="A6" s="166"/>
      <c r="B6" s="167"/>
      <c r="C6" s="168"/>
      <c r="D6" s="169">
        <v>154758</v>
      </c>
      <c r="E6" s="170"/>
      <c r="F6" s="171">
        <v>35076</v>
      </c>
      <c r="G6" s="172"/>
      <c r="H6" s="173"/>
    </row>
    <row r="7" spans="1:8" x14ac:dyDescent="0.15">
      <c r="A7" s="154" t="s">
        <v>550</v>
      </c>
      <c r="B7" s="159"/>
      <c r="C7" s="160"/>
      <c r="D7" s="161">
        <v>200481</v>
      </c>
      <c r="E7" s="162"/>
      <c r="F7" s="163">
        <v>67343</v>
      </c>
      <c r="G7" s="164"/>
      <c r="H7" s="165"/>
    </row>
    <row r="8" spans="1:8" x14ac:dyDescent="0.15">
      <c r="A8" s="166"/>
      <c r="B8" s="167"/>
      <c r="C8" s="168"/>
      <c r="D8" s="169">
        <v>142690</v>
      </c>
      <c r="E8" s="170"/>
      <c r="F8" s="171">
        <v>32865</v>
      </c>
      <c r="G8" s="172"/>
      <c r="H8" s="173"/>
    </row>
    <row r="9" spans="1:8" x14ac:dyDescent="0.15">
      <c r="A9" s="154" t="s">
        <v>551</v>
      </c>
      <c r="B9" s="159"/>
      <c r="C9" s="160"/>
      <c r="D9" s="161">
        <v>262883</v>
      </c>
      <c r="E9" s="162"/>
      <c r="F9" s="163">
        <v>73475</v>
      </c>
      <c r="G9" s="164"/>
      <c r="H9" s="165"/>
    </row>
    <row r="10" spans="1:8" x14ac:dyDescent="0.15">
      <c r="A10" s="166"/>
      <c r="B10" s="167"/>
      <c r="C10" s="168"/>
      <c r="D10" s="169">
        <v>178183</v>
      </c>
      <c r="E10" s="170"/>
      <c r="F10" s="171">
        <v>43072</v>
      </c>
      <c r="G10" s="172"/>
      <c r="H10" s="173"/>
    </row>
    <row r="11" spans="1:8" x14ac:dyDescent="0.15">
      <c r="A11" s="154" t="s">
        <v>552</v>
      </c>
      <c r="B11" s="159"/>
      <c r="C11" s="160"/>
      <c r="D11" s="161">
        <v>378879</v>
      </c>
      <c r="E11" s="162"/>
      <c r="F11" s="163">
        <v>87464</v>
      </c>
      <c r="G11" s="164"/>
      <c r="H11" s="165"/>
    </row>
    <row r="12" spans="1:8" x14ac:dyDescent="0.15">
      <c r="A12" s="166"/>
      <c r="B12" s="167"/>
      <c r="C12" s="174"/>
      <c r="D12" s="169">
        <v>226396</v>
      </c>
      <c r="E12" s="170"/>
      <c r="F12" s="171">
        <v>47479</v>
      </c>
      <c r="G12" s="172"/>
      <c r="H12" s="173"/>
    </row>
    <row r="13" spans="1:8" x14ac:dyDescent="0.15">
      <c r="A13" s="154"/>
      <c r="B13" s="159"/>
      <c r="C13" s="175"/>
      <c r="D13" s="176">
        <v>238330</v>
      </c>
      <c r="E13" s="177"/>
      <c r="F13" s="178">
        <v>74630</v>
      </c>
      <c r="G13" s="179"/>
      <c r="H13" s="165"/>
    </row>
    <row r="14" spans="1:8" x14ac:dyDescent="0.15">
      <c r="A14" s="166"/>
      <c r="B14" s="167"/>
      <c r="C14" s="168"/>
      <c r="D14" s="169">
        <v>155061</v>
      </c>
      <c r="E14" s="170"/>
      <c r="F14" s="171">
        <v>39872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3.63</v>
      </c>
      <c r="C19" s="180">
        <f>ROUND(VALUE(SUBSTITUTE(実質収支比率等に係る経年分析!G$48,"▲","-")),2)</f>
        <v>4.07</v>
      </c>
      <c r="D19" s="180">
        <f>ROUND(VALUE(SUBSTITUTE(実質収支比率等に係る経年分析!H$48,"▲","-")),2)</f>
        <v>4.6100000000000003</v>
      </c>
      <c r="E19" s="180">
        <f>ROUND(VALUE(SUBSTITUTE(実質収支比率等に係る経年分析!I$48,"▲","-")),2)</f>
        <v>4.41</v>
      </c>
      <c r="F19" s="180">
        <f>ROUND(VALUE(SUBSTITUTE(実質収支比率等に係る経年分析!J$48,"▲","-")),2)</f>
        <v>4.9000000000000004</v>
      </c>
    </row>
    <row r="20" spans="1:11" x14ac:dyDescent="0.15">
      <c r="A20" s="180" t="s">
        <v>55</v>
      </c>
      <c r="B20" s="180">
        <f>ROUND(VALUE(SUBSTITUTE(実質収支比率等に係る経年分析!F$47,"▲","-")),2)</f>
        <v>29.42</v>
      </c>
      <c r="C20" s="180">
        <f>ROUND(VALUE(SUBSTITUTE(実質収支比率等に係る経年分析!G$47,"▲","-")),2)</f>
        <v>33.71</v>
      </c>
      <c r="D20" s="180">
        <f>ROUND(VALUE(SUBSTITUTE(実質収支比率等に係る経年分析!H$47,"▲","-")),2)</f>
        <v>35.299999999999997</v>
      </c>
      <c r="E20" s="180">
        <f>ROUND(VALUE(SUBSTITUTE(実質収支比率等に係る経年分析!I$47,"▲","-")),2)</f>
        <v>31.39</v>
      </c>
      <c r="F20" s="180">
        <f>ROUND(VALUE(SUBSTITUTE(実質収支比率等に係る経年分析!J$47,"▲","-")),2)</f>
        <v>18.07</v>
      </c>
    </row>
    <row r="21" spans="1:11" x14ac:dyDescent="0.15">
      <c r="A21" s="180" t="s">
        <v>56</v>
      </c>
      <c r="B21" s="180">
        <f>IF(ISNUMBER(VALUE(SUBSTITUTE(実質収支比率等に係る経年分析!F$49,"▲","-"))),ROUND(VALUE(SUBSTITUTE(実質収支比率等に係る経年分析!F$49,"▲","-")),2),NA())</f>
        <v>8.7100000000000009</v>
      </c>
      <c r="C21" s="180">
        <f>IF(ISNUMBER(VALUE(SUBSTITUTE(実質収支比率等に係る経年分析!G$49,"▲","-"))),ROUND(VALUE(SUBSTITUTE(実質収支比率等に係る経年分析!G$49,"▲","-")),2),NA())</f>
        <v>3.55</v>
      </c>
      <c r="D21" s="180">
        <f>IF(ISNUMBER(VALUE(SUBSTITUTE(実質収支比率等に係る経年分析!H$49,"▲","-"))),ROUND(VALUE(SUBSTITUTE(実質収支比率等に係る経年分析!H$49,"▲","-")),2),NA())</f>
        <v>4.92</v>
      </c>
      <c r="E21" s="180">
        <f>IF(ISNUMBER(VALUE(SUBSTITUTE(実質収支比率等に係る経年分析!I$49,"▲","-"))),ROUND(VALUE(SUBSTITUTE(実質収支比率等に係る経年分析!I$49,"▲","-")),2),NA())</f>
        <v>12.17</v>
      </c>
      <c r="F21" s="180">
        <f>IF(ISNUMBER(VALUE(SUBSTITUTE(実質収支比率等に係る経年分析!J$49,"▲","-"))),ROUND(VALUE(SUBSTITUTE(実質収支比率等に係る経年分析!J$49,"▲","-")),2),NA())</f>
        <v>10.15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能登町後期高齢者医療特別会計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能登町国民健康保険特別会計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能登町介護保険特別会計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能登町下水道事業特別会計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4.0599999999999996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4.9000000000000004</v>
      </c>
    </row>
    <row r="35" spans="1:16" x14ac:dyDescent="0.15">
      <c r="A35" s="181" t="str">
        <f>IF(連結実質赤字比率に係る赤字・黒字の構成分析!C$35="",NA(),連結実質赤字比率に係る赤字・黒字の構成分析!C$35)</f>
        <v>能登町病院事業会計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x14ac:dyDescent="0.15">
      <c r="A36" s="181" t="str">
        <f>IF(連結実質赤字比率に係る赤字・黒字の構成分析!C$34="",NA(),連結実質赤字比率に係る赤字・黒字の構成分析!C$34)</f>
        <v>能登町水道事業会計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9.2200000000000006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2731</v>
      </c>
      <c r="E42" s="182"/>
      <c r="F42" s="182"/>
      <c r="G42" s="182">
        <f>'実質公債費比率（分子）の構造'!L$52</f>
        <v>2693</v>
      </c>
      <c r="H42" s="182"/>
      <c r="I42" s="182"/>
      <c r="J42" s="182">
        <f>'実質公債費比率（分子）の構造'!M$52</f>
        <v>2531</v>
      </c>
      <c r="K42" s="182"/>
      <c r="L42" s="182"/>
      <c r="M42" s="182">
        <f>'実質公債費比率（分子）の構造'!N$52</f>
        <v>2527</v>
      </c>
      <c r="N42" s="182"/>
      <c r="O42" s="182"/>
      <c r="P42" s="182">
        <f>'実質公債費比率（分子）の構造'!O$52</f>
        <v>2443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245</v>
      </c>
      <c r="C45" s="182"/>
      <c r="D45" s="182"/>
      <c r="E45" s="182">
        <f>'実質公債費比率（分子）の構造'!L$49</f>
        <v>247</v>
      </c>
      <c r="F45" s="182"/>
      <c r="G45" s="182"/>
      <c r="H45" s="182">
        <f>'実質公債費比率（分子）の構造'!M$49</f>
        <v>199</v>
      </c>
      <c r="I45" s="182"/>
      <c r="J45" s="182"/>
      <c r="K45" s="182">
        <f>'実質公債費比率（分子）の構造'!N$49</f>
        <v>57</v>
      </c>
      <c r="L45" s="182"/>
      <c r="M45" s="182"/>
      <c r="N45" s="182">
        <f>'実質公債費比率（分子）の構造'!O$49</f>
        <v>54</v>
      </c>
      <c r="O45" s="182"/>
      <c r="P45" s="182"/>
    </row>
    <row r="46" spans="1:16" x14ac:dyDescent="0.15">
      <c r="A46" s="182" t="s">
        <v>67</v>
      </c>
      <c r="B46" s="182">
        <f>'実質公債費比率（分子）の構造'!K$48</f>
        <v>789</v>
      </c>
      <c r="C46" s="182"/>
      <c r="D46" s="182"/>
      <c r="E46" s="182">
        <f>'実質公債費比率（分子）の構造'!L$48</f>
        <v>855</v>
      </c>
      <c r="F46" s="182"/>
      <c r="G46" s="182"/>
      <c r="H46" s="182">
        <f>'実質公債費比率（分子）の構造'!M$48</f>
        <v>881</v>
      </c>
      <c r="I46" s="182"/>
      <c r="J46" s="182"/>
      <c r="K46" s="182">
        <f>'実質公債費比率（分子）の構造'!N$48</f>
        <v>900</v>
      </c>
      <c r="L46" s="182"/>
      <c r="M46" s="182"/>
      <c r="N46" s="182">
        <f>'実質公債費比率（分子）の構造'!O$48</f>
        <v>886</v>
      </c>
      <c r="O46" s="182"/>
      <c r="P46" s="182"/>
    </row>
    <row r="47" spans="1:16" x14ac:dyDescent="0.15">
      <c r="A47" s="182" t="s">
        <v>68</v>
      </c>
      <c r="B47" s="182">
        <f>'実質公債費比率（分子）の構造'!K$47</f>
        <v>1</v>
      </c>
      <c r="C47" s="182"/>
      <c r="D47" s="182"/>
      <c r="E47" s="182">
        <f>'実質公債費比率（分子）の構造'!L$47</f>
        <v>1</v>
      </c>
      <c r="F47" s="182"/>
      <c r="G47" s="182"/>
      <c r="H47" s="182">
        <f>'実質公債費比率（分子）の構造'!M$47</f>
        <v>4</v>
      </c>
      <c r="I47" s="182"/>
      <c r="J47" s="182"/>
      <c r="K47" s="182">
        <f>'実質公債費比率（分子）の構造'!N$47</f>
        <v>4</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2288</v>
      </c>
      <c r="C49" s="182"/>
      <c r="D49" s="182"/>
      <c r="E49" s="182">
        <f>'実質公債費比率（分子）の構造'!L$45</f>
        <v>2336</v>
      </c>
      <c r="F49" s="182"/>
      <c r="G49" s="182"/>
      <c r="H49" s="182">
        <f>'実質公債費比率（分子）の構造'!M$45</f>
        <v>2158</v>
      </c>
      <c r="I49" s="182"/>
      <c r="J49" s="182"/>
      <c r="K49" s="182">
        <f>'実質公債費比率（分子）の構造'!N$45</f>
        <v>2169</v>
      </c>
      <c r="L49" s="182"/>
      <c r="M49" s="182"/>
      <c r="N49" s="182">
        <f>'実質公債費比率（分子）の構造'!O$45</f>
        <v>1979</v>
      </c>
      <c r="O49" s="182"/>
      <c r="P49" s="182"/>
    </row>
    <row r="50" spans="1:16" x14ac:dyDescent="0.15">
      <c r="A50" s="182" t="s">
        <v>71</v>
      </c>
      <c r="B50" s="182" t="e">
        <f>NA()</f>
        <v>#N/A</v>
      </c>
      <c r="C50" s="182">
        <f>IF(ISNUMBER('実質公債費比率（分子）の構造'!K$53),'実質公債費比率（分子）の構造'!K$53,NA())</f>
        <v>594</v>
      </c>
      <c r="D50" s="182" t="e">
        <f>NA()</f>
        <v>#N/A</v>
      </c>
      <c r="E50" s="182" t="e">
        <f>NA()</f>
        <v>#N/A</v>
      </c>
      <c r="F50" s="182">
        <f>IF(ISNUMBER('実質公債費比率（分子）の構造'!L$53),'実質公債費比率（分子）の構造'!L$53,NA())</f>
        <v>746</v>
      </c>
      <c r="G50" s="182" t="e">
        <f>NA()</f>
        <v>#N/A</v>
      </c>
      <c r="H50" s="182" t="e">
        <f>NA()</f>
        <v>#N/A</v>
      </c>
      <c r="I50" s="182">
        <f>IF(ISNUMBER('実質公債費比率（分子）の構造'!M$53),'実質公債費比率（分子）の構造'!M$53,NA())</f>
        <v>711</v>
      </c>
      <c r="J50" s="182" t="e">
        <f>NA()</f>
        <v>#N/A</v>
      </c>
      <c r="K50" s="182" t="e">
        <f>NA()</f>
        <v>#N/A</v>
      </c>
      <c r="L50" s="182">
        <f>IF(ISNUMBER('実質公債費比率（分子）の構造'!N$53),'実質公債費比率（分子）の構造'!N$53,NA())</f>
        <v>603</v>
      </c>
      <c r="M50" s="182" t="e">
        <f>NA()</f>
        <v>#N/A</v>
      </c>
      <c r="N50" s="182" t="e">
        <f>NA()</f>
        <v>#N/A</v>
      </c>
      <c r="O50" s="182">
        <f>IF(ISNUMBER('実質公債費比率（分子）の構造'!O$53),'実質公債費比率（分子）の構造'!O$53,NA())</f>
        <v>476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22359</v>
      </c>
      <c r="E56" s="181"/>
      <c r="F56" s="181"/>
      <c r="G56" s="181">
        <f>'将来負担比率（分子）の構造'!J$52</f>
        <v>22597</v>
      </c>
      <c r="H56" s="181"/>
      <c r="I56" s="181"/>
      <c r="J56" s="181">
        <f>'将来負担比率（分子）の構造'!K$52</f>
        <v>23342</v>
      </c>
      <c r="K56" s="181"/>
      <c r="L56" s="181"/>
      <c r="M56" s="181">
        <f>'将来負担比率（分子）の構造'!L$52</f>
        <v>24034</v>
      </c>
      <c r="N56" s="181"/>
      <c r="O56" s="181"/>
      <c r="P56" s="181">
        <f>'将来負担比率（分子）の構造'!M$52</f>
        <v>25683</v>
      </c>
    </row>
    <row r="57" spans="1:16" x14ac:dyDescent="0.15">
      <c r="A57" s="181" t="s">
        <v>42</v>
      </c>
      <c r="B57" s="181"/>
      <c r="C57" s="181"/>
      <c r="D57" s="181">
        <f>'将来負担比率（分子）の構造'!I$51</f>
        <v>1462</v>
      </c>
      <c r="E57" s="181"/>
      <c r="F57" s="181"/>
      <c r="G57" s="181">
        <f>'将来負担比率（分子）の構造'!J$51</f>
        <v>1464</v>
      </c>
      <c r="H57" s="181"/>
      <c r="I57" s="181"/>
      <c r="J57" s="181">
        <f>'将来負担比率（分子）の構造'!K$51</f>
        <v>1403</v>
      </c>
      <c r="K57" s="181"/>
      <c r="L57" s="181"/>
      <c r="M57" s="181">
        <f>'将来負担比率（分子）の構造'!L$51</f>
        <v>1231</v>
      </c>
      <c r="N57" s="181"/>
      <c r="O57" s="181"/>
      <c r="P57" s="181">
        <f>'将来負担比率（分子）の構造'!M$51</f>
        <v>1199</v>
      </c>
    </row>
    <row r="58" spans="1:16" x14ac:dyDescent="0.15">
      <c r="A58" s="181" t="s">
        <v>41</v>
      </c>
      <c r="B58" s="181"/>
      <c r="C58" s="181"/>
      <c r="D58" s="181">
        <f>'将来負担比率（分子）の構造'!I$50</f>
        <v>4856</v>
      </c>
      <c r="E58" s="181"/>
      <c r="F58" s="181"/>
      <c r="G58" s="181">
        <f>'将来負担比率（分子）の構造'!J$50</f>
        <v>5552</v>
      </c>
      <c r="H58" s="181"/>
      <c r="I58" s="181"/>
      <c r="J58" s="181">
        <f>'将来負担比率（分子）の構造'!K$50</f>
        <v>5598</v>
      </c>
      <c r="K58" s="181"/>
      <c r="L58" s="181"/>
      <c r="M58" s="181">
        <f>'将来負担比率（分子）の構造'!L$50</f>
        <v>4592</v>
      </c>
      <c r="N58" s="181"/>
      <c r="O58" s="181"/>
      <c r="P58" s="181">
        <f>'将来負担比率（分子）の構造'!M$50</f>
        <v>3240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2510</v>
      </c>
      <c r="C62" s="181"/>
      <c r="D62" s="181"/>
      <c r="E62" s="181">
        <f>'将来負担比率（分子）の構造'!J$45</f>
        <v>2489</v>
      </c>
      <c r="F62" s="181"/>
      <c r="G62" s="181"/>
      <c r="H62" s="181">
        <f>'将来負担比率（分子）の構造'!K$45</f>
        <v>2410</v>
      </c>
      <c r="I62" s="181"/>
      <c r="J62" s="181"/>
      <c r="K62" s="181">
        <f>'将来負担比率（分子）の構造'!L$45</f>
        <v>2401</v>
      </c>
      <c r="L62" s="181"/>
      <c r="M62" s="181"/>
      <c r="N62" s="181">
        <f>'将来負担比率（分子）の構造'!M$45</f>
        <v>2424</v>
      </c>
      <c r="O62" s="181"/>
      <c r="P62" s="181"/>
    </row>
    <row r="63" spans="1:16" x14ac:dyDescent="0.15">
      <c r="A63" s="181" t="s">
        <v>34</v>
      </c>
      <c r="B63" s="181">
        <f>'将来負担比率（分子）の構造'!I$44</f>
        <v>839</v>
      </c>
      <c r="C63" s="181"/>
      <c r="D63" s="181"/>
      <c r="E63" s="181">
        <f>'将来負担比率（分子）の構造'!J$44</f>
        <v>597</v>
      </c>
      <c r="F63" s="181"/>
      <c r="G63" s="181"/>
      <c r="H63" s="181">
        <f>'将来負担比率（分子）の構造'!K$44</f>
        <v>405</v>
      </c>
      <c r="I63" s="181"/>
      <c r="J63" s="181"/>
      <c r="K63" s="181">
        <f>'将来負担比率（分子）の構造'!L$44</f>
        <v>324</v>
      </c>
      <c r="L63" s="181"/>
      <c r="M63" s="181"/>
      <c r="N63" s="181">
        <f>'将来負担比率（分子）の構造'!M$44</f>
        <v>271</v>
      </c>
      <c r="O63" s="181"/>
      <c r="P63" s="181"/>
    </row>
    <row r="64" spans="1:16" x14ac:dyDescent="0.15">
      <c r="A64" s="181" t="s">
        <v>33</v>
      </c>
      <c r="B64" s="181">
        <f>'将来負担比率（分子）の構造'!I$43</f>
        <v>10996</v>
      </c>
      <c r="C64" s="181"/>
      <c r="D64" s="181"/>
      <c r="E64" s="181">
        <f>'将来負担比率（分子）の構造'!J$43</f>
        <v>11046</v>
      </c>
      <c r="F64" s="181"/>
      <c r="G64" s="181"/>
      <c r="H64" s="181">
        <f>'将来負担比率（分子）の構造'!K$43</f>
        <v>10804</v>
      </c>
      <c r="I64" s="181"/>
      <c r="J64" s="181"/>
      <c r="K64" s="181">
        <f>'将来負担比率（分子）の構造'!L$43</f>
        <v>10611</v>
      </c>
      <c r="L64" s="181"/>
      <c r="M64" s="181"/>
      <c r="N64" s="181">
        <f>'将来負担比率（分子）の構造'!M$43</f>
        <v>10436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18832</v>
      </c>
      <c r="C66" s="181"/>
      <c r="D66" s="181"/>
      <c r="E66" s="181">
        <f>'将来負担比率（分子）の構造'!J$41</f>
        <v>20173</v>
      </c>
      <c r="F66" s="181"/>
      <c r="G66" s="181"/>
      <c r="H66" s="181">
        <f>'将来負担比率（分子）の構造'!K$41</f>
        <v>21125</v>
      </c>
      <c r="I66" s="181"/>
      <c r="J66" s="181"/>
      <c r="K66" s="181">
        <f>'将来負担比率（分子）の構造'!L$41</f>
        <v>21589</v>
      </c>
      <c r="L66" s="181"/>
      <c r="M66" s="181"/>
      <c r="N66" s="181">
        <f>'将来負担比率（分子）の構造'!M$41</f>
        <v>22879</v>
      </c>
      <c r="O66" s="181"/>
      <c r="P66" s="181"/>
    </row>
    <row r="67" spans="1:16" x14ac:dyDescent="0.15">
      <c r="A67" s="181" t="s">
        <v>75</v>
      </c>
      <c r="B67" s="181" t="e">
        <f>NA()</f>
        <v>#N/A</v>
      </c>
      <c r="C67" s="181">
        <f>IF(ISNUMBER('将来負担比率（分子）の構造'!I$53), IF('将来負担比率（分子）の構造'!I$53 &lt; 0, 0, '将来負担比率（分子）の構造'!I$53), NA())</f>
        <v>4500</v>
      </c>
      <c r="D67" s="181" t="e">
        <f>NA()</f>
        <v>#N/A</v>
      </c>
      <c r="E67" s="181" t="e">
        <f>NA()</f>
        <v>#N/A</v>
      </c>
      <c r="F67" s="181">
        <f>IF(ISNUMBER('将来負担比率（分子）の構造'!J$53), IF('将来負担比率（分子）の構造'!J$53 &lt; 0, 0, '将来負担比率（分子）の構造'!J$53), NA())</f>
        <v>4692</v>
      </c>
      <c r="G67" s="181" t="e">
        <f>NA()</f>
        <v>#N/A</v>
      </c>
      <c r="H67" s="181" t="e">
        <f>NA()</f>
        <v>#N/A</v>
      </c>
      <c r="I67" s="181">
        <f>IF(ISNUMBER('将来負担比率（分子）の構造'!K$53), IF('将来負担比率（分子）の構造'!K$53 &lt; 0, 0, '将来負担比率（分子）の構造'!K$53), NA())</f>
        <v>4402</v>
      </c>
      <c r="J67" s="181" t="e">
        <f>NA()</f>
        <v>#N/A</v>
      </c>
      <c r="K67" s="181" t="e">
        <f>NA()</f>
        <v>#N/A</v>
      </c>
      <c r="L67" s="181">
        <f>IF(ISNUMBER('将来負担比率（分子）の構造'!L$53), IF('将来負担比率（分子）の構造'!L$53 &lt; 0, 0, '将来負担比率（分子）の構造'!L$53), NA())</f>
        <v>5068</v>
      </c>
      <c r="M67" s="181" t="e">
        <f>NA()</f>
        <v>#N/A</v>
      </c>
      <c r="N67" s="181" t="e">
        <f>NA()</f>
        <v>#N/A</v>
      </c>
      <c r="O67" s="181">
        <f>IF(ISNUMBER('将来負担比率（分子）の構造'!M$53), IF('将来負担比率（分子）の構造'!M$53 &lt; 0, 0, '将来負担比率（分子）の構造'!M$53), NA())</f>
        <v>5888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3130</v>
      </c>
      <c r="C72" s="185">
        <f>基金残高に係る経年分析!G55</f>
        <v>2754</v>
      </c>
      <c r="D72" s="185">
        <f>基金残高に係る経年分析!H55</f>
        <v>1546</v>
      </c>
    </row>
    <row r="73" spans="1:16" x14ac:dyDescent="0.15">
      <c r="A73" s="184" t="s">
        <v>78</v>
      </c>
      <c r="B73" s="185">
        <f>基金残高に係る経年分析!F56</f>
        <v>641</v>
      </c>
      <c r="C73" s="185">
        <f>基金残高に係る経年分析!G56</f>
        <v>1</v>
      </c>
      <c r="D73" s="185">
        <f>基金残高に係る経年分析!H56</f>
        <v>1</v>
      </c>
    </row>
    <row r="74" spans="1:16" x14ac:dyDescent="0.15">
      <c r="A74" s="184" t="s">
        <v>79</v>
      </c>
      <c r="B74" s="185">
        <f>基金残高に係る経年分析!F57</f>
        <v>3372</v>
      </c>
      <c r="C74" s="185">
        <f>基金残高に係る経年分析!G57</f>
        <v>3061</v>
      </c>
      <c r="D74" s="185">
        <f>基金残高に係る経年分析!H57</f>
        <v>2431</v>
      </c>
    </row>
  </sheetData>
  <sheetProtection algorithmName="SHA-512" hashValue="XR0ek2MXJyo9lDWauyTaesydpnYMkZtGCswR75Vhzmi9jSwV31aBj0W6t9LV0SbhM2LFae0iEpU5GRHb/TVl4A==" saltValue="uU288mI6vmINJ9h8F33j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1650774</v>
      </c>
      <c r="S5" s="673"/>
      <c r="T5" s="673"/>
      <c r="U5" s="673"/>
      <c r="V5" s="673"/>
      <c r="W5" s="673"/>
      <c r="X5" s="673"/>
      <c r="Y5" s="674"/>
      <c r="Z5" s="675">
        <v>8.1999999999999993</v>
      </c>
      <c r="AA5" s="675"/>
      <c r="AB5" s="675"/>
      <c r="AC5" s="675"/>
      <c r="AD5" s="676">
        <v>1602136</v>
      </c>
      <c r="AE5" s="676"/>
      <c r="AF5" s="676"/>
      <c r="AG5" s="676"/>
      <c r="AH5" s="676"/>
      <c r="AI5" s="676"/>
      <c r="AJ5" s="676"/>
      <c r="AK5" s="676"/>
      <c r="AL5" s="677">
        <v>18.899999999999999</v>
      </c>
      <c r="AM5" s="678"/>
      <c r="AN5" s="678"/>
      <c r="AO5" s="679"/>
      <c r="AP5" s="669" t="s">
        <v>231</v>
      </c>
      <c r="AQ5" s="670"/>
      <c r="AR5" s="670"/>
      <c r="AS5" s="670"/>
      <c r="AT5" s="670"/>
      <c r="AU5" s="670"/>
      <c r="AV5" s="670"/>
      <c r="AW5" s="670"/>
      <c r="AX5" s="670"/>
      <c r="AY5" s="670"/>
      <c r="AZ5" s="670"/>
      <c r="BA5" s="670"/>
      <c r="BB5" s="670"/>
      <c r="BC5" s="670"/>
      <c r="BD5" s="670"/>
      <c r="BE5" s="670"/>
      <c r="BF5" s="671"/>
      <c r="BG5" s="683">
        <v>1588648</v>
      </c>
      <c r="BH5" s="684"/>
      <c r="BI5" s="684"/>
      <c r="BJ5" s="684"/>
      <c r="BK5" s="684"/>
      <c r="BL5" s="684"/>
      <c r="BM5" s="684"/>
      <c r="BN5" s="685"/>
      <c r="BO5" s="686">
        <v>96.2</v>
      </c>
      <c r="BP5" s="686"/>
      <c r="BQ5" s="686"/>
      <c r="BR5" s="686"/>
      <c r="BS5" s="687">
        <v>109500</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164799</v>
      </c>
      <c r="S6" s="684"/>
      <c r="T6" s="684"/>
      <c r="U6" s="684"/>
      <c r="V6" s="684"/>
      <c r="W6" s="684"/>
      <c r="X6" s="684"/>
      <c r="Y6" s="685"/>
      <c r="Z6" s="686">
        <v>0.8</v>
      </c>
      <c r="AA6" s="686"/>
      <c r="AB6" s="686"/>
      <c r="AC6" s="686"/>
      <c r="AD6" s="687">
        <v>164799</v>
      </c>
      <c r="AE6" s="687"/>
      <c r="AF6" s="687"/>
      <c r="AG6" s="687"/>
      <c r="AH6" s="687"/>
      <c r="AI6" s="687"/>
      <c r="AJ6" s="687"/>
      <c r="AK6" s="687"/>
      <c r="AL6" s="688">
        <v>1.9</v>
      </c>
      <c r="AM6" s="689"/>
      <c r="AN6" s="689"/>
      <c r="AO6" s="690"/>
      <c r="AP6" s="680" t="s">
        <v>236</v>
      </c>
      <c r="AQ6" s="681"/>
      <c r="AR6" s="681"/>
      <c r="AS6" s="681"/>
      <c r="AT6" s="681"/>
      <c r="AU6" s="681"/>
      <c r="AV6" s="681"/>
      <c r="AW6" s="681"/>
      <c r="AX6" s="681"/>
      <c r="AY6" s="681"/>
      <c r="AZ6" s="681"/>
      <c r="BA6" s="681"/>
      <c r="BB6" s="681"/>
      <c r="BC6" s="681"/>
      <c r="BD6" s="681"/>
      <c r="BE6" s="681"/>
      <c r="BF6" s="682"/>
      <c r="BG6" s="683">
        <v>1588648</v>
      </c>
      <c r="BH6" s="684"/>
      <c r="BI6" s="684"/>
      <c r="BJ6" s="684"/>
      <c r="BK6" s="684"/>
      <c r="BL6" s="684"/>
      <c r="BM6" s="684"/>
      <c r="BN6" s="685"/>
      <c r="BO6" s="686">
        <v>96.2</v>
      </c>
      <c r="BP6" s="686"/>
      <c r="BQ6" s="686"/>
      <c r="BR6" s="686"/>
      <c r="BS6" s="687">
        <v>109500</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100378</v>
      </c>
      <c r="CS6" s="684"/>
      <c r="CT6" s="684"/>
      <c r="CU6" s="684"/>
      <c r="CV6" s="684"/>
      <c r="CW6" s="684"/>
      <c r="CX6" s="684"/>
      <c r="CY6" s="685"/>
      <c r="CZ6" s="677">
        <v>0.5</v>
      </c>
      <c r="DA6" s="678"/>
      <c r="DB6" s="678"/>
      <c r="DC6" s="697"/>
      <c r="DD6" s="692" t="s">
        <v>139</v>
      </c>
      <c r="DE6" s="684"/>
      <c r="DF6" s="684"/>
      <c r="DG6" s="684"/>
      <c r="DH6" s="684"/>
      <c r="DI6" s="684"/>
      <c r="DJ6" s="684"/>
      <c r="DK6" s="684"/>
      <c r="DL6" s="684"/>
      <c r="DM6" s="684"/>
      <c r="DN6" s="684"/>
      <c r="DO6" s="684"/>
      <c r="DP6" s="685"/>
      <c r="DQ6" s="692">
        <v>100378</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1320</v>
      </c>
      <c r="S7" s="684"/>
      <c r="T7" s="684"/>
      <c r="U7" s="684"/>
      <c r="V7" s="684"/>
      <c r="W7" s="684"/>
      <c r="X7" s="684"/>
      <c r="Y7" s="685"/>
      <c r="Z7" s="686">
        <v>0</v>
      </c>
      <c r="AA7" s="686"/>
      <c r="AB7" s="686"/>
      <c r="AC7" s="686"/>
      <c r="AD7" s="687">
        <v>1320</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669592</v>
      </c>
      <c r="BH7" s="684"/>
      <c r="BI7" s="684"/>
      <c r="BJ7" s="684"/>
      <c r="BK7" s="684"/>
      <c r="BL7" s="684"/>
      <c r="BM7" s="684"/>
      <c r="BN7" s="685"/>
      <c r="BO7" s="686">
        <v>40.6</v>
      </c>
      <c r="BP7" s="686"/>
      <c r="BQ7" s="686"/>
      <c r="BR7" s="686"/>
      <c r="BS7" s="687">
        <v>17651</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4951444</v>
      </c>
      <c r="CS7" s="684"/>
      <c r="CT7" s="684"/>
      <c r="CU7" s="684"/>
      <c r="CV7" s="684"/>
      <c r="CW7" s="684"/>
      <c r="CX7" s="684"/>
      <c r="CY7" s="685"/>
      <c r="CZ7" s="686">
        <v>25.1</v>
      </c>
      <c r="DA7" s="686"/>
      <c r="DB7" s="686"/>
      <c r="DC7" s="686"/>
      <c r="DD7" s="692">
        <v>3378312</v>
      </c>
      <c r="DE7" s="684"/>
      <c r="DF7" s="684"/>
      <c r="DG7" s="684"/>
      <c r="DH7" s="684"/>
      <c r="DI7" s="684"/>
      <c r="DJ7" s="684"/>
      <c r="DK7" s="684"/>
      <c r="DL7" s="684"/>
      <c r="DM7" s="684"/>
      <c r="DN7" s="684"/>
      <c r="DO7" s="684"/>
      <c r="DP7" s="685"/>
      <c r="DQ7" s="692">
        <v>1405714</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6358</v>
      </c>
      <c r="S8" s="684"/>
      <c r="T8" s="684"/>
      <c r="U8" s="684"/>
      <c r="V8" s="684"/>
      <c r="W8" s="684"/>
      <c r="X8" s="684"/>
      <c r="Y8" s="685"/>
      <c r="Z8" s="686">
        <v>0</v>
      </c>
      <c r="AA8" s="686"/>
      <c r="AB8" s="686"/>
      <c r="AC8" s="686"/>
      <c r="AD8" s="687">
        <v>6358</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28177</v>
      </c>
      <c r="BH8" s="684"/>
      <c r="BI8" s="684"/>
      <c r="BJ8" s="684"/>
      <c r="BK8" s="684"/>
      <c r="BL8" s="684"/>
      <c r="BM8" s="684"/>
      <c r="BN8" s="685"/>
      <c r="BO8" s="686">
        <v>1.7</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2765298</v>
      </c>
      <c r="CS8" s="684"/>
      <c r="CT8" s="684"/>
      <c r="CU8" s="684"/>
      <c r="CV8" s="684"/>
      <c r="CW8" s="684"/>
      <c r="CX8" s="684"/>
      <c r="CY8" s="685"/>
      <c r="CZ8" s="686">
        <v>14</v>
      </c>
      <c r="DA8" s="686"/>
      <c r="DB8" s="686"/>
      <c r="DC8" s="686"/>
      <c r="DD8" s="692">
        <v>16531</v>
      </c>
      <c r="DE8" s="684"/>
      <c r="DF8" s="684"/>
      <c r="DG8" s="684"/>
      <c r="DH8" s="684"/>
      <c r="DI8" s="684"/>
      <c r="DJ8" s="684"/>
      <c r="DK8" s="684"/>
      <c r="DL8" s="684"/>
      <c r="DM8" s="684"/>
      <c r="DN8" s="684"/>
      <c r="DO8" s="684"/>
      <c r="DP8" s="685"/>
      <c r="DQ8" s="692">
        <v>1740638</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3838</v>
      </c>
      <c r="S9" s="684"/>
      <c r="T9" s="684"/>
      <c r="U9" s="684"/>
      <c r="V9" s="684"/>
      <c r="W9" s="684"/>
      <c r="X9" s="684"/>
      <c r="Y9" s="685"/>
      <c r="Z9" s="686">
        <v>0</v>
      </c>
      <c r="AA9" s="686"/>
      <c r="AB9" s="686"/>
      <c r="AC9" s="686"/>
      <c r="AD9" s="687">
        <v>3838</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554293</v>
      </c>
      <c r="BH9" s="684"/>
      <c r="BI9" s="684"/>
      <c r="BJ9" s="684"/>
      <c r="BK9" s="684"/>
      <c r="BL9" s="684"/>
      <c r="BM9" s="684"/>
      <c r="BN9" s="685"/>
      <c r="BO9" s="686">
        <v>33.6</v>
      </c>
      <c r="BP9" s="686"/>
      <c r="BQ9" s="686"/>
      <c r="BR9" s="686"/>
      <c r="BS9" s="692" t="s">
        <v>243</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1427504</v>
      </c>
      <c r="CS9" s="684"/>
      <c r="CT9" s="684"/>
      <c r="CU9" s="684"/>
      <c r="CV9" s="684"/>
      <c r="CW9" s="684"/>
      <c r="CX9" s="684"/>
      <c r="CY9" s="685"/>
      <c r="CZ9" s="686">
        <v>7.2</v>
      </c>
      <c r="DA9" s="686"/>
      <c r="DB9" s="686"/>
      <c r="DC9" s="686"/>
      <c r="DD9" s="692">
        <v>754</v>
      </c>
      <c r="DE9" s="684"/>
      <c r="DF9" s="684"/>
      <c r="DG9" s="684"/>
      <c r="DH9" s="684"/>
      <c r="DI9" s="684"/>
      <c r="DJ9" s="684"/>
      <c r="DK9" s="684"/>
      <c r="DL9" s="684"/>
      <c r="DM9" s="684"/>
      <c r="DN9" s="684"/>
      <c r="DO9" s="684"/>
      <c r="DP9" s="685"/>
      <c r="DQ9" s="692">
        <v>1172530</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139</v>
      </c>
      <c r="AE10" s="687"/>
      <c r="AF10" s="687"/>
      <c r="AG10" s="687"/>
      <c r="AH10" s="687"/>
      <c r="AI10" s="687"/>
      <c r="AJ10" s="687"/>
      <c r="AK10" s="687"/>
      <c r="AL10" s="688" t="s">
        <v>243</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45572</v>
      </c>
      <c r="BH10" s="684"/>
      <c r="BI10" s="684"/>
      <c r="BJ10" s="684"/>
      <c r="BK10" s="684"/>
      <c r="BL10" s="684"/>
      <c r="BM10" s="684"/>
      <c r="BN10" s="685"/>
      <c r="BO10" s="686">
        <v>2.8</v>
      </c>
      <c r="BP10" s="686"/>
      <c r="BQ10" s="686"/>
      <c r="BR10" s="686"/>
      <c r="BS10" s="692">
        <v>9409</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36177</v>
      </c>
      <c r="CS10" s="684"/>
      <c r="CT10" s="684"/>
      <c r="CU10" s="684"/>
      <c r="CV10" s="684"/>
      <c r="CW10" s="684"/>
      <c r="CX10" s="684"/>
      <c r="CY10" s="685"/>
      <c r="CZ10" s="686">
        <v>0.2</v>
      </c>
      <c r="DA10" s="686"/>
      <c r="DB10" s="686"/>
      <c r="DC10" s="686"/>
      <c r="DD10" s="692" t="s">
        <v>139</v>
      </c>
      <c r="DE10" s="684"/>
      <c r="DF10" s="684"/>
      <c r="DG10" s="684"/>
      <c r="DH10" s="684"/>
      <c r="DI10" s="684"/>
      <c r="DJ10" s="684"/>
      <c r="DK10" s="684"/>
      <c r="DL10" s="684"/>
      <c r="DM10" s="684"/>
      <c r="DN10" s="684"/>
      <c r="DO10" s="684"/>
      <c r="DP10" s="685"/>
      <c r="DQ10" s="692">
        <v>16148</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307988</v>
      </c>
      <c r="S11" s="684"/>
      <c r="T11" s="684"/>
      <c r="U11" s="684"/>
      <c r="V11" s="684"/>
      <c r="W11" s="684"/>
      <c r="X11" s="684"/>
      <c r="Y11" s="685"/>
      <c r="Z11" s="688">
        <v>1.5</v>
      </c>
      <c r="AA11" s="689"/>
      <c r="AB11" s="689"/>
      <c r="AC11" s="701"/>
      <c r="AD11" s="692">
        <v>307988</v>
      </c>
      <c r="AE11" s="684"/>
      <c r="AF11" s="684"/>
      <c r="AG11" s="684"/>
      <c r="AH11" s="684"/>
      <c r="AI11" s="684"/>
      <c r="AJ11" s="684"/>
      <c r="AK11" s="685"/>
      <c r="AL11" s="688">
        <v>3.6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41550</v>
      </c>
      <c r="BH11" s="684"/>
      <c r="BI11" s="684"/>
      <c r="BJ11" s="684"/>
      <c r="BK11" s="684"/>
      <c r="BL11" s="684"/>
      <c r="BM11" s="684"/>
      <c r="BN11" s="685"/>
      <c r="BO11" s="686">
        <v>2.5</v>
      </c>
      <c r="BP11" s="686"/>
      <c r="BQ11" s="686"/>
      <c r="BR11" s="686"/>
      <c r="BS11" s="692">
        <v>8242</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953498</v>
      </c>
      <c r="CS11" s="684"/>
      <c r="CT11" s="684"/>
      <c r="CU11" s="684"/>
      <c r="CV11" s="684"/>
      <c r="CW11" s="684"/>
      <c r="CX11" s="684"/>
      <c r="CY11" s="685"/>
      <c r="CZ11" s="686">
        <v>4.8</v>
      </c>
      <c r="DA11" s="686"/>
      <c r="DB11" s="686"/>
      <c r="DC11" s="686"/>
      <c r="DD11" s="692">
        <v>226175</v>
      </c>
      <c r="DE11" s="684"/>
      <c r="DF11" s="684"/>
      <c r="DG11" s="684"/>
      <c r="DH11" s="684"/>
      <c r="DI11" s="684"/>
      <c r="DJ11" s="684"/>
      <c r="DK11" s="684"/>
      <c r="DL11" s="684"/>
      <c r="DM11" s="684"/>
      <c r="DN11" s="684"/>
      <c r="DO11" s="684"/>
      <c r="DP11" s="685"/>
      <c r="DQ11" s="692">
        <v>509184</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243</v>
      </c>
      <c r="S12" s="684"/>
      <c r="T12" s="684"/>
      <c r="U12" s="684"/>
      <c r="V12" s="684"/>
      <c r="W12" s="684"/>
      <c r="X12" s="684"/>
      <c r="Y12" s="685"/>
      <c r="Z12" s="686" t="s">
        <v>130</v>
      </c>
      <c r="AA12" s="686"/>
      <c r="AB12" s="686"/>
      <c r="AC12" s="686"/>
      <c r="AD12" s="687" t="s">
        <v>130</v>
      </c>
      <c r="AE12" s="687"/>
      <c r="AF12" s="687"/>
      <c r="AG12" s="687"/>
      <c r="AH12" s="687"/>
      <c r="AI12" s="687"/>
      <c r="AJ12" s="687"/>
      <c r="AK12" s="687"/>
      <c r="AL12" s="688" t="s">
        <v>139</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750173</v>
      </c>
      <c r="BH12" s="684"/>
      <c r="BI12" s="684"/>
      <c r="BJ12" s="684"/>
      <c r="BK12" s="684"/>
      <c r="BL12" s="684"/>
      <c r="BM12" s="684"/>
      <c r="BN12" s="685"/>
      <c r="BO12" s="686">
        <v>45.4</v>
      </c>
      <c r="BP12" s="686"/>
      <c r="BQ12" s="686"/>
      <c r="BR12" s="686"/>
      <c r="BS12" s="692">
        <v>91849</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429827</v>
      </c>
      <c r="CS12" s="684"/>
      <c r="CT12" s="684"/>
      <c r="CU12" s="684"/>
      <c r="CV12" s="684"/>
      <c r="CW12" s="684"/>
      <c r="CX12" s="684"/>
      <c r="CY12" s="685"/>
      <c r="CZ12" s="686">
        <v>2.2000000000000002</v>
      </c>
      <c r="DA12" s="686"/>
      <c r="DB12" s="686"/>
      <c r="DC12" s="686"/>
      <c r="DD12" s="692">
        <v>58591</v>
      </c>
      <c r="DE12" s="684"/>
      <c r="DF12" s="684"/>
      <c r="DG12" s="684"/>
      <c r="DH12" s="684"/>
      <c r="DI12" s="684"/>
      <c r="DJ12" s="684"/>
      <c r="DK12" s="684"/>
      <c r="DL12" s="684"/>
      <c r="DM12" s="684"/>
      <c r="DN12" s="684"/>
      <c r="DO12" s="684"/>
      <c r="DP12" s="685"/>
      <c r="DQ12" s="692">
        <v>228875</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139</v>
      </c>
      <c r="S13" s="684"/>
      <c r="T13" s="684"/>
      <c r="U13" s="684"/>
      <c r="V13" s="684"/>
      <c r="W13" s="684"/>
      <c r="X13" s="684"/>
      <c r="Y13" s="685"/>
      <c r="Z13" s="686" t="s">
        <v>130</v>
      </c>
      <c r="AA13" s="686"/>
      <c r="AB13" s="686"/>
      <c r="AC13" s="686"/>
      <c r="AD13" s="687" t="s">
        <v>243</v>
      </c>
      <c r="AE13" s="687"/>
      <c r="AF13" s="687"/>
      <c r="AG13" s="687"/>
      <c r="AH13" s="687"/>
      <c r="AI13" s="687"/>
      <c r="AJ13" s="687"/>
      <c r="AK13" s="687"/>
      <c r="AL13" s="688" t="s">
        <v>243</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745194</v>
      </c>
      <c r="BH13" s="684"/>
      <c r="BI13" s="684"/>
      <c r="BJ13" s="684"/>
      <c r="BK13" s="684"/>
      <c r="BL13" s="684"/>
      <c r="BM13" s="684"/>
      <c r="BN13" s="685"/>
      <c r="BO13" s="686">
        <v>45.1</v>
      </c>
      <c r="BP13" s="686"/>
      <c r="BQ13" s="686"/>
      <c r="BR13" s="686"/>
      <c r="BS13" s="692">
        <v>91849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2607704</v>
      </c>
      <c r="CS13" s="684"/>
      <c r="CT13" s="684"/>
      <c r="CU13" s="684"/>
      <c r="CV13" s="684"/>
      <c r="CW13" s="684"/>
      <c r="CX13" s="684"/>
      <c r="CY13" s="685"/>
      <c r="CZ13" s="686">
        <v>13.2</v>
      </c>
      <c r="DA13" s="686"/>
      <c r="DB13" s="686"/>
      <c r="DC13" s="686"/>
      <c r="DD13" s="692">
        <v>2022886</v>
      </c>
      <c r="DE13" s="684"/>
      <c r="DF13" s="684"/>
      <c r="DG13" s="684"/>
      <c r="DH13" s="684"/>
      <c r="DI13" s="684"/>
      <c r="DJ13" s="684"/>
      <c r="DK13" s="684"/>
      <c r="DL13" s="684"/>
      <c r="DM13" s="684"/>
      <c r="DN13" s="684"/>
      <c r="DO13" s="684"/>
      <c r="DP13" s="685"/>
      <c r="DQ13" s="692">
        <v>531010</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28527</v>
      </c>
      <c r="S14" s="684"/>
      <c r="T14" s="684"/>
      <c r="U14" s="684"/>
      <c r="V14" s="684"/>
      <c r="W14" s="684"/>
      <c r="X14" s="684"/>
      <c r="Y14" s="685"/>
      <c r="Z14" s="686">
        <v>0.1</v>
      </c>
      <c r="AA14" s="686"/>
      <c r="AB14" s="686"/>
      <c r="AC14" s="686"/>
      <c r="AD14" s="687">
        <v>28527</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54783</v>
      </c>
      <c r="BH14" s="684"/>
      <c r="BI14" s="684"/>
      <c r="BJ14" s="684"/>
      <c r="BK14" s="684"/>
      <c r="BL14" s="684"/>
      <c r="BM14" s="684"/>
      <c r="BN14" s="685"/>
      <c r="BO14" s="686">
        <v>3.3</v>
      </c>
      <c r="BP14" s="686"/>
      <c r="BQ14" s="686"/>
      <c r="BR14" s="686"/>
      <c r="BS14" s="692" t="s">
        <v>130</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555408</v>
      </c>
      <c r="CS14" s="684"/>
      <c r="CT14" s="684"/>
      <c r="CU14" s="684"/>
      <c r="CV14" s="684"/>
      <c r="CW14" s="684"/>
      <c r="CX14" s="684"/>
      <c r="CY14" s="685"/>
      <c r="CZ14" s="686">
        <v>2.8</v>
      </c>
      <c r="DA14" s="686"/>
      <c r="DB14" s="686"/>
      <c r="DC14" s="686"/>
      <c r="DD14" s="692">
        <v>734</v>
      </c>
      <c r="DE14" s="684"/>
      <c r="DF14" s="684"/>
      <c r="DG14" s="684"/>
      <c r="DH14" s="684"/>
      <c r="DI14" s="684"/>
      <c r="DJ14" s="684"/>
      <c r="DK14" s="684"/>
      <c r="DL14" s="684"/>
      <c r="DM14" s="684"/>
      <c r="DN14" s="684"/>
      <c r="DO14" s="684"/>
      <c r="DP14" s="685"/>
      <c r="DQ14" s="692">
        <v>547744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243</v>
      </c>
      <c r="AE15" s="687"/>
      <c r="AF15" s="687"/>
      <c r="AG15" s="687"/>
      <c r="AH15" s="687"/>
      <c r="AI15" s="687"/>
      <c r="AJ15" s="687"/>
      <c r="AK15" s="687"/>
      <c r="AL15" s="688" t="s">
        <v>130</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114100</v>
      </c>
      <c r="BH15" s="684"/>
      <c r="BI15" s="684"/>
      <c r="BJ15" s="684"/>
      <c r="BK15" s="684"/>
      <c r="BL15" s="684"/>
      <c r="BM15" s="684"/>
      <c r="BN15" s="685"/>
      <c r="BO15" s="686">
        <v>6.9</v>
      </c>
      <c r="BP15" s="686"/>
      <c r="BQ15" s="686"/>
      <c r="BR15" s="686"/>
      <c r="BS15" s="692" t="s">
        <v>130</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1606656</v>
      </c>
      <c r="CS15" s="684"/>
      <c r="CT15" s="684"/>
      <c r="CU15" s="684"/>
      <c r="CV15" s="684"/>
      <c r="CW15" s="684"/>
      <c r="CX15" s="684"/>
      <c r="CY15" s="685"/>
      <c r="CZ15" s="686">
        <v>8.1</v>
      </c>
      <c r="DA15" s="686"/>
      <c r="DB15" s="686"/>
      <c r="DC15" s="686"/>
      <c r="DD15" s="692">
        <v>726353</v>
      </c>
      <c r="DE15" s="684"/>
      <c r="DF15" s="684"/>
      <c r="DG15" s="684"/>
      <c r="DH15" s="684"/>
      <c r="DI15" s="684"/>
      <c r="DJ15" s="684"/>
      <c r="DK15" s="684"/>
      <c r="DL15" s="684"/>
      <c r="DM15" s="684"/>
      <c r="DN15" s="684"/>
      <c r="DO15" s="684"/>
      <c r="DP15" s="685"/>
      <c r="DQ15" s="692">
        <v>689394</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8950</v>
      </c>
      <c r="S16" s="684"/>
      <c r="T16" s="684"/>
      <c r="U16" s="684"/>
      <c r="V16" s="684"/>
      <c r="W16" s="684"/>
      <c r="X16" s="684"/>
      <c r="Y16" s="685"/>
      <c r="Z16" s="686">
        <v>0</v>
      </c>
      <c r="AA16" s="686"/>
      <c r="AB16" s="686"/>
      <c r="AC16" s="686"/>
      <c r="AD16" s="687">
        <v>8950</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139</v>
      </c>
      <c r="BP16" s="686"/>
      <c r="BQ16" s="686"/>
      <c r="BR16" s="686"/>
      <c r="BS16" s="692" t="s">
        <v>139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259741</v>
      </c>
      <c r="CS16" s="684"/>
      <c r="CT16" s="684"/>
      <c r="CU16" s="684"/>
      <c r="CV16" s="684"/>
      <c r="CW16" s="684"/>
      <c r="CX16" s="684"/>
      <c r="CY16" s="685"/>
      <c r="CZ16" s="686">
        <v>1.3</v>
      </c>
      <c r="DA16" s="686"/>
      <c r="DB16" s="686"/>
      <c r="DC16" s="686"/>
      <c r="DD16" s="692" t="s">
        <v>139</v>
      </c>
      <c r="DE16" s="684"/>
      <c r="DF16" s="684"/>
      <c r="DG16" s="684"/>
      <c r="DH16" s="684"/>
      <c r="DI16" s="684"/>
      <c r="DJ16" s="684"/>
      <c r="DK16" s="684"/>
      <c r="DL16" s="684"/>
      <c r="DM16" s="684"/>
      <c r="DN16" s="684"/>
      <c r="DO16" s="684"/>
      <c r="DP16" s="685"/>
      <c r="DQ16" s="692">
        <v>17559</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34957</v>
      </c>
      <c r="S17" s="684"/>
      <c r="T17" s="684"/>
      <c r="U17" s="684"/>
      <c r="V17" s="684"/>
      <c r="W17" s="684"/>
      <c r="X17" s="684"/>
      <c r="Y17" s="685"/>
      <c r="Z17" s="686">
        <v>0.2</v>
      </c>
      <c r="AA17" s="686"/>
      <c r="AB17" s="686"/>
      <c r="AC17" s="686"/>
      <c r="AD17" s="687">
        <v>34957</v>
      </c>
      <c r="AE17" s="687"/>
      <c r="AF17" s="687"/>
      <c r="AG17" s="687"/>
      <c r="AH17" s="687"/>
      <c r="AI17" s="687"/>
      <c r="AJ17" s="687"/>
      <c r="AK17" s="687"/>
      <c r="AL17" s="688">
        <v>0.4</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243</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4023353</v>
      </c>
      <c r="CS17" s="684"/>
      <c r="CT17" s="684"/>
      <c r="CU17" s="684"/>
      <c r="CV17" s="684"/>
      <c r="CW17" s="684"/>
      <c r="CX17" s="684"/>
      <c r="CY17" s="685"/>
      <c r="CZ17" s="686">
        <v>20.399999999999999</v>
      </c>
      <c r="DA17" s="686"/>
      <c r="DB17" s="686"/>
      <c r="DC17" s="686"/>
      <c r="DD17" s="692" t="s">
        <v>243</v>
      </c>
      <c r="DE17" s="684"/>
      <c r="DF17" s="684"/>
      <c r="DG17" s="684"/>
      <c r="DH17" s="684"/>
      <c r="DI17" s="684"/>
      <c r="DJ17" s="684"/>
      <c r="DK17" s="684"/>
      <c r="DL17" s="684"/>
      <c r="DM17" s="684"/>
      <c r="DN17" s="684"/>
      <c r="DO17" s="684"/>
      <c r="DP17" s="685"/>
      <c r="DQ17" s="692">
        <v>3962377</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4700</v>
      </c>
      <c r="S18" s="684"/>
      <c r="T18" s="684"/>
      <c r="U18" s="684"/>
      <c r="V18" s="684"/>
      <c r="W18" s="684"/>
      <c r="X18" s="684"/>
      <c r="Y18" s="685"/>
      <c r="Z18" s="686">
        <v>0</v>
      </c>
      <c r="AA18" s="686"/>
      <c r="AB18" s="686"/>
      <c r="AC18" s="686"/>
      <c r="AD18" s="687">
        <v>4700</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130</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139</v>
      </c>
      <c r="DA18" s="686"/>
      <c r="DB18" s="686"/>
      <c r="DC18" s="686"/>
      <c r="DD18" s="692" t="s">
        <v>243</v>
      </c>
      <c r="DE18" s="684"/>
      <c r="DF18" s="684"/>
      <c r="DG18" s="684"/>
      <c r="DH18" s="684"/>
      <c r="DI18" s="684"/>
      <c r="DJ18" s="684"/>
      <c r="DK18" s="684"/>
      <c r="DL18" s="684"/>
      <c r="DM18" s="684"/>
      <c r="DN18" s="684"/>
      <c r="DO18" s="684"/>
      <c r="DP18" s="685"/>
      <c r="DQ18" s="692" t="s">
        <v>139</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4270</v>
      </c>
      <c r="S19" s="684"/>
      <c r="T19" s="684"/>
      <c r="U19" s="684"/>
      <c r="V19" s="684"/>
      <c r="W19" s="684"/>
      <c r="X19" s="684"/>
      <c r="Y19" s="685"/>
      <c r="Z19" s="686">
        <v>0</v>
      </c>
      <c r="AA19" s="686"/>
      <c r="AB19" s="686"/>
      <c r="AC19" s="686"/>
      <c r="AD19" s="687">
        <v>4270</v>
      </c>
      <c r="AE19" s="687"/>
      <c r="AF19" s="687"/>
      <c r="AG19" s="687"/>
      <c r="AH19" s="687"/>
      <c r="AI19" s="687"/>
      <c r="AJ19" s="687"/>
      <c r="AK19" s="687"/>
      <c r="AL19" s="688">
        <v>0.1</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62126</v>
      </c>
      <c r="BH19" s="684"/>
      <c r="BI19" s="684"/>
      <c r="BJ19" s="684"/>
      <c r="BK19" s="684"/>
      <c r="BL19" s="684"/>
      <c r="BM19" s="684"/>
      <c r="BN19" s="685"/>
      <c r="BO19" s="686">
        <v>3.8</v>
      </c>
      <c r="BP19" s="686"/>
      <c r="BQ19" s="686"/>
      <c r="BR19" s="686"/>
      <c r="BS19" s="692" t="s">
        <v>130</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370</v>
      </c>
      <c r="S20" s="684"/>
      <c r="T20" s="684"/>
      <c r="U20" s="684"/>
      <c r="V20" s="684"/>
      <c r="W20" s="684"/>
      <c r="X20" s="684"/>
      <c r="Y20" s="685"/>
      <c r="Z20" s="686">
        <v>0</v>
      </c>
      <c r="AA20" s="686"/>
      <c r="AB20" s="686"/>
      <c r="AC20" s="686"/>
      <c r="AD20" s="687">
        <v>370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62126</v>
      </c>
      <c r="BH20" s="684"/>
      <c r="BI20" s="684"/>
      <c r="BJ20" s="684"/>
      <c r="BK20" s="684"/>
      <c r="BL20" s="684"/>
      <c r="BM20" s="684"/>
      <c r="BN20" s="685"/>
      <c r="BO20" s="686">
        <v>3.8</v>
      </c>
      <c r="BP20" s="686"/>
      <c r="BQ20" s="686"/>
      <c r="BR20" s="686"/>
      <c r="BS20" s="692" t="s">
        <v>130</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19716988</v>
      </c>
      <c r="CS20" s="684"/>
      <c r="CT20" s="684"/>
      <c r="CU20" s="684"/>
      <c r="CV20" s="684"/>
      <c r="CW20" s="684"/>
      <c r="CX20" s="684"/>
      <c r="CY20" s="685"/>
      <c r="CZ20" s="686">
        <v>100</v>
      </c>
      <c r="DA20" s="686"/>
      <c r="DB20" s="686"/>
      <c r="DC20" s="686"/>
      <c r="DD20" s="692">
        <v>6430336</v>
      </c>
      <c r="DE20" s="684"/>
      <c r="DF20" s="684"/>
      <c r="DG20" s="684"/>
      <c r="DH20" s="684"/>
      <c r="DI20" s="684"/>
      <c r="DJ20" s="684"/>
      <c r="DK20" s="684"/>
      <c r="DL20" s="684"/>
      <c r="DM20" s="684"/>
      <c r="DN20" s="684"/>
      <c r="DO20" s="684"/>
      <c r="DP20" s="685"/>
      <c r="DQ20" s="692">
        <v>10921551</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25617</v>
      </c>
      <c r="S21" s="684"/>
      <c r="T21" s="684"/>
      <c r="U21" s="684"/>
      <c r="V21" s="684"/>
      <c r="W21" s="684"/>
      <c r="X21" s="684"/>
      <c r="Y21" s="685"/>
      <c r="Z21" s="686">
        <v>0.1</v>
      </c>
      <c r="AA21" s="686"/>
      <c r="AB21" s="686"/>
      <c r="AC21" s="686"/>
      <c r="AD21" s="687">
        <v>25617</v>
      </c>
      <c r="AE21" s="687"/>
      <c r="AF21" s="687"/>
      <c r="AG21" s="687"/>
      <c r="AH21" s="687"/>
      <c r="AI21" s="687"/>
      <c r="AJ21" s="687"/>
      <c r="AK21" s="687"/>
      <c r="AL21" s="688">
        <v>0.3</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13488</v>
      </c>
      <c r="BH21" s="684"/>
      <c r="BI21" s="684"/>
      <c r="BJ21" s="684"/>
      <c r="BK21" s="684"/>
      <c r="BL21" s="684"/>
      <c r="BM21" s="684"/>
      <c r="BN21" s="685"/>
      <c r="BO21" s="686">
        <v>0.8</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7103455</v>
      </c>
      <c r="S22" s="684"/>
      <c r="T22" s="684"/>
      <c r="U22" s="684"/>
      <c r="V22" s="684"/>
      <c r="W22" s="684"/>
      <c r="X22" s="684"/>
      <c r="Y22" s="685"/>
      <c r="Z22" s="686">
        <v>35.1</v>
      </c>
      <c r="AA22" s="686"/>
      <c r="AB22" s="686"/>
      <c r="AC22" s="686"/>
      <c r="AD22" s="687">
        <v>6283039</v>
      </c>
      <c r="AE22" s="687"/>
      <c r="AF22" s="687"/>
      <c r="AG22" s="687"/>
      <c r="AH22" s="687"/>
      <c r="AI22" s="687"/>
      <c r="AJ22" s="687"/>
      <c r="AK22" s="687"/>
      <c r="AL22" s="688">
        <v>74.3</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6283039</v>
      </c>
      <c r="S23" s="684"/>
      <c r="T23" s="684"/>
      <c r="U23" s="684"/>
      <c r="V23" s="684"/>
      <c r="W23" s="684"/>
      <c r="X23" s="684"/>
      <c r="Y23" s="685"/>
      <c r="Z23" s="686">
        <v>31.1</v>
      </c>
      <c r="AA23" s="686"/>
      <c r="AB23" s="686"/>
      <c r="AC23" s="686"/>
      <c r="AD23" s="687">
        <v>6283039</v>
      </c>
      <c r="AE23" s="687"/>
      <c r="AF23" s="687"/>
      <c r="AG23" s="687"/>
      <c r="AH23" s="687"/>
      <c r="AI23" s="687"/>
      <c r="AJ23" s="687"/>
      <c r="AK23" s="687"/>
      <c r="AL23" s="688">
        <v>74.3</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48638</v>
      </c>
      <c r="BH23" s="684"/>
      <c r="BI23" s="684"/>
      <c r="BJ23" s="684"/>
      <c r="BK23" s="684"/>
      <c r="BL23" s="684"/>
      <c r="BM23" s="684"/>
      <c r="BN23" s="685"/>
      <c r="BO23" s="686">
        <v>2.9</v>
      </c>
      <c r="BP23" s="686"/>
      <c r="BQ23" s="686"/>
      <c r="BR23" s="686"/>
      <c r="BS23" s="692" t="s">
        <v>243</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820416</v>
      </c>
      <c r="S24" s="684"/>
      <c r="T24" s="684"/>
      <c r="U24" s="684"/>
      <c r="V24" s="684"/>
      <c r="W24" s="684"/>
      <c r="X24" s="684"/>
      <c r="Y24" s="685"/>
      <c r="Z24" s="686">
        <v>4.0999999999999996</v>
      </c>
      <c r="AA24" s="686"/>
      <c r="AB24" s="686"/>
      <c r="AC24" s="686"/>
      <c r="AD24" s="687" t="s">
        <v>139</v>
      </c>
      <c r="AE24" s="687"/>
      <c r="AF24" s="687"/>
      <c r="AG24" s="687"/>
      <c r="AH24" s="687"/>
      <c r="AI24" s="687"/>
      <c r="AJ24" s="687"/>
      <c r="AK24" s="687"/>
      <c r="AL24" s="688" t="s">
        <v>139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139</v>
      </c>
      <c r="BP24" s="686"/>
      <c r="BQ24" s="686"/>
      <c r="BR24" s="686"/>
      <c r="BS24" s="692" t="s">
        <v>130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7057146</v>
      </c>
      <c r="CS24" s="673"/>
      <c r="CT24" s="673"/>
      <c r="CU24" s="673"/>
      <c r="CV24" s="673"/>
      <c r="CW24" s="673"/>
      <c r="CX24" s="673"/>
      <c r="CY24" s="674"/>
      <c r="CZ24" s="677">
        <v>35.799999999999997</v>
      </c>
      <c r="DA24" s="678"/>
      <c r="DB24" s="678"/>
      <c r="DC24" s="697"/>
      <c r="DD24" s="717">
        <v>6151943</v>
      </c>
      <c r="DE24" s="673"/>
      <c r="DF24" s="673"/>
      <c r="DG24" s="673"/>
      <c r="DH24" s="673"/>
      <c r="DI24" s="673"/>
      <c r="DJ24" s="673"/>
      <c r="DK24" s="674"/>
      <c r="DL24" s="717">
        <v>4100442</v>
      </c>
      <c r="DM24" s="673"/>
      <c r="DN24" s="673"/>
      <c r="DO24" s="673"/>
      <c r="DP24" s="673"/>
      <c r="DQ24" s="673"/>
      <c r="DR24" s="673"/>
      <c r="DS24" s="673"/>
      <c r="DT24" s="673"/>
      <c r="DU24" s="673"/>
      <c r="DV24" s="674"/>
      <c r="DW24" s="677">
        <v>47.1</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243</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243</v>
      </c>
      <c r="BP25" s="686"/>
      <c r="BQ25" s="686"/>
      <c r="BR25" s="686"/>
      <c r="BS25" s="692" t="s">
        <v>130</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1920155</v>
      </c>
      <c r="CS25" s="720"/>
      <c r="CT25" s="720"/>
      <c r="CU25" s="720"/>
      <c r="CV25" s="720"/>
      <c r="CW25" s="720"/>
      <c r="CX25" s="720"/>
      <c r="CY25" s="721"/>
      <c r="CZ25" s="688">
        <v>9.6999999999999993</v>
      </c>
      <c r="DA25" s="718"/>
      <c r="DB25" s="718"/>
      <c r="DC25" s="722"/>
      <c r="DD25" s="692">
        <v>1749889</v>
      </c>
      <c r="DE25" s="720"/>
      <c r="DF25" s="720"/>
      <c r="DG25" s="720"/>
      <c r="DH25" s="720"/>
      <c r="DI25" s="720"/>
      <c r="DJ25" s="720"/>
      <c r="DK25" s="721"/>
      <c r="DL25" s="692">
        <v>1742336</v>
      </c>
      <c r="DM25" s="720"/>
      <c r="DN25" s="720"/>
      <c r="DO25" s="720"/>
      <c r="DP25" s="720"/>
      <c r="DQ25" s="720"/>
      <c r="DR25" s="720"/>
      <c r="DS25" s="720"/>
      <c r="DT25" s="720"/>
      <c r="DU25" s="720"/>
      <c r="DV25" s="721"/>
      <c r="DW25" s="688">
        <v>20</v>
      </c>
      <c r="DX25" s="718"/>
      <c r="DY25" s="718"/>
      <c r="DZ25" s="718"/>
      <c r="EA25" s="718"/>
      <c r="EB25" s="718"/>
      <c r="EC25" s="719"/>
    </row>
    <row r="26" spans="2:133" ht="11.25" customHeight="1" x14ac:dyDescent="0.15">
      <c r="B26" s="680" t="s">
        <v>299</v>
      </c>
      <c r="C26" s="681"/>
      <c r="D26" s="681"/>
      <c r="E26" s="681"/>
      <c r="F26" s="681"/>
      <c r="G26" s="681"/>
      <c r="H26" s="681"/>
      <c r="I26" s="681"/>
      <c r="J26" s="681"/>
      <c r="K26" s="681"/>
      <c r="L26" s="681"/>
      <c r="M26" s="681"/>
      <c r="N26" s="681"/>
      <c r="O26" s="681"/>
      <c r="P26" s="681"/>
      <c r="Q26" s="682"/>
      <c r="R26" s="683">
        <v>9310966</v>
      </c>
      <c r="S26" s="684"/>
      <c r="T26" s="684"/>
      <c r="U26" s="684"/>
      <c r="V26" s="684"/>
      <c r="W26" s="684"/>
      <c r="X26" s="684"/>
      <c r="Y26" s="685"/>
      <c r="Z26" s="686">
        <v>46</v>
      </c>
      <c r="AA26" s="686"/>
      <c r="AB26" s="686"/>
      <c r="AC26" s="686"/>
      <c r="AD26" s="687">
        <v>8441912</v>
      </c>
      <c r="AE26" s="687"/>
      <c r="AF26" s="687"/>
      <c r="AG26" s="687"/>
      <c r="AH26" s="687"/>
      <c r="AI26" s="687"/>
      <c r="AJ26" s="687"/>
      <c r="AK26" s="687"/>
      <c r="AL26" s="688">
        <v>99.8</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130</v>
      </c>
      <c r="BH26" s="684"/>
      <c r="BI26" s="684"/>
      <c r="BJ26" s="684"/>
      <c r="BK26" s="684"/>
      <c r="BL26" s="684"/>
      <c r="BM26" s="684"/>
      <c r="BN26" s="685"/>
      <c r="BO26" s="686" t="s">
        <v>139</v>
      </c>
      <c r="BP26" s="686"/>
      <c r="BQ26" s="686"/>
      <c r="BR26" s="686"/>
      <c r="BS26" s="692" t="s">
        <v>139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1116933</v>
      </c>
      <c r="CS26" s="684"/>
      <c r="CT26" s="684"/>
      <c r="CU26" s="684"/>
      <c r="CV26" s="684"/>
      <c r="CW26" s="684"/>
      <c r="CX26" s="684"/>
      <c r="CY26" s="685"/>
      <c r="CZ26" s="688">
        <v>5.7</v>
      </c>
      <c r="DA26" s="718"/>
      <c r="DB26" s="718"/>
      <c r="DC26" s="722"/>
      <c r="DD26" s="692">
        <v>990355</v>
      </c>
      <c r="DE26" s="684"/>
      <c r="DF26" s="684"/>
      <c r="DG26" s="684"/>
      <c r="DH26" s="684"/>
      <c r="DI26" s="684"/>
      <c r="DJ26" s="684"/>
      <c r="DK26" s="685"/>
      <c r="DL26" s="692" t="s">
        <v>130</v>
      </c>
      <c r="DM26" s="684"/>
      <c r="DN26" s="684"/>
      <c r="DO26" s="684"/>
      <c r="DP26" s="684"/>
      <c r="DQ26" s="684"/>
      <c r="DR26" s="684"/>
      <c r="DS26" s="684"/>
      <c r="DT26" s="684"/>
      <c r="DU26" s="684"/>
      <c r="DV26" s="685"/>
      <c r="DW26" s="688" t="s">
        <v>139</v>
      </c>
      <c r="DX26" s="718"/>
      <c r="DY26" s="718"/>
      <c r="DZ26" s="718"/>
      <c r="EA26" s="718"/>
      <c r="EB26" s="718"/>
      <c r="EC26" s="719"/>
    </row>
    <row r="27" spans="2:133" ht="11.25" customHeight="1" x14ac:dyDescent="0.15">
      <c r="B27" s="680" t="s">
        <v>302</v>
      </c>
      <c r="C27" s="681"/>
      <c r="D27" s="681"/>
      <c r="E27" s="681"/>
      <c r="F27" s="681"/>
      <c r="G27" s="681"/>
      <c r="H27" s="681"/>
      <c r="I27" s="681"/>
      <c r="J27" s="681"/>
      <c r="K27" s="681"/>
      <c r="L27" s="681"/>
      <c r="M27" s="681"/>
      <c r="N27" s="681"/>
      <c r="O27" s="681"/>
      <c r="P27" s="681"/>
      <c r="Q27" s="682"/>
      <c r="R27" s="683">
        <v>2036</v>
      </c>
      <c r="S27" s="684"/>
      <c r="T27" s="684"/>
      <c r="U27" s="684"/>
      <c r="V27" s="684"/>
      <c r="W27" s="684"/>
      <c r="X27" s="684"/>
      <c r="Y27" s="685"/>
      <c r="Z27" s="686">
        <v>0</v>
      </c>
      <c r="AA27" s="686"/>
      <c r="AB27" s="686"/>
      <c r="AC27" s="686"/>
      <c r="AD27" s="687">
        <v>2036</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1650774</v>
      </c>
      <c r="BH27" s="684"/>
      <c r="BI27" s="684"/>
      <c r="BJ27" s="684"/>
      <c r="BK27" s="684"/>
      <c r="BL27" s="684"/>
      <c r="BM27" s="684"/>
      <c r="BN27" s="685"/>
      <c r="BO27" s="686">
        <v>100</v>
      </c>
      <c r="BP27" s="686"/>
      <c r="BQ27" s="686"/>
      <c r="BR27" s="686"/>
      <c r="BS27" s="692">
        <v>109500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1113638</v>
      </c>
      <c r="CS27" s="720"/>
      <c r="CT27" s="720"/>
      <c r="CU27" s="720"/>
      <c r="CV27" s="720"/>
      <c r="CW27" s="720"/>
      <c r="CX27" s="720"/>
      <c r="CY27" s="721"/>
      <c r="CZ27" s="688">
        <v>5.6</v>
      </c>
      <c r="DA27" s="718"/>
      <c r="DB27" s="718"/>
      <c r="DC27" s="722"/>
      <c r="DD27" s="692">
        <v>439677</v>
      </c>
      <c r="DE27" s="720"/>
      <c r="DF27" s="720"/>
      <c r="DG27" s="720"/>
      <c r="DH27" s="720"/>
      <c r="DI27" s="720"/>
      <c r="DJ27" s="720"/>
      <c r="DK27" s="721"/>
      <c r="DL27" s="692">
        <v>439677</v>
      </c>
      <c r="DM27" s="720"/>
      <c r="DN27" s="720"/>
      <c r="DO27" s="720"/>
      <c r="DP27" s="720"/>
      <c r="DQ27" s="720"/>
      <c r="DR27" s="720"/>
      <c r="DS27" s="720"/>
      <c r="DT27" s="720"/>
      <c r="DU27" s="720"/>
      <c r="DV27" s="721"/>
      <c r="DW27" s="688">
        <v>5.0999999999999996</v>
      </c>
      <c r="DX27" s="718"/>
      <c r="DY27" s="718"/>
      <c r="DZ27" s="718"/>
      <c r="EA27" s="718"/>
      <c r="EB27" s="718"/>
      <c r="EC27" s="719"/>
    </row>
    <row r="28" spans="2:133" ht="11.25" customHeight="1" x14ac:dyDescent="0.15">
      <c r="B28" s="680" t="s">
        <v>305</v>
      </c>
      <c r="C28" s="681"/>
      <c r="D28" s="681"/>
      <c r="E28" s="681"/>
      <c r="F28" s="681"/>
      <c r="G28" s="681"/>
      <c r="H28" s="681"/>
      <c r="I28" s="681"/>
      <c r="J28" s="681"/>
      <c r="K28" s="681"/>
      <c r="L28" s="681"/>
      <c r="M28" s="681"/>
      <c r="N28" s="681"/>
      <c r="O28" s="681"/>
      <c r="P28" s="681"/>
      <c r="Q28" s="682"/>
      <c r="R28" s="683">
        <v>77725</v>
      </c>
      <c r="S28" s="684"/>
      <c r="T28" s="684"/>
      <c r="U28" s="684"/>
      <c r="V28" s="684"/>
      <c r="W28" s="684"/>
      <c r="X28" s="684"/>
      <c r="Y28" s="685"/>
      <c r="Z28" s="686">
        <v>0.4</v>
      </c>
      <c r="AA28" s="686"/>
      <c r="AB28" s="686"/>
      <c r="AC28" s="686"/>
      <c r="AD28" s="687" t="s">
        <v>243</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4023353</v>
      </c>
      <c r="CS28" s="684"/>
      <c r="CT28" s="684"/>
      <c r="CU28" s="684"/>
      <c r="CV28" s="684"/>
      <c r="CW28" s="684"/>
      <c r="CX28" s="684"/>
      <c r="CY28" s="685"/>
      <c r="CZ28" s="688">
        <v>20.399999999999999</v>
      </c>
      <c r="DA28" s="718"/>
      <c r="DB28" s="718"/>
      <c r="DC28" s="722"/>
      <c r="DD28" s="692">
        <v>3962377</v>
      </c>
      <c r="DE28" s="684"/>
      <c r="DF28" s="684"/>
      <c r="DG28" s="684"/>
      <c r="DH28" s="684"/>
      <c r="DI28" s="684"/>
      <c r="DJ28" s="684"/>
      <c r="DK28" s="685"/>
      <c r="DL28" s="692">
        <v>1918429</v>
      </c>
      <c r="DM28" s="684"/>
      <c r="DN28" s="684"/>
      <c r="DO28" s="684"/>
      <c r="DP28" s="684"/>
      <c r="DQ28" s="684"/>
      <c r="DR28" s="684"/>
      <c r="DS28" s="684"/>
      <c r="DT28" s="684"/>
      <c r="DU28" s="684"/>
      <c r="DV28" s="685"/>
      <c r="DW28" s="688">
        <v>22.1</v>
      </c>
      <c r="DX28" s="718"/>
      <c r="DY28" s="718"/>
      <c r="DZ28" s="718"/>
      <c r="EA28" s="718"/>
      <c r="EB28" s="718"/>
      <c r="EC28" s="719"/>
    </row>
    <row r="29" spans="2:133" ht="11.25" customHeight="1" x14ac:dyDescent="0.15">
      <c r="B29" s="680" t="s">
        <v>307</v>
      </c>
      <c r="C29" s="681"/>
      <c r="D29" s="681"/>
      <c r="E29" s="681"/>
      <c r="F29" s="681"/>
      <c r="G29" s="681"/>
      <c r="H29" s="681"/>
      <c r="I29" s="681"/>
      <c r="J29" s="681"/>
      <c r="K29" s="681"/>
      <c r="L29" s="681"/>
      <c r="M29" s="681"/>
      <c r="N29" s="681"/>
      <c r="O29" s="681"/>
      <c r="P29" s="681"/>
      <c r="Q29" s="682"/>
      <c r="R29" s="683">
        <v>350825</v>
      </c>
      <c r="S29" s="684"/>
      <c r="T29" s="684"/>
      <c r="U29" s="684"/>
      <c r="V29" s="684"/>
      <c r="W29" s="684"/>
      <c r="X29" s="684"/>
      <c r="Y29" s="685"/>
      <c r="Z29" s="686">
        <v>1.7</v>
      </c>
      <c r="AA29" s="686"/>
      <c r="AB29" s="686"/>
      <c r="AC29" s="686"/>
      <c r="AD29" s="687">
        <v>5753</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4023183</v>
      </c>
      <c r="CS29" s="720"/>
      <c r="CT29" s="720"/>
      <c r="CU29" s="720"/>
      <c r="CV29" s="720"/>
      <c r="CW29" s="720"/>
      <c r="CX29" s="720"/>
      <c r="CY29" s="721"/>
      <c r="CZ29" s="688">
        <v>20.399999999999999</v>
      </c>
      <c r="DA29" s="718"/>
      <c r="DB29" s="718"/>
      <c r="DC29" s="722"/>
      <c r="DD29" s="692">
        <v>3962207</v>
      </c>
      <c r="DE29" s="720"/>
      <c r="DF29" s="720"/>
      <c r="DG29" s="720"/>
      <c r="DH29" s="720"/>
      <c r="DI29" s="720"/>
      <c r="DJ29" s="720"/>
      <c r="DK29" s="721"/>
      <c r="DL29" s="692">
        <v>1918259</v>
      </c>
      <c r="DM29" s="720"/>
      <c r="DN29" s="720"/>
      <c r="DO29" s="720"/>
      <c r="DP29" s="720"/>
      <c r="DQ29" s="720"/>
      <c r="DR29" s="720"/>
      <c r="DS29" s="720"/>
      <c r="DT29" s="720"/>
      <c r="DU29" s="720"/>
      <c r="DV29" s="721"/>
      <c r="DW29" s="688">
        <v>22.1</v>
      </c>
      <c r="DX29" s="718"/>
      <c r="DY29" s="718"/>
      <c r="DZ29" s="718"/>
      <c r="EA29" s="718"/>
      <c r="EB29" s="718"/>
      <c r="EC29" s="719"/>
    </row>
    <row r="30" spans="2:133" ht="11.25" customHeight="1" x14ac:dyDescent="0.15">
      <c r="B30" s="680" t="s">
        <v>310</v>
      </c>
      <c r="C30" s="681"/>
      <c r="D30" s="681"/>
      <c r="E30" s="681"/>
      <c r="F30" s="681"/>
      <c r="G30" s="681"/>
      <c r="H30" s="681"/>
      <c r="I30" s="681"/>
      <c r="J30" s="681"/>
      <c r="K30" s="681"/>
      <c r="L30" s="681"/>
      <c r="M30" s="681"/>
      <c r="N30" s="681"/>
      <c r="O30" s="681"/>
      <c r="P30" s="681"/>
      <c r="Q30" s="682"/>
      <c r="R30" s="683">
        <v>43149</v>
      </c>
      <c r="S30" s="684"/>
      <c r="T30" s="684"/>
      <c r="U30" s="684"/>
      <c r="V30" s="684"/>
      <c r="W30" s="684"/>
      <c r="X30" s="684"/>
      <c r="Y30" s="685"/>
      <c r="Z30" s="686">
        <v>0.2</v>
      </c>
      <c r="AA30" s="686"/>
      <c r="AB30" s="686"/>
      <c r="AC30" s="686"/>
      <c r="AD30" s="687" t="s">
        <v>139</v>
      </c>
      <c r="AE30" s="687"/>
      <c r="AF30" s="687"/>
      <c r="AG30" s="687"/>
      <c r="AH30" s="687"/>
      <c r="AI30" s="687"/>
      <c r="AJ30" s="687"/>
      <c r="AK30" s="687"/>
      <c r="AL30" s="688" t="s">
        <v>130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3923266</v>
      </c>
      <c r="CS30" s="684"/>
      <c r="CT30" s="684"/>
      <c r="CU30" s="684"/>
      <c r="CV30" s="684"/>
      <c r="CW30" s="684"/>
      <c r="CX30" s="684"/>
      <c r="CY30" s="685"/>
      <c r="CZ30" s="688">
        <v>19.899999999999999</v>
      </c>
      <c r="DA30" s="718"/>
      <c r="DB30" s="718"/>
      <c r="DC30" s="722"/>
      <c r="DD30" s="692">
        <v>3862652</v>
      </c>
      <c r="DE30" s="684"/>
      <c r="DF30" s="684"/>
      <c r="DG30" s="684"/>
      <c r="DH30" s="684"/>
      <c r="DI30" s="684"/>
      <c r="DJ30" s="684"/>
      <c r="DK30" s="685"/>
      <c r="DL30" s="692">
        <v>1818704</v>
      </c>
      <c r="DM30" s="684"/>
      <c r="DN30" s="684"/>
      <c r="DO30" s="684"/>
      <c r="DP30" s="684"/>
      <c r="DQ30" s="684"/>
      <c r="DR30" s="684"/>
      <c r="DS30" s="684"/>
      <c r="DT30" s="684"/>
      <c r="DU30" s="684"/>
      <c r="DV30" s="685"/>
      <c r="DW30" s="688">
        <v>20.9</v>
      </c>
      <c r="DX30" s="718"/>
      <c r="DY30" s="718"/>
      <c r="DZ30" s="718"/>
      <c r="EA30" s="718"/>
      <c r="EB30" s="718"/>
      <c r="EC30" s="719"/>
    </row>
    <row r="31" spans="2:133" ht="11.25" customHeight="1" x14ac:dyDescent="0.15">
      <c r="B31" s="680" t="s">
        <v>314</v>
      </c>
      <c r="C31" s="681"/>
      <c r="D31" s="681"/>
      <c r="E31" s="681"/>
      <c r="F31" s="681"/>
      <c r="G31" s="681"/>
      <c r="H31" s="681"/>
      <c r="I31" s="681"/>
      <c r="J31" s="681"/>
      <c r="K31" s="681"/>
      <c r="L31" s="681"/>
      <c r="M31" s="681"/>
      <c r="N31" s="681"/>
      <c r="O31" s="681"/>
      <c r="P31" s="681"/>
      <c r="Q31" s="682"/>
      <c r="R31" s="683">
        <v>1736152</v>
      </c>
      <c r="S31" s="684"/>
      <c r="T31" s="684"/>
      <c r="U31" s="684"/>
      <c r="V31" s="684"/>
      <c r="W31" s="684"/>
      <c r="X31" s="684"/>
      <c r="Y31" s="685"/>
      <c r="Z31" s="686">
        <v>8.6</v>
      </c>
      <c r="AA31" s="686"/>
      <c r="AB31" s="686"/>
      <c r="AC31" s="686"/>
      <c r="AD31" s="687" t="s">
        <v>130</v>
      </c>
      <c r="AE31" s="687"/>
      <c r="AF31" s="687"/>
      <c r="AG31" s="687"/>
      <c r="AH31" s="687"/>
      <c r="AI31" s="687"/>
      <c r="AJ31" s="687"/>
      <c r="AK31" s="687"/>
      <c r="AL31" s="688" t="s">
        <v>243</v>
      </c>
      <c r="AM31" s="689"/>
      <c r="AN31" s="689"/>
      <c r="AO31" s="690"/>
      <c r="AP31" s="737" t="s">
        <v>315</v>
      </c>
      <c r="AQ31" s="738"/>
      <c r="AR31" s="738"/>
      <c r="AS31" s="738"/>
      <c r="AT31" s="743" t="s">
        <v>316</v>
      </c>
      <c r="AU31" s="231"/>
      <c r="AV31" s="231"/>
      <c r="AW31" s="231"/>
      <c r="AX31" s="669" t="s">
        <v>189</v>
      </c>
      <c r="AY31" s="670"/>
      <c r="AZ31" s="670"/>
      <c r="BA31" s="670"/>
      <c r="BB31" s="670"/>
      <c r="BC31" s="670"/>
      <c r="BD31" s="670"/>
      <c r="BE31" s="670"/>
      <c r="BF31" s="671"/>
      <c r="BG31" s="751">
        <v>98.8</v>
      </c>
      <c r="BH31" s="735"/>
      <c r="BI31" s="735"/>
      <c r="BJ31" s="735"/>
      <c r="BK31" s="735"/>
      <c r="BL31" s="735"/>
      <c r="BM31" s="678">
        <v>94.4</v>
      </c>
      <c r="BN31" s="735"/>
      <c r="BO31" s="735"/>
      <c r="BP31" s="735"/>
      <c r="BQ31" s="736"/>
      <c r="BR31" s="751">
        <v>98.5</v>
      </c>
      <c r="BS31" s="735"/>
      <c r="BT31" s="735"/>
      <c r="BU31" s="735"/>
      <c r="BV31" s="735"/>
      <c r="BW31" s="735"/>
      <c r="BX31" s="678">
        <v>94.4</v>
      </c>
      <c r="BY31" s="735"/>
      <c r="BZ31" s="735"/>
      <c r="CA31" s="735"/>
      <c r="CB31" s="736"/>
      <c r="CD31" s="725"/>
      <c r="CE31" s="726"/>
      <c r="CF31" s="698" t="s">
        <v>317</v>
      </c>
      <c r="CG31" s="699"/>
      <c r="CH31" s="699"/>
      <c r="CI31" s="699"/>
      <c r="CJ31" s="699"/>
      <c r="CK31" s="699"/>
      <c r="CL31" s="699"/>
      <c r="CM31" s="699"/>
      <c r="CN31" s="699"/>
      <c r="CO31" s="699"/>
      <c r="CP31" s="699"/>
      <c r="CQ31" s="700"/>
      <c r="CR31" s="683">
        <v>99917</v>
      </c>
      <c r="CS31" s="720"/>
      <c r="CT31" s="720"/>
      <c r="CU31" s="720"/>
      <c r="CV31" s="720"/>
      <c r="CW31" s="720"/>
      <c r="CX31" s="720"/>
      <c r="CY31" s="721"/>
      <c r="CZ31" s="688">
        <v>0.5</v>
      </c>
      <c r="DA31" s="718"/>
      <c r="DB31" s="718"/>
      <c r="DC31" s="722"/>
      <c r="DD31" s="692">
        <v>99555</v>
      </c>
      <c r="DE31" s="720"/>
      <c r="DF31" s="720"/>
      <c r="DG31" s="720"/>
      <c r="DH31" s="720"/>
      <c r="DI31" s="720"/>
      <c r="DJ31" s="720"/>
      <c r="DK31" s="721"/>
      <c r="DL31" s="692">
        <v>99555</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x14ac:dyDescent="0.15">
      <c r="B32" s="746" t="s">
        <v>318</v>
      </c>
      <c r="C32" s="747"/>
      <c r="D32" s="747"/>
      <c r="E32" s="747"/>
      <c r="F32" s="747"/>
      <c r="G32" s="747"/>
      <c r="H32" s="747"/>
      <c r="I32" s="747"/>
      <c r="J32" s="747"/>
      <c r="K32" s="747"/>
      <c r="L32" s="747"/>
      <c r="M32" s="747"/>
      <c r="N32" s="747"/>
      <c r="O32" s="747"/>
      <c r="P32" s="747"/>
      <c r="Q32" s="748"/>
      <c r="R32" s="683" t="s">
        <v>130</v>
      </c>
      <c r="S32" s="684"/>
      <c r="T32" s="684"/>
      <c r="U32" s="684"/>
      <c r="V32" s="684"/>
      <c r="W32" s="684"/>
      <c r="X32" s="684"/>
      <c r="Y32" s="685"/>
      <c r="Z32" s="686" t="s">
        <v>243</v>
      </c>
      <c r="AA32" s="686"/>
      <c r="AB32" s="686"/>
      <c r="AC32" s="686"/>
      <c r="AD32" s="687" t="s">
        <v>243</v>
      </c>
      <c r="AE32" s="687"/>
      <c r="AF32" s="687"/>
      <c r="AG32" s="687"/>
      <c r="AH32" s="687"/>
      <c r="AI32" s="687"/>
      <c r="AJ32" s="687"/>
      <c r="AK32" s="687"/>
      <c r="AL32" s="688" t="s">
        <v>139</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99.2</v>
      </c>
      <c r="BH32" s="720"/>
      <c r="BI32" s="720"/>
      <c r="BJ32" s="720"/>
      <c r="BK32" s="720"/>
      <c r="BL32" s="720"/>
      <c r="BM32" s="689">
        <v>96.6</v>
      </c>
      <c r="BN32" s="749"/>
      <c r="BO32" s="749"/>
      <c r="BP32" s="749"/>
      <c r="BQ32" s="750"/>
      <c r="BR32" s="752">
        <v>98.7</v>
      </c>
      <c r="BS32" s="720"/>
      <c r="BT32" s="720"/>
      <c r="BU32" s="720"/>
      <c r="BV32" s="720"/>
      <c r="BW32" s="720"/>
      <c r="BX32" s="689">
        <v>96.4</v>
      </c>
      <c r="BY32" s="749"/>
      <c r="BZ32" s="749"/>
      <c r="CA32" s="749"/>
      <c r="CB32" s="750"/>
      <c r="CD32" s="727"/>
      <c r="CE32" s="728"/>
      <c r="CF32" s="698" t="s">
        <v>321</v>
      </c>
      <c r="CG32" s="699"/>
      <c r="CH32" s="699"/>
      <c r="CI32" s="699"/>
      <c r="CJ32" s="699"/>
      <c r="CK32" s="699"/>
      <c r="CL32" s="699"/>
      <c r="CM32" s="699"/>
      <c r="CN32" s="699"/>
      <c r="CO32" s="699"/>
      <c r="CP32" s="699"/>
      <c r="CQ32" s="700"/>
      <c r="CR32" s="683">
        <v>170</v>
      </c>
      <c r="CS32" s="684"/>
      <c r="CT32" s="684"/>
      <c r="CU32" s="684"/>
      <c r="CV32" s="684"/>
      <c r="CW32" s="684"/>
      <c r="CX32" s="684"/>
      <c r="CY32" s="685"/>
      <c r="CZ32" s="688">
        <v>0</v>
      </c>
      <c r="DA32" s="718"/>
      <c r="DB32" s="718"/>
      <c r="DC32" s="722"/>
      <c r="DD32" s="692">
        <v>170</v>
      </c>
      <c r="DE32" s="684"/>
      <c r="DF32" s="684"/>
      <c r="DG32" s="684"/>
      <c r="DH32" s="684"/>
      <c r="DI32" s="684"/>
      <c r="DJ32" s="684"/>
      <c r="DK32" s="685"/>
      <c r="DL32" s="692">
        <v>170</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322</v>
      </c>
      <c r="C33" s="681"/>
      <c r="D33" s="681"/>
      <c r="E33" s="681"/>
      <c r="F33" s="681"/>
      <c r="G33" s="681"/>
      <c r="H33" s="681"/>
      <c r="I33" s="681"/>
      <c r="J33" s="681"/>
      <c r="K33" s="681"/>
      <c r="L33" s="681"/>
      <c r="M33" s="681"/>
      <c r="N33" s="681"/>
      <c r="O33" s="681"/>
      <c r="P33" s="681"/>
      <c r="Q33" s="682"/>
      <c r="R33" s="683">
        <v>789685</v>
      </c>
      <c r="S33" s="684"/>
      <c r="T33" s="684"/>
      <c r="U33" s="684"/>
      <c r="V33" s="684"/>
      <c r="W33" s="684"/>
      <c r="X33" s="684"/>
      <c r="Y33" s="685"/>
      <c r="Z33" s="686">
        <v>3.9</v>
      </c>
      <c r="AA33" s="686"/>
      <c r="AB33" s="686"/>
      <c r="AC33" s="686"/>
      <c r="AD33" s="687" t="s">
        <v>130</v>
      </c>
      <c r="AE33" s="687"/>
      <c r="AF33" s="687"/>
      <c r="AG33" s="687"/>
      <c r="AH33" s="687"/>
      <c r="AI33" s="687"/>
      <c r="AJ33" s="687"/>
      <c r="AK33" s="687"/>
      <c r="AL33" s="688" t="s">
        <v>130</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98.4</v>
      </c>
      <c r="BH33" s="754"/>
      <c r="BI33" s="754"/>
      <c r="BJ33" s="754"/>
      <c r="BK33" s="754"/>
      <c r="BL33" s="754"/>
      <c r="BM33" s="755">
        <v>91.9</v>
      </c>
      <c r="BN33" s="754"/>
      <c r="BO33" s="754"/>
      <c r="BP33" s="754"/>
      <c r="BQ33" s="756"/>
      <c r="BR33" s="753">
        <v>98.1</v>
      </c>
      <c r="BS33" s="754"/>
      <c r="BT33" s="754"/>
      <c r="BU33" s="754"/>
      <c r="BV33" s="754"/>
      <c r="BW33" s="754"/>
      <c r="BX33" s="755">
        <v>91.8</v>
      </c>
      <c r="BY33" s="754"/>
      <c r="BZ33" s="754"/>
      <c r="CA33" s="754"/>
      <c r="CB33" s="756"/>
      <c r="CD33" s="698" t="s">
        <v>324</v>
      </c>
      <c r="CE33" s="699"/>
      <c r="CF33" s="699"/>
      <c r="CG33" s="699"/>
      <c r="CH33" s="699"/>
      <c r="CI33" s="699"/>
      <c r="CJ33" s="699"/>
      <c r="CK33" s="699"/>
      <c r="CL33" s="699"/>
      <c r="CM33" s="699"/>
      <c r="CN33" s="699"/>
      <c r="CO33" s="699"/>
      <c r="CP33" s="699"/>
      <c r="CQ33" s="700"/>
      <c r="CR33" s="683">
        <v>5969765</v>
      </c>
      <c r="CS33" s="720"/>
      <c r="CT33" s="720"/>
      <c r="CU33" s="720"/>
      <c r="CV33" s="720"/>
      <c r="CW33" s="720"/>
      <c r="CX33" s="720"/>
      <c r="CY33" s="721"/>
      <c r="CZ33" s="688">
        <v>30.3</v>
      </c>
      <c r="DA33" s="718"/>
      <c r="DB33" s="718"/>
      <c r="DC33" s="722"/>
      <c r="DD33" s="692">
        <v>4492127</v>
      </c>
      <c r="DE33" s="720"/>
      <c r="DF33" s="720"/>
      <c r="DG33" s="720"/>
      <c r="DH33" s="720"/>
      <c r="DI33" s="720"/>
      <c r="DJ33" s="720"/>
      <c r="DK33" s="721"/>
      <c r="DL33" s="692">
        <v>3869052</v>
      </c>
      <c r="DM33" s="720"/>
      <c r="DN33" s="720"/>
      <c r="DO33" s="720"/>
      <c r="DP33" s="720"/>
      <c r="DQ33" s="720"/>
      <c r="DR33" s="720"/>
      <c r="DS33" s="720"/>
      <c r="DT33" s="720"/>
      <c r="DU33" s="720"/>
      <c r="DV33" s="721"/>
      <c r="DW33" s="688">
        <v>44.5</v>
      </c>
      <c r="DX33" s="718"/>
      <c r="DY33" s="718"/>
      <c r="DZ33" s="718"/>
      <c r="EA33" s="718"/>
      <c r="EB33" s="718"/>
      <c r="EC33" s="719"/>
    </row>
    <row r="34" spans="2:133" ht="11.25" customHeight="1" x14ac:dyDescent="0.15">
      <c r="B34" s="680" t="s">
        <v>325</v>
      </c>
      <c r="C34" s="681"/>
      <c r="D34" s="681"/>
      <c r="E34" s="681"/>
      <c r="F34" s="681"/>
      <c r="G34" s="681"/>
      <c r="H34" s="681"/>
      <c r="I34" s="681"/>
      <c r="J34" s="681"/>
      <c r="K34" s="681"/>
      <c r="L34" s="681"/>
      <c r="M34" s="681"/>
      <c r="N34" s="681"/>
      <c r="O34" s="681"/>
      <c r="P34" s="681"/>
      <c r="Q34" s="682"/>
      <c r="R34" s="683">
        <v>28376</v>
      </c>
      <c r="S34" s="684"/>
      <c r="T34" s="684"/>
      <c r="U34" s="684"/>
      <c r="V34" s="684"/>
      <c r="W34" s="684"/>
      <c r="X34" s="684"/>
      <c r="Y34" s="685"/>
      <c r="Z34" s="686">
        <v>0.1</v>
      </c>
      <c r="AA34" s="686"/>
      <c r="AB34" s="686"/>
      <c r="AC34" s="686"/>
      <c r="AD34" s="687">
        <v>8835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1913066</v>
      </c>
      <c r="CS34" s="684"/>
      <c r="CT34" s="684"/>
      <c r="CU34" s="684"/>
      <c r="CV34" s="684"/>
      <c r="CW34" s="684"/>
      <c r="CX34" s="684"/>
      <c r="CY34" s="685"/>
      <c r="CZ34" s="688">
        <v>9.6999999999999993</v>
      </c>
      <c r="DA34" s="718"/>
      <c r="DB34" s="718"/>
      <c r="DC34" s="722"/>
      <c r="DD34" s="692">
        <v>1080911</v>
      </c>
      <c r="DE34" s="684"/>
      <c r="DF34" s="684"/>
      <c r="DG34" s="684"/>
      <c r="DH34" s="684"/>
      <c r="DI34" s="684"/>
      <c r="DJ34" s="684"/>
      <c r="DK34" s="685"/>
      <c r="DL34" s="692">
        <v>817819</v>
      </c>
      <c r="DM34" s="684"/>
      <c r="DN34" s="684"/>
      <c r="DO34" s="684"/>
      <c r="DP34" s="684"/>
      <c r="DQ34" s="684"/>
      <c r="DR34" s="684"/>
      <c r="DS34" s="684"/>
      <c r="DT34" s="684"/>
      <c r="DU34" s="684"/>
      <c r="DV34" s="685"/>
      <c r="DW34" s="688">
        <v>9.4</v>
      </c>
      <c r="DX34" s="718"/>
      <c r="DY34" s="718"/>
      <c r="DZ34" s="718"/>
      <c r="EA34" s="718"/>
      <c r="EB34" s="718"/>
      <c r="EC34" s="719"/>
    </row>
    <row r="35" spans="2:133" ht="11.25" customHeight="1" x14ac:dyDescent="0.15">
      <c r="B35" s="680" t="s">
        <v>327</v>
      </c>
      <c r="C35" s="681"/>
      <c r="D35" s="681"/>
      <c r="E35" s="681"/>
      <c r="F35" s="681"/>
      <c r="G35" s="681"/>
      <c r="H35" s="681"/>
      <c r="I35" s="681"/>
      <c r="J35" s="681"/>
      <c r="K35" s="681"/>
      <c r="L35" s="681"/>
      <c r="M35" s="681"/>
      <c r="N35" s="681"/>
      <c r="O35" s="681"/>
      <c r="P35" s="681"/>
      <c r="Q35" s="682"/>
      <c r="R35" s="683">
        <v>201477</v>
      </c>
      <c r="S35" s="684"/>
      <c r="T35" s="684"/>
      <c r="U35" s="684"/>
      <c r="V35" s="684"/>
      <c r="W35" s="684"/>
      <c r="X35" s="684"/>
      <c r="Y35" s="685"/>
      <c r="Z35" s="686">
        <v>1</v>
      </c>
      <c r="AA35" s="686"/>
      <c r="AB35" s="686"/>
      <c r="AC35" s="686"/>
      <c r="AD35" s="687" t="s">
        <v>139</v>
      </c>
      <c r="AE35" s="687"/>
      <c r="AF35" s="687"/>
      <c r="AG35" s="687"/>
      <c r="AH35" s="687"/>
      <c r="AI35" s="687"/>
      <c r="AJ35" s="687"/>
      <c r="AK35" s="687"/>
      <c r="AL35" s="688" t="s">
        <v>130</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191894</v>
      </c>
      <c r="CS35" s="720"/>
      <c r="CT35" s="720"/>
      <c r="CU35" s="720"/>
      <c r="CV35" s="720"/>
      <c r="CW35" s="720"/>
      <c r="CX35" s="720"/>
      <c r="CY35" s="721"/>
      <c r="CZ35" s="688">
        <v>1</v>
      </c>
      <c r="DA35" s="718"/>
      <c r="DB35" s="718"/>
      <c r="DC35" s="722"/>
      <c r="DD35" s="692">
        <v>146240</v>
      </c>
      <c r="DE35" s="720"/>
      <c r="DF35" s="720"/>
      <c r="DG35" s="720"/>
      <c r="DH35" s="720"/>
      <c r="DI35" s="720"/>
      <c r="DJ35" s="720"/>
      <c r="DK35" s="721"/>
      <c r="DL35" s="692">
        <v>146240</v>
      </c>
      <c r="DM35" s="720"/>
      <c r="DN35" s="720"/>
      <c r="DO35" s="720"/>
      <c r="DP35" s="720"/>
      <c r="DQ35" s="720"/>
      <c r="DR35" s="720"/>
      <c r="DS35" s="720"/>
      <c r="DT35" s="720"/>
      <c r="DU35" s="720"/>
      <c r="DV35" s="721"/>
      <c r="DW35" s="688">
        <v>1.7</v>
      </c>
      <c r="DX35" s="718"/>
      <c r="DY35" s="718"/>
      <c r="DZ35" s="718"/>
      <c r="EA35" s="718"/>
      <c r="EB35" s="718"/>
      <c r="EC35" s="719"/>
    </row>
    <row r="36" spans="2:133" ht="11.25" customHeight="1" x14ac:dyDescent="0.15">
      <c r="B36" s="680" t="s">
        <v>331</v>
      </c>
      <c r="C36" s="681"/>
      <c r="D36" s="681"/>
      <c r="E36" s="681"/>
      <c r="F36" s="681"/>
      <c r="G36" s="681"/>
      <c r="H36" s="681"/>
      <c r="I36" s="681"/>
      <c r="J36" s="681"/>
      <c r="K36" s="681"/>
      <c r="L36" s="681"/>
      <c r="M36" s="681"/>
      <c r="N36" s="681"/>
      <c r="O36" s="681"/>
      <c r="P36" s="681"/>
      <c r="Q36" s="682"/>
      <c r="R36" s="683">
        <v>2294039</v>
      </c>
      <c r="S36" s="684"/>
      <c r="T36" s="684"/>
      <c r="U36" s="684"/>
      <c r="V36" s="684"/>
      <c r="W36" s="684"/>
      <c r="X36" s="684"/>
      <c r="Y36" s="685"/>
      <c r="Z36" s="686">
        <v>11.3</v>
      </c>
      <c r="AA36" s="686"/>
      <c r="AB36" s="686"/>
      <c r="AC36" s="686"/>
      <c r="AD36" s="687" t="s">
        <v>243</v>
      </c>
      <c r="AE36" s="687"/>
      <c r="AF36" s="687"/>
      <c r="AG36" s="687"/>
      <c r="AH36" s="687"/>
      <c r="AI36" s="687"/>
      <c r="AJ36" s="687"/>
      <c r="AK36" s="687"/>
      <c r="AL36" s="688" t="s">
        <v>130</v>
      </c>
      <c r="AM36" s="689"/>
      <c r="AN36" s="689"/>
      <c r="AO36" s="690"/>
      <c r="AP36" s="235"/>
      <c r="AQ36" s="757" t="s">
        <v>332</v>
      </c>
      <c r="AR36" s="758"/>
      <c r="AS36" s="758"/>
      <c r="AT36" s="758"/>
      <c r="AU36" s="758"/>
      <c r="AV36" s="758"/>
      <c r="AW36" s="758"/>
      <c r="AX36" s="758"/>
      <c r="AY36" s="759"/>
      <c r="AZ36" s="672">
        <v>2193285</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21553</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2007068</v>
      </c>
      <c r="CS36" s="684"/>
      <c r="CT36" s="684"/>
      <c r="CU36" s="684"/>
      <c r="CV36" s="684"/>
      <c r="CW36" s="684"/>
      <c r="CX36" s="684"/>
      <c r="CY36" s="685"/>
      <c r="CZ36" s="688">
        <v>10.199999999999999</v>
      </c>
      <c r="DA36" s="718"/>
      <c r="DB36" s="718"/>
      <c r="DC36" s="722"/>
      <c r="DD36" s="692">
        <v>1644708</v>
      </c>
      <c r="DE36" s="684"/>
      <c r="DF36" s="684"/>
      <c r="DG36" s="684"/>
      <c r="DH36" s="684"/>
      <c r="DI36" s="684"/>
      <c r="DJ36" s="684"/>
      <c r="DK36" s="685"/>
      <c r="DL36" s="692">
        <v>1473376</v>
      </c>
      <c r="DM36" s="684"/>
      <c r="DN36" s="684"/>
      <c r="DO36" s="684"/>
      <c r="DP36" s="684"/>
      <c r="DQ36" s="684"/>
      <c r="DR36" s="684"/>
      <c r="DS36" s="684"/>
      <c r="DT36" s="684"/>
      <c r="DU36" s="684"/>
      <c r="DV36" s="685"/>
      <c r="DW36" s="688">
        <v>16.899999999999999</v>
      </c>
      <c r="DX36" s="718"/>
      <c r="DY36" s="718"/>
      <c r="DZ36" s="718"/>
      <c r="EA36" s="718"/>
      <c r="EB36" s="718"/>
      <c r="EC36" s="719"/>
    </row>
    <row r="37" spans="2:133" ht="11.25" customHeight="1" x14ac:dyDescent="0.15">
      <c r="B37" s="680" t="s">
        <v>335</v>
      </c>
      <c r="C37" s="681"/>
      <c r="D37" s="681"/>
      <c r="E37" s="681"/>
      <c r="F37" s="681"/>
      <c r="G37" s="681"/>
      <c r="H37" s="681"/>
      <c r="I37" s="681"/>
      <c r="J37" s="681"/>
      <c r="K37" s="681"/>
      <c r="L37" s="681"/>
      <c r="M37" s="681"/>
      <c r="N37" s="681"/>
      <c r="O37" s="681"/>
      <c r="P37" s="681"/>
      <c r="Q37" s="682"/>
      <c r="R37" s="683">
        <v>111823</v>
      </c>
      <c r="S37" s="684"/>
      <c r="T37" s="684"/>
      <c r="U37" s="684"/>
      <c r="V37" s="684"/>
      <c r="W37" s="684"/>
      <c r="X37" s="684"/>
      <c r="Y37" s="685"/>
      <c r="Z37" s="686">
        <v>0.6</v>
      </c>
      <c r="AA37" s="686"/>
      <c r="AB37" s="686"/>
      <c r="AC37" s="686"/>
      <c r="AD37" s="687" t="s">
        <v>139</v>
      </c>
      <c r="AE37" s="687"/>
      <c r="AF37" s="687"/>
      <c r="AG37" s="687"/>
      <c r="AH37" s="687"/>
      <c r="AI37" s="687"/>
      <c r="AJ37" s="687"/>
      <c r="AK37" s="687"/>
      <c r="AL37" s="688" t="s">
        <v>243</v>
      </c>
      <c r="AM37" s="689"/>
      <c r="AN37" s="689"/>
      <c r="AO37" s="690"/>
      <c r="AQ37" s="761" t="s">
        <v>336</v>
      </c>
      <c r="AR37" s="762"/>
      <c r="AS37" s="762"/>
      <c r="AT37" s="762"/>
      <c r="AU37" s="762"/>
      <c r="AV37" s="762"/>
      <c r="AW37" s="762"/>
      <c r="AX37" s="762"/>
      <c r="AY37" s="763"/>
      <c r="AZ37" s="683">
        <v>589146</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-12807</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853014</v>
      </c>
      <c r="CS37" s="720"/>
      <c r="CT37" s="720"/>
      <c r="CU37" s="720"/>
      <c r="CV37" s="720"/>
      <c r="CW37" s="720"/>
      <c r="CX37" s="720"/>
      <c r="CY37" s="721"/>
      <c r="CZ37" s="688">
        <v>4.3</v>
      </c>
      <c r="DA37" s="718"/>
      <c r="DB37" s="718"/>
      <c r="DC37" s="722"/>
      <c r="DD37" s="692">
        <v>799586</v>
      </c>
      <c r="DE37" s="720"/>
      <c r="DF37" s="720"/>
      <c r="DG37" s="720"/>
      <c r="DH37" s="720"/>
      <c r="DI37" s="720"/>
      <c r="DJ37" s="720"/>
      <c r="DK37" s="721"/>
      <c r="DL37" s="692">
        <v>790366</v>
      </c>
      <c r="DM37" s="720"/>
      <c r="DN37" s="720"/>
      <c r="DO37" s="720"/>
      <c r="DP37" s="720"/>
      <c r="DQ37" s="720"/>
      <c r="DR37" s="720"/>
      <c r="DS37" s="720"/>
      <c r="DT37" s="720"/>
      <c r="DU37" s="720"/>
      <c r="DV37" s="721"/>
      <c r="DW37" s="688">
        <v>9.1</v>
      </c>
      <c r="DX37" s="718"/>
      <c r="DY37" s="718"/>
      <c r="DZ37" s="718"/>
      <c r="EA37" s="718"/>
      <c r="EB37" s="718"/>
      <c r="EC37" s="719"/>
    </row>
    <row r="38" spans="2:133" ht="11.25" customHeight="1" x14ac:dyDescent="0.15">
      <c r="B38" s="680" t="s">
        <v>339</v>
      </c>
      <c r="C38" s="681"/>
      <c r="D38" s="681"/>
      <c r="E38" s="681"/>
      <c r="F38" s="681"/>
      <c r="G38" s="681"/>
      <c r="H38" s="681"/>
      <c r="I38" s="681"/>
      <c r="J38" s="681"/>
      <c r="K38" s="681"/>
      <c r="L38" s="681"/>
      <c r="M38" s="681"/>
      <c r="N38" s="681"/>
      <c r="O38" s="681"/>
      <c r="P38" s="681"/>
      <c r="Q38" s="682"/>
      <c r="R38" s="683">
        <v>69945</v>
      </c>
      <c r="S38" s="684"/>
      <c r="T38" s="684"/>
      <c r="U38" s="684"/>
      <c r="V38" s="684"/>
      <c r="W38" s="684"/>
      <c r="X38" s="684"/>
      <c r="Y38" s="685"/>
      <c r="Z38" s="686">
        <v>0.3</v>
      </c>
      <c r="AA38" s="686"/>
      <c r="AB38" s="686"/>
      <c r="AC38" s="686"/>
      <c r="AD38" s="687">
        <v>33</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353439</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2773</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1637342</v>
      </c>
      <c r="CS38" s="684"/>
      <c r="CT38" s="684"/>
      <c r="CU38" s="684"/>
      <c r="CV38" s="684"/>
      <c r="CW38" s="684"/>
      <c r="CX38" s="684"/>
      <c r="CY38" s="685"/>
      <c r="CZ38" s="688">
        <v>8.3000000000000007</v>
      </c>
      <c r="DA38" s="718"/>
      <c r="DB38" s="718"/>
      <c r="DC38" s="722"/>
      <c r="DD38" s="692">
        <v>1448985</v>
      </c>
      <c r="DE38" s="684"/>
      <c r="DF38" s="684"/>
      <c r="DG38" s="684"/>
      <c r="DH38" s="684"/>
      <c r="DI38" s="684"/>
      <c r="DJ38" s="684"/>
      <c r="DK38" s="685"/>
      <c r="DL38" s="692">
        <v>1357404</v>
      </c>
      <c r="DM38" s="684"/>
      <c r="DN38" s="684"/>
      <c r="DO38" s="684"/>
      <c r="DP38" s="684"/>
      <c r="DQ38" s="684"/>
      <c r="DR38" s="684"/>
      <c r="DS38" s="684"/>
      <c r="DT38" s="684"/>
      <c r="DU38" s="684"/>
      <c r="DV38" s="685"/>
      <c r="DW38" s="688">
        <v>15.6</v>
      </c>
      <c r="DX38" s="718"/>
      <c r="DY38" s="718"/>
      <c r="DZ38" s="718"/>
      <c r="EA38" s="718"/>
      <c r="EB38" s="718"/>
      <c r="EC38" s="719"/>
    </row>
    <row r="39" spans="2:133" ht="11.25" customHeight="1" x14ac:dyDescent="0.15">
      <c r="B39" s="680" t="s">
        <v>343</v>
      </c>
      <c r="C39" s="681"/>
      <c r="D39" s="681"/>
      <c r="E39" s="681"/>
      <c r="F39" s="681"/>
      <c r="G39" s="681"/>
      <c r="H39" s="681"/>
      <c r="I39" s="681"/>
      <c r="J39" s="681"/>
      <c r="K39" s="681"/>
      <c r="L39" s="681"/>
      <c r="M39" s="681"/>
      <c r="N39" s="681"/>
      <c r="O39" s="681"/>
      <c r="P39" s="681"/>
      <c r="Q39" s="682"/>
      <c r="R39" s="683">
        <v>5213100</v>
      </c>
      <c r="S39" s="684"/>
      <c r="T39" s="684"/>
      <c r="U39" s="684"/>
      <c r="V39" s="684"/>
      <c r="W39" s="684"/>
      <c r="X39" s="684"/>
      <c r="Y39" s="685"/>
      <c r="Z39" s="686">
        <v>25.8</v>
      </c>
      <c r="AA39" s="686"/>
      <c r="AB39" s="686"/>
      <c r="AC39" s="686"/>
      <c r="AD39" s="687" t="s">
        <v>243</v>
      </c>
      <c r="AE39" s="687"/>
      <c r="AF39" s="687"/>
      <c r="AG39" s="687"/>
      <c r="AH39" s="687"/>
      <c r="AI39" s="687"/>
      <c r="AJ39" s="687"/>
      <c r="AK39" s="687"/>
      <c r="AL39" s="688" t="s">
        <v>139</v>
      </c>
      <c r="AM39" s="689"/>
      <c r="AN39" s="689"/>
      <c r="AO39" s="690"/>
      <c r="AQ39" s="761" t="s">
        <v>344</v>
      </c>
      <c r="AR39" s="762"/>
      <c r="AS39" s="762"/>
      <c r="AT39" s="762"/>
      <c r="AU39" s="762"/>
      <c r="AV39" s="762"/>
      <c r="AW39" s="762"/>
      <c r="AX39" s="762"/>
      <c r="AY39" s="763"/>
      <c r="AZ39" s="683">
        <v>202504</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4179</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106002</v>
      </c>
      <c r="CS39" s="720"/>
      <c r="CT39" s="720"/>
      <c r="CU39" s="720"/>
      <c r="CV39" s="720"/>
      <c r="CW39" s="720"/>
      <c r="CX39" s="720"/>
      <c r="CY39" s="721"/>
      <c r="CZ39" s="688">
        <v>0.5</v>
      </c>
      <c r="DA39" s="718"/>
      <c r="DB39" s="718"/>
      <c r="DC39" s="722"/>
      <c r="DD39" s="692">
        <v>87070</v>
      </c>
      <c r="DE39" s="720"/>
      <c r="DF39" s="720"/>
      <c r="DG39" s="720"/>
      <c r="DH39" s="720"/>
      <c r="DI39" s="720"/>
      <c r="DJ39" s="720"/>
      <c r="DK39" s="721"/>
      <c r="DL39" s="692" t="s">
        <v>139</v>
      </c>
      <c r="DM39" s="720"/>
      <c r="DN39" s="720"/>
      <c r="DO39" s="720"/>
      <c r="DP39" s="720"/>
      <c r="DQ39" s="720"/>
      <c r="DR39" s="720"/>
      <c r="DS39" s="720"/>
      <c r="DT39" s="720"/>
      <c r="DU39" s="720"/>
      <c r="DV39" s="721"/>
      <c r="DW39" s="688" t="s">
        <v>130</v>
      </c>
      <c r="DX39" s="718"/>
      <c r="DY39" s="718"/>
      <c r="DZ39" s="718"/>
      <c r="EA39" s="718"/>
      <c r="EB39" s="718"/>
      <c r="EC39" s="719"/>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139</v>
      </c>
      <c r="AA40" s="686"/>
      <c r="AB40" s="686"/>
      <c r="AC40" s="686"/>
      <c r="AD40" s="687" t="s">
        <v>130</v>
      </c>
      <c r="AE40" s="687"/>
      <c r="AF40" s="687"/>
      <c r="AG40" s="687"/>
      <c r="AH40" s="687"/>
      <c r="AI40" s="687"/>
      <c r="AJ40" s="687"/>
      <c r="AK40" s="687"/>
      <c r="AL40" s="688" t="s">
        <v>130</v>
      </c>
      <c r="AM40" s="689"/>
      <c r="AN40" s="689"/>
      <c r="AO40" s="690"/>
      <c r="AQ40" s="761" t="s">
        <v>348</v>
      </c>
      <c r="AR40" s="762"/>
      <c r="AS40" s="762"/>
      <c r="AT40" s="762"/>
      <c r="AU40" s="762"/>
      <c r="AV40" s="762"/>
      <c r="AW40" s="762"/>
      <c r="AX40" s="762"/>
      <c r="AY40" s="763"/>
      <c r="AZ40" s="683" t="s">
        <v>243</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105</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114393</v>
      </c>
      <c r="CS40" s="684"/>
      <c r="CT40" s="684"/>
      <c r="CU40" s="684"/>
      <c r="CV40" s="684"/>
      <c r="CW40" s="684"/>
      <c r="CX40" s="684"/>
      <c r="CY40" s="685"/>
      <c r="CZ40" s="688">
        <v>0.6</v>
      </c>
      <c r="DA40" s="718"/>
      <c r="DB40" s="718"/>
      <c r="DC40" s="722"/>
      <c r="DD40" s="692">
        <v>84213</v>
      </c>
      <c r="DE40" s="684"/>
      <c r="DF40" s="684"/>
      <c r="DG40" s="684"/>
      <c r="DH40" s="684"/>
      <c r="DI40" s="684"/>
      <c r="DJ40" s="684"/>
      <c r="DK40" s="685"/>
      <c r="DL40" s="692">
        <v>74213</v>
      </c>
      <c r="DM40" s="684"/>
      <c r="DN40" s="684"/>
      <c r="DO40" s="684"/>
      <c r="DP40" s="684"/>
      <c r="DQ40" s="684"/>
      <c r="DR40" s="684"/>
      <c r="DS40" s="684"/>
      <c r="DT40" s="684"/>
      <c r="DU40" s="684"/>
      <c r="DV40" s="685"/>
      <c r="DW40" s="688">
        <v>0.9</v>
      </c>
      <c r="DX40" s="718"/>
      <c r="DY40" s="718"/>
      <c r="DZ40" s="718"/>
      <c r="EA40" s="718"/>
      <c r="EB40" s="718"/>
      <c r="EC40" s="719"/>
    </row>
    <row r="41" spans="2:133" ht="11.25" customHeight="1" x14ac:dyDescent="0.15">
      <c r="B41" s="680" t="s">
        <v>352</v>
      </c>
      <c r="C41" s="681"/>
      <c r="D41" s="681"/>
      <c r="E41" s="681"/>
      <c r="F41" s="681"/>
      <c r="G41" s="681"/>
      <c r="H41" s="681"/>
      <c r="I41" s="681"/>
      <c r="J41" s="681"/>
      <c r="K41" s="681"/>
      <c r="L41" s="681"/>
      <c r="M41" s="681"/>
      <c r="N41" s="681"/>
      <c r="O41" s="681"/>
      <c r="P41" s="681"/>
      <c r="Q41" s="682"/>
      <c r="R41" s="683">
        <v>239700</v>
      </c>
      <c r="S41" s="684"/>
      <c r="T41" s="684"/>
      <c r="U41" s="684"/>
      <c r="V41" s="684"/>
      <c r="W41" s="684"/>
      <c r="X41" s="684"/>
      <c r="Y41" s="685"/>
      <c r="Z41" s="686">
        <v>1.2</v>
      </c>
      <c r="AA41" s="686"/>
      <c r="AB41" s="686"/>
      <c r="AC41" s="686"/>
      <c r="AD41" s="687" t="s">
        <v>243</v>
      </c>
      <c r="AE41" s="687"/>
      <c r="AF41" s="687"/>
      <c r="AG41" s="687"/>
      <c r="AH41" s="687"/>
      <c r="AI41" s="687"/>
      <c r="AJ41" s="687"/>
      <c r="AK41" s="687"/>
      <c r="AL41" s="688" t="s">
        <v>130</v>
      </c>
      <c r="AM41" s="689"/>
      <c r="AN41" s="689"/>
      <c r="AO41" s="690"/>
      <c r="AQ41" s="761" t="s">
        <v>353</v>
      </c>
      <c r="AR41" s="762"/>
      <c r="AS41" s="762"/>
      <c r="AT41" s="762"/>
      <c r="AU41" s="762"/>
      <c r="AV41" s="762"/>
      <c r="AW41" s="762"/>
      <c r="AX41" s="762"/>
      <c r="AY41" s="763"/>
      <c r="AZ41" s="683">
        <v>207453</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t="s">
        <v>139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139</v>
      </c>
      <c r="CS41" s="720"/>
      <c r="CT41" s="720"/>
      <c r="CU41" s="720"/>
      <c r="CV41" s="720"/>
      <c r="CW41" s="720"/>
      <c r="CX41" s="720"/>
      <c r="CY41" s="721"/>
      <c r="CZ41" s="688" t="s">
        <v>130</v>
      </c>
      <c r="DA41" s="718"/>
      <c r="DB41" s="718"/>
      <c r="DC41" s="722"/>
      <c r="DD41" s="692" t="s">
        <v>243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356</v>
      </c>
      <c r="C42" s="733"/>
      <c r="D42" s="733"/>
      <c r="E42" s="733"/>
      <c r="F42" s="733"/>
      <c r="G42" s="733"/>
      <c r="H42" s="733"/>
      <c r="I42" s="733"/>
      <c r="J42" s="733"/>
      <c r="K42" s="733"/>
      <c r="L42" s="733"/>
      <c r="M42" s="733"/>
      <c r="N42" s="733"/>
      <c r="O42" s="733"/>
      <c r="P42" s="733"/>
      <c r="Q42" s="734"/>
      <c r="R42" s="768">
        <v>20229298</v>
      </c>
      <c r="S42" s="769"/>
      <c r="T42" s="769"/>
      <c r="U42" s="769"/>
      <c r="V42" s="769"/>
      <c r="W42" s="769"/>
      <c r="X42" s="769"/>
      <c r="Y42" s="777"/>
      <c r="Z42" s="778">
        <v>100</v>
      </c>
      <c r="AA42" s="778"/>
      <c r="AB42" s="778"/>
      <c r="AC42" s="778"/>
      <c r="AD42" s="779">
        <v>8458569</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840743</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394</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6690077</v>
      </c>
      <c r="CS42" s="684"/>
      <c r="CT42" s="684"/>
      <c r="CU42" s="684"/>
      <c r="CV42" s="684"/>
      <c r="CW42" s="684"/>
      <c r="CX42" s="684"/>
      <c r="CY42" s="685"/>
      <c r="CZ42" s="688">
        <v>33.9</v>
      </c>
      <c r="DA42" s="689"/>
      <c r="DB42" s="689"/>
      <c r="DC42" s="701"/>
      <c r="DD42" s="692">
        <v>277481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120880</v>
      </c>
      <c r="CS43" s="720"/>
      <c r="CT43" s="720"/>
      <c r="CU43" s="720"/>
      <c r="CV43" s="720"/>
      <c r="CW43" s="720"/>
      <c r="CX43" s="720"/>
      <c r="CY43" s="721"/>
      <c r="CZ43" s="688">
        <v>0.6</v>
      </c>
      <c r="DA43" s="718"/>
      <c r="DB43" s="718"/>
      <c r="DC43" s="722"/>
      <c r="DD43" s="692">
        <v>5014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6430336</v>
      </c>
      <c r="CS44" s="684"/>
      <c r="CT44" s="684"/>
      <c r="CU44" s="684"/>
      <c r="CV44" s="684"/>
      <c r="CW44" s="684"/>
      <c r="CX44" s="684"/>
      <c r="CY44" s="685"/>
      <c r="CZ44" s="688">
        <v>32.6</v>
      </c>
      <c r="DA44" s="689"/>
      <c r="DB44" s="689"/>
      <c r="DC44" s="701"/>
      <c r="DD44" s="692">
        <v>259922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2430343</v>
      </c>
      <c r="CS45" s="720"/>
      <c r="CT45" s="720"/>
      <c r="CU45" s="720"/>
      <c r="CV45" s="720"/>
      <c r="CW45" s="720"/>
      <c r="CX45" s="720"/>
      <c r="CY45" s="721"/>
      <c r="CZ45" s="688">
        <v>12.3</v>
      </c>
      <c r="DA45" s="718"/>
      <c r="DB45" s="718"/>
      <c r="DC45" s="722"/>
      <c r="DD45" s="692">
        <v>59284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3842390</v>
      </c>
      <c r="CS46" s="684"/>
      <c r="CT46" s="684"/>
      <c r="CU46" s="684"/>
      <c r="CV46" s="684"/>
      <c r="CW46" s="684"/>
      <c r="CX46" s="684"/>
      <c r="CY46" s="685"/>
      <c r="CZ46" s="688">
        <v>19.5</v>
      </c>
      <c r="DA46" s="689"/>
      <c r="DB46" s="689"/>
      <c r="DC46" s="701"/>
      <c r="DD46" s="692">
        <v>198028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259741</v>
      </c>
      <c r="CS47" s="720"/>
      <c r="CT47" s="720"/>
      <c r="CU47" s="720"/>
      <c r="CV47" s="720"/>
      <c r="CW47" s="720"/>
      <c r="CX47" s="720"/>
      <c r="CY47" s="721"/>
      <c r="CZ47" s="688">
        <v>1.3</v>
      </c>
      <c r="DA47" s="718"/>
      <c r="DB47" s="718"/>
      <c r="DC47" s="722"/>
      <c r="DD47" s="692">
        <v>17559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130</v>
      </c>
      <c r="CS48" s="684"/>
      <c r="CT48" s="684"/>
      <c r="CU48" s="684"/>
      <c r="CV48" s="684"/>
      <c r="CW48" s="684"/>
      <c r="CX48" s="684"/>
      <c r="CY48" s="685"/>
      <c r="CZ48" s="688" t="s">
        <v>243</v>
      </c>
      <c r="DA48" s="689"/>
      <c r="DB48" s="689"/>
      <c r="DC48" s="701"/>
      <c r="DD48" s="692" t="s">
        <v>139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369</v>
      </c>
      <c r="CE49" s="733"/>
      <c r="CF49" s="733"/>
      <c r="CG49" s="733"/>
      <c r="CH49" s="733"/>
      <c r="CI49" s="733"/>
      <c r="CJ49" s="733"/>
      <c r="CK49" s="733"/>
      <c r="CL49" s="733"/>
      <c r="CM49" s="733"/>
      <c r="CN49" s="733"/>
      <c r="CO49" s="733"/>
      <c r="CP49" s="733"/>
      <c r="CQ49" s="734"/>
      <c r="CR49" s="768">
        <v>19716988</v>
      </c>
      <c r="CS49" s="754"/>
      <c r="CT49" s="754"/>
      <c r="CU49" s="754"/>
      <c r="CV49" s="754"/>
      <c r="CW49" s="754"/>
      <c r="CX49" s="754"/>
      <c r="CY49" s="785"/>
      <c r="CZ49" s="780">
        <v>100</v>
      </c>
      <c r="DA49" s="786"/>
      <c r="DB49" s="786"/>
      <c r="DC49" s="787"/>
      <c r="DD49" s="788">
        <v>10921551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pZKmKbhlLOdyuc506LyKKYL6DZuARdeebZT2d9MTBwyy0sp8wNPoVjzr5QyzeyRqJRZtiWF9PqSIcgNVo7/Hg==" saltValue="Vi9h80q7HLNz0Pnz1EXbT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20233</v>
      </c>
      <c r="R7" s="819"/>
      <c r="S7" s="819"/>
      <c r="T7" s="819"/>
      <c r="U7" s="819"/>
      <c r="V7" s="819">
        <v>19720</v>
      </c>
      <c r="W7" s="819"/>
      <c r="X7" s="819"/>
      <c r="Y7" s="819"/>
      <c r="Z7" s="819"/>
      <c r="AA7" s="819">
        <v>513</v>
      </c>
      <c r="AB7" s="819"/>
      <c r="AC7" s="819"/>
      <c r="AD7" s="819"/>
      <c r="AE7" s="820"/>
      <c r="AF7" s="821">
        <v>419</v>
      </c>
      <c r="AG7" s="822"/>
      <c r="AH7" s="822"/>
      <c r="AI7" s="822"/>
      <c r="AJ7" s="823"/>
      <c r="AK7" s="858">
        <v>2294</v>
      </c>
      <c r="AL7" s="859"/>
      <c r="AM7" s="859"/>
      <c r="AN7" s="859"/>
      <c r="AO7" s="859"/>
      <c r="AP7" s="859">
        <v>22879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-2</v>
      </c>
      <c r="CI7" s="856"/>
      <c r="CJ7" s="856"/>
      <c r="CK7" s="856"/>
      <c r="CL7" s="857"/>
      <c r="CM7" s="855">
        <v>113</v>
      </c>
      <c r="CN7" s="856"/>
      <c r="CO7" s="856"/>
      <c r="CP7" s="856"/>
      <c r="CQ7" s="857"/>
      <c r="CR7" s="855">
        <v>4</v>
      </c>
      <c r="CS7" s="856"/>
      <c r="CT7" s="856"/>
      <c r="CU7" s="856"/>
      <c r="CV7" s="857"/>
      <c r="CW7" s="855" t="s">
        <v>579</v>
      </c>
      <c r="CX7" s="856"/>
      <c r="CY7" s="856"/>
      <c r="CZ7" s="856"/>
      <c r="DA7" s="857"/>
      <c r="DB7" s="855" t="s">
        <v>515</v>
      </c>
      <c r="DC7" s="856"/>
      <c r="DD7" s="856"/>
      <c r="DE7" s="856"/>
      <c r="DF7" s="857"/>
      <c r="DG7" s="855" t="s">
        <v>515</v>
      </c>
      <c r="DH7" s="856"/>
      <c r="DI7" s="856"/>
      <c r="DJ7" s="856"/>
      <c r="DK7" s="857"/>
      <c r="DL7" s="855" t="s">
        <v>515</v>
      </c>
      <c r="DM7" s="856"/>
      <c r="DN7" s="856"/>
      <c r="DO7" s="856"/>
      <c r="DP7" s="857"/>
      <c r="DQ7" s="855" t="s">
        <v>515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3</v>
      </c>
      <c r="CI8" s="866"/>
      <c r="CJ8" s="866"/>
      <c r="CK8" s="866"/>
      <c r="CL8" s="867"/>
      <c r="CM8" s="865">
        <v>89</v>
      </c>
      <c r="CN8" s="866"/>
      <c r="CO8" s="866"/>
      <c r="CP8" s="866"/>
      <c r="CQ8" s="867"/>
      <c r="CR8" s="865">
        <v>74</v>
      </c>
      <c r="CS8" s="866"/>
      <c r="CT8" s="866"/>
      <c r="CU8" s="866"/>
      <c r="CV8" s="867"/>
      <c r="CW8" s="865" t="s">
        <v>579</v>
      </c>
      <c r="CX8" s="866"/>
      <c r="CY8" s="866"/>
      <c r="CZ8" s="866"/>
      <c r="DA8" s="867"/>
      <c r="DB8" s="865" t="s">
        <v>515</v>
      </c>
      <c r="DC8" s="866"/>
      <c r="DD8" s="866"/>
      <c r="DE8" s="866"/>
      <c r="DF8" s="867"/>
      <c r="DG8" s="865" t="s">
        <v>515</v>
      </c>
      <c r="DH8" s="866"/>
      <c r="DI8" s="866"/>
      <c r="DJ8" s="866"/>
      <c r="DK8" s="867"/>
      <c r="DL8" s="865" t="s">
        <v>515</v>
      </c>
      <c r="DM8" s="866"/>
      <c r="DN8" s="866"/>
      <c r="DO8" s="866"/>
      <c r="DP8" s="867"/>
      <c r="DQ8" s="865" t="s">
        <v>515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20233</v>
      </c>
      <c r="R23" s="878"/>
      <c r="S23" s="878"/>
      <c r="T23" s="878"/>
      <c r="U23" s="878"/>
      <c r="V23" s="878">
        <v>19720</v>
      </c>
      <c r="W23" s="878"/>
      <c r="X23" s="878"/>
      <c r="Y23" s="878"/>
      <c r="Z23" s="878"/>
      <c r="AA23" s="878">
        <v>513</v>
      </c>
      <c r="AB23" s="878"/>
      <c r="AC23" s="878"/>
      <c r="AD23" s="878"/>
      <c r="AE23" s="879"/>
      <c r="AF23" s="880">
        <v>419</v>
      </c>
      <c r="AG23" s="878"/>
      <c r="AH23" s="878"/>
      <c r="AI23" s="878"/>
      <c r="AJ23" s="881"/>
      <c r="AK23" s="882"/>
      <c r="AL23" s="883"/>
      <c r="AM23" s="883"/>
      <c r="AN23" s="883"/>
      <c r="AO23" s="883"/>
      <c r="AP23" s="878">
        <v>22879</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2369</v>
      </c>
      <c r="R28" s="907"/>
      <c r="S28" s="907"/>
      <c r="T28" s="907"/>
      <c r="U28" s="907"/>
      <c r="V28" s="907">
        <v>2347</v>
      </c>
      <c r="W28" s="907"/>
      <c r="X28" s="907"/>
      <c r="Y28" s="907"/>
      <c r="Z28" s="907"/>
      <c r="AA28" s="907">
        <v>22</v>
      </c>
      <c r="AB28" s="907"/>
      <c r="AC28" s="907"/>
      <c r="AD28" s="907"/>
      <c r="AE28" s="908"/>
      <c r="AF28" s="909">
        <v>22</v>
      </c>
      <c r="AG28" s="907"/>
      <c r="AH28" s="907"/>
      <c r="AI28" s="907"/>
      <c r="AJ28" s="910"/>
      <c r="AK28" s="911">
        <v>207</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2755</v>
      </c>
      <c r="R29" s="843"/>
      <c r="S29" s="843"/>
      <c r="T29" s="843"/>
      <c r="U29" s="843"/>
      <c r="V29" s="843">
        <v>2721</v>
      </c>
      <c r="W29" s="843"/>
      <c r="X29" s="843"/>
      <c r="Y29" s="843"/>
      <c r="Z29" s="843"/>
      <c r="AA29" s="843">
        <v>34</v>
      </c>
      <c r="AB29" s="843"/>
      <c r="AC29" s="843"/>
      <c r="AD29" s="843"/>
      <c r="AE29" s="844"/>
      <c r="AF29" s="845">
        <v>34</v>
      </c>
      <c r="AG29" s="846"/>
      <c r="AH29" s="846"/>
      <c r="AI29" s="846"/>
      <c r="AJ29" s="847"/>
      <c r="AK29" s="914">
        <v>109</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318</v>
      </c>
      <c r="R30" s="843"/>
      <c r="S30" s="843"/>
      <c r="T30" s="843"/>
      <c r="U30" s="843"/>
      <c r="V30" s="843">
        <v>318</v>
      </c>
      <c r="W30" s="843"/>
      <c r="X30" s="843"/>
      <c r="Y30" s="843"/>
      <c r="Z30" s="843"/>
      <c r="AA30" s="843" t="s">
        <v>579</v>
      </c>
      <c r="AB30" s="843"/>
      <c r="AC30" s="843"/>
      <c r="AD30" s="843"/>
      <c r="AE30" s="844"/>
      <c r="AF30" s="845" t="s">
        <v>130</v>
      </c>
      <c r="AG30" s="846"/>
      <c r="AH30" s="846"/>
      <c r="AI30" s="846"/>
      <c r="AJ30" s="847"/>
      <c r="AK30" s="914">
        <v>405</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688</v>
      </c>
      <c r="R31" s="843"/>
      <c r="S31" s="843"/>
      <c r="T31" s="843"/>
      <c r="U31" s="843"/>
      <c r="V31" s="843">
        <v>647</v>
      </c>
      <c r="W31" s="843"/>
      <c r="X31" s="843"/>
      <c r="Y31" s="843"/>
      <c r="Z31" s="843"/>
      <c r="AA31" s="843">
        <v>41</v>
      </c>
      <c r="AB31" s="843"/>
      <c r="AC31" s="843"/>
      <c r="AD31" s="843"/>
      <c r="AE31" s="844"/>
      <c r="AF31" s="845">
        <v>865</v>
      </c>
      <c r="AG31" s="846"/>
      <c r="AH31" s="846"/>
      <c r="AI31" s="846"/>
      <c r="AJ31" s="847"/>
      <c r="AK31" s="914">
        <v>203</v>
      </c>
      <c r="AL31" s="915"/>
      <c r="AM31" s="915"/>
      <c r="AN31" s="915"/>
      <c r="AO31" s="915"/>
      <c r="AP31" s="915">
        <v>4096</v>
      </c>
      <c r="AQ31" s="915"/>
      <c r="AR31" s="915"/>
      <c r="AS31" s="915"/>
      <c r="AT31" s="915"/>
      <c r="AU31" s="915">
        <v>2175</v>
      </c>
      <c r="AV31" s="915"/>
      <c r="AW31" s="915"/>
      <c r="AX31" s="915"/>
      <c r="AY31" s="915"/>
      <c r="AZ31" s="916" t="s">
        <v>579</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2325</v>
      </c>
      <c r="R32" s="843"/>
      <c r="S32" s="843"/>
      <c r="T32" s="843"/>
      <c r="U32" s="843"/>
      <c r="V32" s="843">
        <v>2253</v>
      </c>
      <c r="W32" s="843"/>
      <c r="X32" s="843"/>
      <c r="Y32" s="843"/>
      <c r="Z32" s="843"/>
      <c r="AA32" s="843">
        <v>72</v>
      </c>
      <c r="AB32" s="843"/>
      <c r="AC32" s="843"/>
      <c r="AD32" s="843"/>
      <c r="AE32" s="844"/>
      <c r="AF32" s="845">
        <v>476</v>
      </c>
      <c r="AG32" s="846"/>
      <c r="AH32" s="846"/>
      <c r="AI32" s="846"/>
      <c r="AJ32" s="847"/>
      <c r="AK32" s="914">
        <v>353</v>
      </c>
      <c r="AL32" s="915"/>
      <c r="AM32" s="915"/>
      <c r="AN32" s="915"/>
      <c r="AO32" s="915"/>
      <c r="AP32" s="915">
        <v>685</v>
      </c>
      <c r="AQ32" s="915"/>
      <c r="AR32" s="915"/>
      <c r="AS32" s="915"/>
      <c r="AT32" s="915"/>
      <c r="AU32" s="915">
        <v>468</v>
      </c>
      <c r="AV32" s="915"/>
      <c r="AW32" s="915"/>
      <c r="AX32" s="915"/>
      <c r="AY32" s="915"/>
      <c r="AZ32" s="916" t="s">
        <v>579</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1096</v>
      </c>
      <c r="R33" s="843"/>
      <c r="S33" s="843"/>
      <c r="T33" s="843"/>
      <c r="U33" s="843"/>
      <c r="V33" s="843">
        <v>1052</v>
      </c>
      <c r="W33" s="843"/>
      <c r="X33" s="843"/>
      <c r="Y33" s="843"/>
      <c r="Z33" s="843"/>
      <c r="AA33" s="843">
        <v>44</v>
      </c>
      <c r="AB33" s="843"/>
      <c r="AC33" s="843"/>
      <c r="AD33" s="843"/>
      <c r="AE33" s="844"/>
      <c r="AF33" s="845">
        <v>44</v>
      </c>
      <c r="AG33" s="846"/>
      <c r="AH33" s="846"/>
      <c r="AI33" s="846"/>
      <c r="AJ33" s="847"/>
      <c r="AK33" s="914">
        <v>589</v>
      </c>
      <c r="AL33" s="915"/>
      <c r="AM33" s="915"/>
      <c r="AN33" s="915"/>
      <c r="AO33" s="915"/>
      <c r="AP33" s="915">
        <v>7896</v>
      </c>
      <c r="AQ33" s="915"/>
      <c r="AR33" s="915"/>
      <c r="AS33" s="915"/>
      <c r="AT33" s="915"/>
      <c r="AU33" s="915">
        <v>7793</v>
      </c>
      <c r="AV33" s="915"/>
      <c r="AW33" s="915"/>
      <c r="AX33" s="915"/>
      <c r="AY33" s="915"/>
      <c r="AZ33" s="916" t="s">
        <v>579</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1441</v>
      </c>
      <c r="AG63" s="926"/>
      <c r="AH63" s="926"/>
      <c r="AI63" s="926"/>
      <c r="AJ63" s="927"/>
      <c r="AK63" s="928"/>
      <c r="AL63" s="923"/>
      <c r="AM63" s="923"/>
      <c r="AN63" s="923"/>
      <c r="AO63" s="923"/>
      <c r="AP63" s="926">
        <v>12677</v>
      </c>
      <c r="AQ63" s="926"/>
      <c r="AR63" s="926"/>
      <c r="AS63" s="926"/>
      <c r="AT63" s="926"/>
      <c r="AU63" s="926">
        <v>10436</v>
      </c>
      <c r="AV63" s="926"/>
      <c r="AW63" s="926"/>
      <c r="AX63" s="926"/>
      <c r="AY63" s="926"/>
      <c r="AZ63" s="930"/>
      <c r="BA63" s="930"/>
      <c r="BB63" s="930"/>
      <c r="BC63" s="930"/>
      <c r="BD63" s="930"/>
      <c r="BE63" s="931"/>
      <c r="BF63" s="931"/>
      <c r="BG63" s="931"/>
      <c r="BH63" s="931"/>
      <c r="BI63" s="932"/>
      <c r="BJ63" s="933" t="s">
        <v>396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399</v>
      </c>
      <c r="R66" s="802"/>
      <c r="S66" s="802"/>
      <c r="T66" s="802"/>
      <c r="U66" s="803"/>
      <c r="V66" s="801" t="s">
        <v>419</v>
      </c>
      <c r="W66" s="802"/>
      <c r="X66" s="802"/>
      <c r="Y66" s="802"/>
      <c r="Z66" s="803"/>
      <c r="AA66" s="801" t="s">
        <v>401</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180</v>
      </c>
      <c r="R68" s="950"/>
      <c r="S68" s="950"/>
      <c r="T68" s="950"/>
      <c r="U68" s="950"/>
      <c r="V68" s="950">
        <v>176</v>
      </c>
      <c r="W68" s="950"/>
      <c r="X68" s="950"/>
      <c r="Y68" s="950"/>
      <c r="Z68" s="950"/>
      <c r="AA68" s="950">
        <v>4</v>
      </c>
      <c r="AB68" s="950"/>
      <c r="AC68" s="950"/>
      <c r="AD68" s="950"/>
      <c r="AE68" s="950"/>
      <c r="AF68" s="950">
        <v>4</v>
      </c>
      <c r="AG68" s="950"/>
      <c r="AH68" s="950"/>
      <c r="AI68" s="950"/>
      <c r="AJ68" s="950"/>
      <c r="AK68" s="950">
        <v>90</v>
      </c>
      <c r="AL68" s="950"/>
      <c r="AM68" s="950"/>
      <c r="AN68" s="950"/>
      <c r="AO68" s="950"/>
      <c r="AP68" s="950" t="s">
        <v>594</v>
      </c>
      <c r="AQ68" s="950"/>
      <c r="AR68" s="950"/>
      <c r="AS68" s="950"/>
      <c r="AT68" s="950"/>
      <c r="AU68" s="950" t="s">
        <v>515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3857</v>
      </c>
      <c r="R69" s="915"/>
      <c r="S69" s="915"/>
      <c r="T69" s="915"/>
      <c r="U69" s="915"/>
      <c r="V69" s="915">
        <v>3550</v>
      </c>
      <c r="W69" s="915"/>
      <c r="X69" s="915"/>
      <c r="Y69" s="915"/>
      <c r="Z69" s="915"/>
      <c r="AA69" s="915">
        <v>307</v>
      </c>
      <c r="AB69" s="915"/>
      <c r="AC69" s="915"/>
      <c r="AD69" s="915"/>
      <c r="AE69" s="915"/>
      <c r="AF69" s="915">
        <v>307</v>
      </c>
      <c r="AG69" s="915"/>
      <c r="AH69" s="915"/>
      <c r="AI69" s="915"/>
      <c r="AJ69" s="915"/>
      <c r="AK69" s="915">
        <v>3821</v>
      </c>
      <c r="AL69" s="915"/>
      <c r="AM69" s="915"/>
      <c r="AN69" s="915"/>
      <c r="AO69" s="915"/>
      <c r="AP69" s="915" t="s">
        <v>594</v>
      </c>
      <c r="AQ69" s="915"/>
      <c r="AR69" s="915"/>
      <c r="AS69" s="915"/>
      <c r="AT69" s="915"/>
      <c r="AU69" s="915" t="s">
        <v>515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7</v>
      </c>
      <c r="R70" s="915"/>
      <c r="S70" s="915"/>
      <c r="T70" s="915"/>
      <c r="U70" s="915"/>
      <c r="V70" s="915">
        <v>3</v>
      </c>
      <c r="W70" s="915"/>
      <c r="X70" s="915"/>
      <c r="Y70" s="915"/>
      <c r="Z70" s="915"/>
      <c r="AA70" s="915">
        <v>4</v>
      </c>
      <c r="AB70" s="915"/>
      <c r="AC70" s="915"/>
      <c r="AD70" s="915"/>
      <c r="AE70" s="915"/>
      <c r="AF70" s="915">
        <v>4</v>
      </c>
      <c r="AG70" s="915"/>
      <c r="AH70" s="915"/>
      <c r="AI70" s="915"/>
      <c r="AJ70" s="915"/>
      <c r="AK70" s="915" t="s">
        <v>594</v>
      </c>
      <c r="AL70" s="915"/>
      <c r="AM70" s="915"/>
      <c r="AN70" s="915"/>
      <c r="AO70" s="915"/>
      <c r="AP70" s="915" t="s">
        <v>594</v>
      </c>
      <c r="AQ70" s="915"/>
      <c r="AR70" s="915"/>
      <c r="AS70" s="915"/>
      <c r="AT70" s="915"/>
      <c r="AU70" s="915" t="s">
        <v>515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1</v>
      </c>
      <c r="R71" s="915"/>
      <c r="S71" s="915"/>
      <c r="T71" s="915"/>
      <c r="U71" s="915"/>
      <c r="V71" s="915">
        <v>1</v>
      </c>
      <c r="W71" s="915"/>
      <c r="X71" s="915"/>
      <c r="Y71" s="915"/>
      <c r="Z71" s="915"/>
      <c r="AA71" s="915">
        <v>0</v>
      </c>
      <c r="AB71" s="915"/>
      <c r="AC71" s="915"/>
      <c r="AD71" s="915"/>
      <c r="AE71" s="915"/>
      <c r="AF71" s="915">
        <v>0</v>
      </c>
      <c r="AG71" s="915"/>
      <c r="AH71" s="915"/>
      <c r="AI71" s="915"/>
      <c r="AJ71" s="915"/>
      <c r="AK71" s="915">
        <v>1</v>
      </c>
      <c r="AL71" s="915"/>
      <c r="AM71" s="915"/>
      <c r="AN71" s="915"/>
      <c r="AO71" s="915"/>
      <c r="AP71" s="915" t="s">
        <v>594</v>
      </c>
      <c r="AQ71" s="915"/>
      <c r="AR71" s="915"/>
      <c r="AS71" s="915"/>
      <c r="AT71" s="915"/>
      <c r="AU71" s="915" t="s">
        <v>515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2120</v>
      </c>
      <c r="R72" s="915"/>
      <c r="S72" s="915"/>
      <c r="T72" s="915"/>
      <c r="U72" s="915"/>
      <c r="V72" s="915">
        <v>2085</v>
      </c>
      <c r="W72" s="915"/>
      <c r="X72" s="915"/>
      <c r="Y72" s="915"/>
      <c r="Z72" s="915"/>
      <c r="AA72" s="915">
        <v>35</v>
      </c>
      <c r="AB72" s="915"/>
      <c r="AC72" s="915"/>
      <c r="AD72" s="915"/>
      <c r="AE72" s="915"/>
      <c r="AF72" s="915">
        <v>31</v>
      </c>
      <c r="AG72" s="915"/>
      <c r="AH72" s="915"/>
      <c r="AI72" s="915"/>
      <c r="AJ72" s="915"/>
      <c r="AK72" s="915">
        <v>2027</v>
      </c>
      <c r="AL72" s="915"/>
      <c r="AM72" s="915"/>
      <c r="AN72" s="915"/>
      <c r="AO72" s="915"/>
      <c r="AP72" s="915">
        <v>1027</v>
      </c>
      <c r="AQ72" s="915"/>
      <c r="AR72" s="915"/>
      <c r="AS72" s="915"/>
      <c r="AT72" s="915"/>
      <c r="AU72" s="915">
        <v>267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413</v>
      </c>
      <c r="R73" s="915"/>
      <c r="S73" s="915"/>
      <c r="T73" s="915"/>
      <c r="U73" s="915"/>
      <c r="V73" s="915">
        <v>413</v>
      </c>
      <c r="W73" s="915"/>
      <c r="X73" s="915"/>
      <c r="Y73" s="915"/>
      <c r="Z73" s="915"/>
      <c r="AA73" s="915" t="s">
        <v>594</v>
      </c>
      <c r="AB73" s="915"/>
      <c r="AC73" s="915"/>
      <c r="AD73" s="915"/>
      <c r="AE73" s="915"/>
      <c r="AF73" s="915" t="s">
        <v>594</v>
      </c>
      <c r="AG73" s="915"/>
      <c r="AH73" s="915"/>
      <c r="AI73" s="915"/>
      <c r="AJ73" s="915"/>
      <c r="AK73" s="915">
        <v>76</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586</v>
      </c>
      <c r="C74" s="958"/>
      <c r="D74" s="958"/>
      <c r="E74" s="958"/>
      <c r="F74" s="958"/>
      <c r="G74" s="958"/>
      <c r="H74" s="958"/>
      <c r="I74" s="958"/>
      <c r="J74" s="958"/>
      <c r="K74" s="958"/>
      <c r="L74" s="958"/>
      <c r="M74" s="958"/>
      <c r="N74" s="958"/>
      <c r="O74" s="958"/>
      <c r="P74" s="959"/>
      <c r="Q74" s="960">
        <v>696</v>
      </c>
      <c r="R74" s="915"/>
      <c r="S74" s="915"/>
      <c r="T74" s="915"/>
      <c r="U74" s="915"/>
      <c r="V74" s="915">
        <v>675</v>
      </c>
      <c r="W74" s="915"/>
      <c r="X74" s="915"/>
      <c r="Y74" s="915"/>
      <c r="Z74" s="915"/>
      <c r="AA74" s="915">
        <v>21</v>
      </c>
      <c r="AB74" s="915"/>
      <c r="AC74" s="915"/>
      <c r="AD74" s="915"/>
      <c r="AE74" s="915"/>
      <c r="AF74" s="915">
        <v>21</v>
      </c>
      <c r="AG74" s="915"/>
      <c r="AH74" s="915"/>
      <c r="AI74" s="915"/>
      <c r="AJ74" s="915"/>
      <c r="AK74" s="915">
        <v>615</v>
      </c>
      <c r="AL74" s="915"/>
      <c r="AM74" s="915"/>
      <c r="AN74" s="915"/>
      <c r="AO74" s="915"/>
      <c r="AP74" s="915">
        <v>8</v>
      </c>
      <c r="AQ74" s="915"/>
      <c r="AR74" s="915"/>
      <c r="AS74" s="915"/>
      <c r="AT74" s="915"/>
      <c r="AU74" s="915">
        <v>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587</v>
      </c>
      <c r="C75" s="958"/>
      <c r="D75" s="958"/>
      <c r="E75" s="958"/>
      <c r="F75" s="958"/>
      <c r="G75" s="958"/>
      <c r="H75" s="958"/>
      <c r="I75" s="958"/>
      <c r="J75" s="958"/>
      <c r="K75" s="958"/>
      <c r="L75" s="958"/>
      <c r="M75" s="958"/>
      <c r="N75" s="958"/>
      <c r="O75" s="958"/>
      <c r="P75" s="959"/>
      <c r="Q75" s="963">
        <v>541</v>
      </c>
      <c r="R75" s="964"/>
      <c r="S75" s="964"/>
      <c r="T75" s="964"/>
      <c r="U75" s="914"/>
      <c r="V75" s="965">
        <v>532</v>
      </c>
      <c r="W75" s="964"/>
      <c r="X75" s="964"/>
      <c r="Y75" s="964"/>
      <c r="Z75" s="914"/>
      <c r="AA75" s="965">
        <v>9</v>
      </c>
      <c r="AB75" s="964"/>
      <c r="AC75" s="964"/>
      <c r="AD75" s="964"/>
      <c r="AE75" s="914"/>
      <c r="AF75" s="965">
        <v>9</v>
      </c>
      <c r="AG75" s="964"/>
      <c r="AH75" s="964"/>
      <c r="AI75" s="964"/>
      <c r="AJ75" s="914"/>
      <c r="AK75" s="965" t="s">
        <v>515</v>
      </c>
      <c r="AL75" s="964"/>
      <c r="AM75" s="964"/>
      <c r="AN75" s="964"/>
      <c r="AO75" s="914"/>
      <c r="AP75" s="965" t="s">
        <v>515</v>
      </c>
      <c r="AQ75" s="964"/>
      <c r="AR75" s="964"/>
      <c r="AS75" s="964"/>
      <c r="AT75" s="914"/>
      <c r="AU75" s="965" t="s">
        <v>515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588</v>
      </c>
      <c r="C76" s="958"/>
      <c r="D76" s="958"/>
      <c r="E76" s="958"/>
      <c r="F76" s="958"/>
      <c r="G76" s="958"/>
      <c r="H76" s="958"/>
      <c r="I76" s="958"/>
      <c r="J76" s="958"/>
      <c r="K76" s="958"/>
      <c r="L76" s="958"/>
      <c r="M76" s="958"/>
      <c r="N76" s="958"/>
      <c r="O76" s="958"/>
      <c r="P76" s="959"/>
      <c r="Q76" s="963">
        <v>162804</v>
      </c>
      <c r="R76" s="964"/>
      <c r="S76" s="964"/>
      <c r="T76" s="964"/>
      <c r="U76" s="914"/>
      <c r="V76" s="965">
        <v>160662</v>
      </c>
      <c r="W76" s="964"/>
      <c r="X76" s="964"/>
      <c r="Y76" s="964"/>
      <c r="Z76" s="914"/>
      <c r="AA76" s="965">
        <v>2142</v>
      </c>
      <c r="AB76" s="964"/>
      <c r="AC76" s="964"/>
      <c r="AD76" s="964"/>
      <c r="AE76" s="914"/>
      <c r="AF76" s="965">
        <v>2142</v>
      </c>
      <c r="AG76" s="964"/>
      <c r="AH76" s="964"/>
      <c r="AI76" s="964"/>
      <c r="AJ76" s="914"/>
      <c r="AK76" s="965" t="s">
        <v>515</v>
      </c>
      <c r="AL76" s="964"/>
      <c r="AM76" s="964"/>
      <c r="AN76" s="964"/>
      <c r="AO76" s="914"/>
      <c r="AP76" s="965" t="s">
        <v>515</v>
      </c>
      <c r="AQ76" s="964"/>
      <c r="AR76" s="964"/>
      <c r="AS76" s="964"/>
      <c r="AT76" s="914"/>
      <c r="AU76" s="965" t="s">
        <v>515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2518</v>
      </c>
      <c r="AG88" s="926"/>
      <c r="AH88" s="926"/>
      <c r="AI88" s="926"/>
      <c r="AJ88" s="926"/>
      <c r="AK88" s="923"/>
      <c r="AL88" s="923"/>
      <c r="AM88" s="923"/>
      <c r="AN88" s="923"/>
      <c r="AO88" s="923"/>
      <c r="AP88" s="926">
        <v>1035</v>
      </c>
      <c r="AQ88" s="926"/>
      <c r="AR88" s="926"/>
      <c r="AS88" s="926"/>
      <c r="AT88" s="926"/>
      <c r="AU88" s="926">
        <v>271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78</v>
      </c>
      <c r="CS102" s="934"/>
      <c r="CT102" s="934"/>
      <c r="CU102" s="934"/>
      <c r="CV102" s="977"/>
      <c r="CW102" s="976" t="s">
        <v>594</v>
      </c>
      <c r="CX102" s="934"/>
      <c r="CY102" s="934"/>
      <c r="CZ102" s="934"/>
      <c r="DA102" s="977"/>
      <c r="DB102" s="976" t="s">
        <v>594</v>
      </c>
      <c r="DC102" s="934"/>
      <c r="DD102" s="934"/>
      <c r="DE102" s="934"/>
      <c r="DF102" s="977"/>
      <c r="DG102" s="976" t="s">
        <v>594</v>
      </c>
      <c r="DH102" s="934"/>
      <c r="DI102" s="934"/>
      <c r="DJ102" s="934"/>
      <c r="DK102" s="977"/>
      <c r="DL102" s="976" t="s">
        <v>594</v>
      </c>
      <c r="DM102" s="934"/>
      <c r="DN102" s="934"/>
      <c r="DO102" s="934"/>
      <c r="DP102" s="977"/>
      <c r="DQ102" s="976" t="s">
        <v>594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312</v>
      </c>
      <c r="AG109" s="979"/>
      <c r="AH109" s="979"/>
      <c r="AI109" s="979"/>
      <c r="AJ109" s="980"/>
      <c r="AK109" s="978" t="s">
        <v>311</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312</v>
      </c>
      <c r="BW109" s="979"/>
      <c r="BX109" s="979"/>
      <c r="BY109" s="979"/>
      <c r="BZ109" s="980"/>
      <c r="CA109" s="978" t="s">
        <v>311</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312</v>
      </c>
      <c r="DM109" s="979"/>
      <c r="DN109" s="979"/>
      <c r="DO109" s="979"/>
      <c r="DP109" s="980"/>
      <c r="DQ109" s="978" t="s">
        <v>311</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2157902</v>
      </c>
      <c r="AB110" s="986"/>
      <c r="AC110" s="986"/>
      <c r="AD110" s="986"/>
      <c r="AE110" s="987"/>
      <c r="AF110" s="988">
        <v>2168547</v>
      </c>
      <c r="AG110" s="986"/>
      <c r="AH110" s="986"/>
      <c r="AI110" s="986"/>
      <c r="AJ110" s="987"/>
      <c r="AK110" s="988">
        <v>1979235</v>
      </c>
      <c r="AL110" s="986"/>
      <c r="AM110" s="986"/>
      <c r="AN110" s="986"/>
      <c r="AO110" s="987"/>
      <c r="AP110" s="989">
        <v>31.9</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21125216</v>
      </c>
      <c r="BR110" s="1021"/>
      <c r="BS110" s="1021"/>
      <c r="BT110" s="1021"/>
      <c r="BU110" s="1021"/>
      <c r="BV110" s="1021">
        <v>21589189</v>
      </c>
      <c r="BW110" s="1021"/>
      <c r="BX110" s="1021"/>
      <c r="BY110" s="1021"/>
      <c r="BZ110" s="1021"/>
      <c r="CA110" s="1021">
        <v>22879023</v>
      </c>
      <c r="CB110" s="1021"/>
      <c r="CC110" s="1021"/>
      <c r="CD110" s="1021"/>
      <c r="CE110" s="1021"/>
      <c r="CF110" s="1035">
        <v>368.3</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130</v>
      </c>
      <c r="DM110" s="1021"/>
      <c r="DN110" s="1021"/>
      <c r="DO110" s="1021"/>
      <c r="DP110" s="1021"/>
      <c r="DQ110" s="1021" t="s">
        <v>130</v>
      </c>
      <c r="DR110" s="1021"/>
      <c r="DS110" s="1021"/>
      <c r="DT110" s="1021"/>
      <c r="DU110" s="1021"/>
      <c r="DV110" s="1022" t="s">
        <v>130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130</v>
      </c>
      <c r="AG111" s="1028"/>
      <c r="AH111" s="1028"/>
      <c r="AI111" s="1028"/>
      <c r="AJ111" s="1029"/>
      <c r="AK111" s="1030" t="s">
        <v>130</v>
      </c>
      <c r="AL111" s="1028"/>
      <c r="AM111" s="1028"/>
      <c r="AN111" s="1028"/>
      <c r="AO111" s="1029"/>
      <c r="AP111" s="1031" t="s">
        <v>130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396</v>
      </c>
      <c r="BW111" s="1014"/>
      <c r="BX111" s="1014"/>
      <c r="BY111" s="1014"/>
      <c r="BZ111" s="1014"/>
      <c r="CA111" s="1014" t="s">
        <v>130</v>
      </c>
      <c r="CB111" s="1014"/>
      <c r="CC111" s="1014"/>
      <c r="CD111" s="1014"/>
      <c r="CE111" s="1014"/>
      <c r="CF111" s="1008" t="s">
        <v>130</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130</v>
      </c>
      <c r="DM111" s="1014"/>
      <c r="DN111" s="1014"/>
      <c r="DO111" s="1014"/>
      <c r="DP111" s="1014"/>
      <c r="DQ111" s="1014" t="s">
        <v>130</v>
      </c>
      <c r="DR111" s="1014"/>
      <c r="DS111" s="1014"/>
      <c r="DT111" s="1014"/>
      <c r="DU111" s="1014"/>
      <c r="DV111" s="1015" t="s">
        <v>442</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3667</v>
      </c>
      <c r="AB112" s="1053"/>
      <c r="AC112" s="1053"/>
      <c r="AD112" s="1053"/>
      <c r="AE112" s="1054"/>
      <c r="AF112" s="1055">
        <v>3667</v>
      </c>
      <c r="AG112" s="1053"/>
      <c r="AH112" s="1053"/>
      <c r="AI112" s="1053"/>
      <c r="AJ112" s="1054"/>
      <c r="AK112" s="1055" t="s">
        <v>130</v>
      </c>
      <c r="AL112" s="1053"/>
      <c r="AM112" s="1053"/>
      <c r="AN112" s="1053"/>
      <c r="AO112" s="1054"/>
      <c r="AP112" s="1056" t="s">
        <v>396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10804448</v>
      </c>
      <c r="BR112" s="1014"/>
      <c r="BS112" s="1014"/>
      <c r="BT112" s="1014"/>
      <c r="BU112" s="1014"/>
      <c r="BV112" s="1014">
        <v>10610835</v>
      </c>
      <c r="BW112" s="1014"/>
      <c r="BX112" s="1014"/>
      <c r="BY112" s="1014"/>
      <c r="BZ112" s="1014"/>
      <c r="CA112" s="1014">
        <v>10435904</v>
      </c>
      <c r="CB112" s="1014"/>
      <c r="CC112" s="1014"/>
      <c r="CD112" s="1014"/>
      <c r="CE112" s="1014"/>
      <c r="CF112" s="1008">
        <v>168</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396</v>
      </c>
      <c r="DR112" s="1014"/>
      <c r="DS112" s="1014"/>
      <c r="DT112" s="1014"/>
      <c r="DU112" s="1014"/>
      <c r="DV112" s="1015" t="s">
        <v>130</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880916</v>
      </c>
      <c r="AB113" s="1028"/>
      <c r="AC113" s="1028"/>
      <c r="AD113" s="1028"/>
      <c r="AE113" s="1029"/>
      <c r="AF113" s="1030">
        <v>900000</v>
      </c>
      <c r="AG113" s="1028"/>
      <c r="AH113" s="1028"/>
      <c r="AI113" s="1028"/>
      <c r="AJ113" s="1029"/>
      <c r="AK113" s="1030">
        <v>885960</v>
      </c>
      <c r="AL113" s="1028"/>
      <c r="AM113" s="1028"/>
      <c r="AN113" s="1028"/>
      <c r="AO113" s="1029"/>
      <c r="AP113" s="1031">
        <v>14.3</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405225</v>
      </c>
      <c r="BR113" s="1014"/>
      <c r="BS113" s="1014"/>
      <c r="BT113" s="1014"/>
      <c r="BU113" s="1014"/>
      <c r="BV113" s="1014">
        <v>324202</v>
      </c>
      <c r="BW113" s="1014"/>
      <c r="BX113" s="1014"/>
      <c r="BY113" s="1014"/>
      <c r="BZ113" s="1014"/>
      <c r="CA113" s="1014">
        <v>271374</v>
      </c>
      <c r="CB113" s="1014"/>
      <c r="CC113" s="1014"/>
      <c r="CD113" s="1014"/>
      <c r="CE113" s="1014"/>
      <c r="CF113" s="1008">
        <v>4.4000000000000004</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442</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199001</v>
      </c>
      <c r="AB114" s="1053"/>
      <c r="AC114" s="1053"/>
      <c r="AD114" s="1053"/>
      <c r="AE114" s="1054"/>
      <c r="AF114" s="1055">
        <v>57446</v>
      </c>
      <c r="AG114" s="1053"/>
      <c r="AH114" s="1053"/>
      <c r="AI114" s="1053"/>
      <c r="AJ114" s="1054"/>
      <c r="AK114" s="1055">
        <v>53659</v>
      </c>
      <c r="AL114" s="1053"/>
      <c r="AM114" s="1053"/>
      <c r="AN114" s="1053"/>
      <c r="AO114" s="1054"/>
      <c r="AP114" s="1056">
        <v>0.9</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2410159</v>
      </c>
      <c r="BR114" s="1014"/>
      <c r="BS114" s="1014"/>
      <c r="BT114" s="1014"/>
      <c r="BU114" s="1014"/>
      <c r="BV114" s="1014">
        <v>2400989</v>
      </c>
      <c r="BW114" s="1014"/>
      <c r="BX114" s="1014"/>
      <c r="BY114" s="1014"/>
      <c r="BZ114" s="1014"/>
      <c r="CA114" s="1014">
        <v>2424312</v>
      </c>
      <c r="CB114" s="1014"/>
      <c r="CC114" s="1014"/>
      <c r="CD114" s="1014"/>
      <c r="CE114" s="1014"/>
      <c r="CF114" s="1008">
        <v>39</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396</v>
      </c>
      <c r="DH114" s="1053"/>
      <c r="DI114" s="1053"/>
      <c r="DJ114" s="1053"/>
      <c r="DK114" s="1054"/>
      <c r="DL114" s="1055" t="s">
        <v>442</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130</v>
      </c>
      <c r="AG115" s="1028"/>
      <c r="AH115" s="1028"/>
      <c r="AI115" s="1028"/>
      <c r="AJ115" s="1029"/>
      <c r="AK115" s="1030" t="s">
        <v>130</v>
      </c>
      <c r="AL115" s="1028"/>
      <c r="AM115" s="1028"/>
      <c r="AN115" s="1028"/>
      <c r="AO115" s="1029"/>
      <c r="AP115" s="1031" t="s">
        <v>130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130</v>
      </c>
      <c r="CB115" s="1014"/>
      <c r="CC115" s="1014"/>
      <c r="CD115" s="1014"/>
      <c r="CE115" s="1014"/>
      <c r="CF115" s="1008" t="s">
        <v>130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440</v>
      </c>
      <c r="DM115" s="1053"/>
      <c r="DN115" s="1053"/>
      <c r="DO115" s="1053"/>
      <c r="DP115" s="1054"/>
      <c r="DQ115" s="1055" t="s">
        <v>130</v>
      </c>
      <c r="DR115" s="1053"/>
      <c r="DS115" s="1053"/>
      <c r="DT115" s="1053"/>
      <c r="DU115" s="1054"/>
      <c r="DV115" s="1056" t="s">
        <v>442</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v>
      </c>
      <c r="AB116" s="1053"/>
      <c r="AC116" s="1053"/>
      <c r="AD116" s="1053"/>
      <c r="AE116" s="1054"/>
      <c r="AF116" s="1055">
        <v>187</v>
      </c>
      <c r="AG116" s="1053"/>
      <c r="AH116" s="1053"/>
      <c r="AI116" s="1053"/>
      <c r="AJ116" s="1054"/>
      <c r="AK116" s="1055">
        <v>170</v>
      </c>
      <c r="AL116" s="1053"/>
      <c r="AM116" s="1053"/>
      <c r="AN116" s="1053"/>
      <c r="AO116" s="1054"/>
      <c r="AP116" s="1056">
        <v>0</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442</v>
      </c>
      <c r="BW116" s="1014"/>
      <c r="BX116" s="1014"/>
      <c r="BY116" s="1014"/>
      <c r="BZ116" s="1014"/>
      <c r="CA116" s="1014" t="s">
        <v>130</v>
      </c>
      <c r="CB116" s="1014"/>
      <c r="CC116" s="1014"/>
      <c r="CD116" s="1014"/>
      <c r="CE116" s="1014"/>
      <c r="CF116" s="1008" t="s">
        <v>130</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442</v>
      </c>
      <c r="DM116" s="1053"/>
      <c r="DN116" s="1053"/>
      <c r="DO116" s="1053"/>
      <c r="DP116" s="1054"/>
      <c r="DQ116" s="1055" t="s">
        <v>396</v>
      </c>
      <c r="DR116" s="1053"/>
      <c r="DS116" s="1053"/>
      <c r="DT116" s="1053"/>
      <c r="DU116" s="1054"/>
      <c r="DV116" s="1056" t="s">
        <v>396</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3241491</v>
      </c>
      <c r="AB117" s="1071"/>
      <c r="AC117" s="1071"/>
      <c r="AD117" s="1071"/>
      <c r="AE117" s="1072"/>
      <c r="AF117" s="1073">
        <v>3129847</v>
      </c>
      <c r="AG117" s="1071"/>
      <c r="AH117" s="1071"/>
      <c r="AI117" s="1071"/>
      <c r="AJ117" s="1072"/>
      <c r="AK117" s="1073">
        <v>2919024</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312</v>
      </c>
      <c r="AG118" s="979"/>
      <c r="AH118" s="979"/>
      <c r="AI118" s="979"/>
      <c r="AJ118" s="980"/>
      <c r="AK118" s="978" t="s">
        <v>311</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442</v>
      </c>
      <c r="BW118" s="1092"/>
      <c r="BX118" s="1092"/>
      <c r="BY118" s="1092"/>
      <c r="BZ118" s="1092"/>
      <c r="CA118" s="1092" t="s">
        <v>130</v>
      </c>
      <c r="CB118" s="1092"/>
      <c r="CC118" s="1092"/>
      <c r="CD118" s="1092"/>
      <c r="CE118" s="1092"/>
      <c r="CF118" s="1008" t="s">
        <v>396</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442</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442</v>
      </c>
      <c r="AL119" s="986"/>
      <c r="AM119" s="986"/>
      <c r="AN119" s="986"/>
      <c r="AO119" s="987"/>
      <c r="AP119" s="989" t="s">
        <v>130</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34745048</v>
      </c>
      <c r="BR119" s="1092"/>
      <c r="BS119" s="1092"/>
      <c r="BT119" s="1092"/>
      <c r="BU119" s="1092"/>
      <c r="BV119" s="1092">
        <v>34925215</v>
      </c>
      <c r="BW119" s="1092"/>
      <c r="BX119" s="1092"/>
      <c r="BY119" s="1092"/>
      <c r="BZ119" s="1092"/>
      <c r="CA119" s="1092">
        <v>36010613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442</v>
      </c>
      <c r="DH119" s="1078"/>
      <c r="DI119" s="1078"/>
      <c r="DJ119" s="1078"/>
      <c r="DK119" s="1079"/>
      <c r="DL119" s="1077" t="s">
        <v>130</v>
      </c>
      <c r="DM119" s="1078"/>
      <c r="DN119" s="1078"/>
      <c r="DO119" s="1078"/>
      <c r="DP119" s="1079"/>
      <c r="DQ119" s="1077" t="s">
        <v>130</v>
      </c>
      <c r="DR119" s="1078"/>
      <c r="DS119" s="1078"/>
      <c r="DT119" s="1078"/>
      <c r="DU119" s="1079"/>
      <c r="DV119" s="1080" t="s">
        <v>130</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442</v>
      </c>
      <c r="AG120" s="1053"/>
      <c r="AH120" s="1053"/>
      <c r="AI120" s="1053"/>
      <c r="AJ120" s="1054"/>
      <c r="AK120" s="1055" t="s">
        <v>130</v>
      </c>
      <c r="AL120" s="1053"/>
      <c r="AM120" s="1053"/>
      <c r="AN120" s="1053"/>
      <c r="AO120" s="1054"/>
      <c r="AP120" s="1056" t="s">
        <v>442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5597959</v>
      </c>
      <c r="BR120" s="1021"/>
      <c r="BS120" s="1021"/>
      <c r="BT120" s="1021"/>
      <c r="BU120" s="1021"/>
      <c r="BV120" s="1021">
        <v>4591573</v>
      </c>
      <c r="BW120" s="1021"/>
      <c r="BX120" s="1021"/>
      <c r="BY120" s="1021"/>
      <c r="BZ120" s="1021"/>
      <c r="CA120" s="1021">
        <v>3240331</v>
      </c>
      <c r="CB120" s="1021"/>
      <c r="CC120" s="1021"/>
      <c r="CD120" s="1021"/>
      <c r="CE120" s="1021"/>
      <c r="CF120" s="1035">
        <v>52.2</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t="s">
        <v>442</v>
      </c>
      <c r="DH120" s="1021"/>
      <c r="DI120" s="1021"/>
      <c r="DJ120" s="1021"/>
      <c r="DK120" s="1021"/>
      <c r="DL120" s="1021" t="s">
        <v>130</v>
      </c>
      <c r="DM120" s="1021"/>
      <c r="DN120" s="1021"/>
      <c r="DO120" s="1021"/>
      <c r="DP120" s="1021"/>
      <c r="DQ120" s="1021">
        <v>7792963</v>
      </c>
      <c r="DR120" s="1021"/>
      <c r="DS120" s="1021"/>
      <c r="DT120" s="1021"/>
      <c r="DU120" s="1021"/>
      <c r="DV120" s="1022">
        <v>125.4</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130</v>
      </c>
      <c r="AL121" s="1053"/>
      <c r="AM121" s="1053"/>
      <c r="AN121" s="1053"/>
      <c r="AO121" s="1054"/>
      <c r="AP121" s="1056" t="s">
        <v>442</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1403461</v>
      </c>
      <c r="BR121" s="1014"/>
      <c r="BS121" s="1014"/>
      <c r="BT121" s="1014"/>
      <c r="BU121" s="1014"/>
      <c r="BV121" s="1014">
        <v>1231353</v>
      </c>
      <c r="BW121" s="1014"/>
      <c r="BX121" s="1014"/>
      <c r="BY121" s="1014"/>
      <c r="BZ121" s="1014"/>
      <c r="CA121" s="1014">
        <v>1199112</v>
      </c>
      <c r="CB121" s="1014"/>
      <c r="CC121" s="1014"/>
      <c r="CD121" s="1014"/>
      <c r="CE121" s="1014"/>
      <c r="CF121" s="1008">
        <v>19.3</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v>1935016</v>
      </c>
      <c r="DH121" s="1014"/>
      <c r="DI121" s="1014"/>
      <c r="DJ121" s="1014"/>
      <c r="DK121" s="1014"/>
      <c r="DL121" s="1014">
        <v>1996983</v>
      </c>
      <c r="DM121" s="1014"/>
      <c r="DN121" s="1014"/>
      <c r="DO121" s="1014"/>
      <c r="DP121" s="1014"/>
      <c r="DQ121" s="1014">
        <v>2174905</v>
      </c>
      <c r="DR121" s="1014"/>
      <c r="DS121" s="1014"/>
      <c r="DT121" s="1014"/>
      <c r="DU121" s="1014"/>
      <c r="DV121" s="1015">
        <v>35</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442</v>
      </c>
      <c r="AG122" s="1053"/>
      <c r="AH122" s="1053"/>
      <c r="AI122" s="1053"/>
      <c r="AJ122" s="1054"/>
      <c r="AK122" s="1055" t="s">
        <v>442</v>
      </c>
      <c r="AL122" s="1053"/>
      <c r="AM122" s="1053"/>
      <c r="AN122" s="1053"/>
      <c r="AO122" s="1054"/>
      <c r="AP122" s="1056" t="s">
        <v>130</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23342100</v>
      </c>
      <c r="BR122" s="1092"/>
      <c r="BS122" s="1092"/>
      <c r="BT122" s="1092"/>
      <c r="BU122" s="1092"/>
      <c r="BV122" s="1092">
        <v>24034156</v>
      </c>
      <c r="BW122" s="1092"/>
      <c r="BX122" s="1092"/>
      <c r="BY122" s="1092"/>
      <c r="BZ122" s="1092"/>
      <c r="CA122" s="1092">
        <v>25682915</v>
      </c>
      <c r="CB122" s="1092"/>
      <c r="CC122" s="1092"/>
      <c r="CD122" s="1092"/>
      <c r="CE122" s="1092"/>
      <c r="CF122" s="1112">
        <v>413.4</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v>621433</v>
      </c>
      <c r="DH122" s="1014"/>
      <c r="DI122" s="1014"/>
      <c r="DJ122" s="1014"/>
      <c r="DK122" s="1014"/>
      <c r="DL122" s="1014">
        <v>473080</v>
      </c>
      <c r="DM122" s="1014"/>
      <c r="DN122" s="1014"/>
      <c r="DO122" s="1014"/>
      <c r="DP122" s="1014"/>
      <c r="DQ122" s="1014">
        <v>468036</v>
      </c>
      <c r="DR122" s="1014"/>
      <c r="DS122" s="1014"/>
      <c r="DT122" s="1014"/>
      <c r="DU122" s="1014"/>
      <c r="DV122" s="1015">
        <v>7.5</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30343520</v>
      </c>
      <c r="BR123" s="1160"/>
      <c r="BS123" s="1160"/>
      <c r="BT123" s="1160"/>
      <c r="BU123" s="1160"/>
      <c r="BV123" s="1160">
        <v>29857082</v>
      </c>
      <c r="BW123" s="1160"/>
      <c r="BX123" s="1160"/>
      <c r="BY123" s="1160"/>
      <c r="BZ123" s="1160"/>
      <c r="CA123" s="1160">
        <v>30122358</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130</v>
      </c>
      <c r="DH123" s="1053"/>
      <c r="DI123" s="1053"/>
      <c r="DJ123" s="1053"/>
      <c r="DK123" s="1054"/>
      <c r="DL123" s="1055" t="s">
        <v>442</v>
      </c>
      <c r="DM123" s="1053"/>
      <c r="DN123" s="1053"/>
      <c r="DO123" s="1053"/>
      <c r="DP123" s="1054"/>
      <c r="DQ123" s="1055" t="s">
        <v>442</v>
      </c>
      <c r="DR123" s="1053"/>
      <c r="DS123" s="1053"/>
      <c r="DT123" s="1053"/>
      <c r="DU123" s="1054"/>
      <c r="DV123" s="1056" t="s">
        <v>130</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442</v>
      </c>
      <c r="AG124" s="1053"/>
      <c r="AH124" s="1053"/>
      <c r="AI124" s="1053"/>
      <c r="AJ124" s="1054"/>
      <c r="AK124" s="1055" t="s">
        <v>442</v>
      </c>
      <c r="AL124" s="1053"/>
      <c r="AM124" s="1053"/>
      <c r="AN124" s="1053"/>
      <c r="AO124" s="1054"/>
      <c r="AP124" s="1056" t="s">
        <v>130</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68.3</v>
      </c>
      <c r="BR124" s="1122"/>
      <c r="BS124" s="1122"/>
      <c r="BT124" s="1122"/>
      <c r="BU124" s="1122"/>
      <c r="BV124" s="1122">
        <v>79.8</v>
      </c>
      <c r="BW124" s="1122"/>
      <c r="BX124" s="1122"/>
      <c r="BY124" s="1122"/>
      <c r="BZ124" s="1122"/>
      <c r="CA124" s="1122">
        <v>94.7</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8247999</v>
      </c>
      <c r="DH124" s="1078"/>
      <c r="DI124" s="1078"/>
      <c r="DJ124" s="1078"/>
      <c r="DK124" s="1079"/>
      <c r="DL124" s="1077">
        <v>8140772</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442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442</v>
      </c>
      <c r="DM125" s="1021"/>
      <c r="DN125" s="1021"/>
      <c r="DO125" s="1021"/>
      <c r="DP125" s="1021"/>
      <c r="DQ125" s="1021" t="s">
        <v>442</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396</v>
      </c>
      <c r="AL126" s="1053"/>
      <c r="AM126" s="1053"/>
      <c r="AN126" s="1053"/>
      <c r="AO126" s="1054"/>
      <c r="AP126" s="1056" t="s">
        <v>396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396</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396</v>
      </c>
      <c r="AB127" s="1053"/>
      <c r="AC127" s="1053"/>
      <c r="AD127" s="1053"/>
      <c r="AE127" s="1054"/>
      <c r="AF127" s="1055" t="s">
        <v>130</v>
      </c>
      <c r="AG127" s="1053"/>
      <c r="AH127" s="1053"/>
      <c r="AI127" s="1053"/>
      <c r="AJ127" s="1054"/>
      <c r="AK127" s="1055" t="s">
        <v>130</v>
      </c>
      <c r="AL127" s="1053"/>
      <c r="AM127" s="1053"/>
      <c r="AN127" s="1053"/>
      <c r="AO127" s="1054"/>
      <c r="AP127" s="1056" t="s">
        <v>396</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396</v>
      </c>
      <c r="DH127" s="1014"/>
      <c r="DI127" s="1014"/>
      <c r="DJ127" s="1014"/>
      <c r="DK127" s="1014"/>
      <c r="DL127" s="1014" t="s">
        <v>396</v>
      </c>
      <c r="DM127" s="1014"/>
      <c r="DN127" s="1014"/>
      <c r="DO127" s="1014"/>
      <c r="DP127" s="1014"/>
      <c r="DQ127" s="1014" t="s">
        <v>396</v>
      </c>
      <c r="DR127" s="1014"/>
      <c r="DS127" s="1014"/>
      <c r="DT127" s="1014"/>
      <c r="DU127" s="1014"/>
      <c r="DV127" s="1015" t="s">
        <v>130</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108841</v>
      </c>
      <c r="AB128" s="1142"/>
      <c r="AC128" s="1142"/>
      <c r="AD128" s="1142"/>
      <c r="AE128" s="1143"/>
      <c r="AF128" s="1144">
        <v>104346</v>
      </c>
      <c r="AG128" s="1142"/>
      <c r="AH128" s="1142"/>
      <c r="AI128" s="1142"/>
      <c r="AJ128" s="1143"/>
      <c r="AK128" s="1144">
        <v>101013</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130</v>
      </c>
      <c r="BG128" s="1149"/>
      <c r="BH128" s="1149"/>
      <c r="BI128" s="1149"/>
      <c r="BJ128" s="1149"/>
      <c r="BK128" s="1149"/>
      <c r="BL128" s="1150"/>
      <c r="BM128" s="1148">
        <v>13.61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442</v>
      </c>
      <c r="DM128" s="1134"/>
      <c r="DN128" s="1134"/>
      <c r="DO128" s="1134"/>
      <c r="DP128" s="1134"/>
      <c r="DQ128" s="1134" t="s">
        <v>442</v>
      </c>
      <c r="DR128" s="1134"/>
      <c r="DS128" s="1134"/>
      <c r="DT128" s="1134"/>
      <c r="DU128" s="1134"/>
      <c r="DV128" s="1135" t="s">
        <v>442</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8865819</v>
      </c>
      <c r="AB129" s="1053"/>
      <c r="AC129" s="1053"/>
      <c r="AD129" s="1053"/>
      <c r="AE129" s="1054"/>
      <c r="AF129" s="1055">
        <v>8773290</v>
      </c>
      <c r="AG129" s="1053"/>
      <c r="AH129" s="1053"/>
      <c r="AI129" s="1053"/>
      <c r="AJ129" s="1054"/>
      <c r="AK129" s="1055">
        <v>8555020</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176</v>
      </c>
      <c r="BG129" s="1163"/>
      <c r="BH129" s="1163"/>
      <c r="BI129" s="1163"/>
      <c r="BJ129" s="1163"/>
      <c r="BK129" s="1163"/>
      <c r="BL129" s="1164"/>
      <c r="BM129" s="1162">
        <v>18.61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2421731</v>
      </c>
      <c r="AB130" s="1053"/>
      <c r="AC130" s="1053"/>
      <c r="AD130" s="1053"/>
      <c r="AE130" s="1054"/>
      <c r="AF130" s="1055">
        <v>2422944</v>
      </c>
      <c r="AG130" s="1053"/>
      <c r="AH130" s="1053"/>
      <c r="AI130" s="1053"/>
      <c r="AJ130" s="1054"/>
      <c r="AK130" s="1055">
        <v>2342652</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9.3000000000000007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6444088</v>
      </c>
      <c r="AB131" s="1078"/>
      <c r="AC131" s="1078"/>
      <c r="AD131" s="1078"/>
      <c r="AE131" s="1079"/>
      <c r="AF131" s="1077">
        <v>6350346</v>
      </c>
      <c r="AG131" s="1078"/>
      <c r="AH131" s="1078"/>
      <c r="AI131" s="1078"/>
      <c r="AJ131" s="1079"/>
      <c r="AK131" s="1077">
        <v>6212368</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94.7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11.032111909999999</v>
      </c>
      <c r="AB132" s="1194"/>
      <c r="AC132" s="1194"/>
      <c r="AD132" s="1194"/>
      <c r="AE132" s="1195"/>
      <c r="AF132" s="1196">
        <v>9.4885695989999999</v>
      </c>
      <c r="AG132" s="1194"/>
      <c r="AH132" s="1194"/>
      <c r="AI132" s="1194"/>
      <c r="AJ132" s="1195"/>
      <c r="AK132" s="1196">
        <v>7.6518165050000002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10.199999999999999</v>
      </c>
      <c r="AB133" s="1177"/>
      <c r="AC133" s="1177"/>
      <c r="AD133" s="1177"/>
      <c r="AE133" s="1178"/>
      <c r="AF133" s="1176">
        <v>10.5</v>
      </c>
      <c r="AG133" s="1177"/>
      <c r="AH133" s="1177"/>
      <c r="AI133" s="1177"/>
      <c r="AJ133" s="1178"/>
      <c r="AK133" s="1176">
        <v>9.3000000000000007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Sa5+j7C/OESmx8R8BHf2P+oug9XoMCDeEDxKZ/o5fehWcppOICcxLCPB8OxYxnyoIqvR4W7jX88ddRFcJxa8A==" saltValue="heVpeiPRkOR/dIOeeyzu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ys6R0f+6XIXGYIsukI4hidjUR3ilccn2u4H/2sQXDsH0LAOfKyOQ+FA/+bH5bMpOO1zCs6oLtsCmRMWss3nlw==" saltValue="WkxWzPMzUfLSyqCeSfvQ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CBkZkGUKxV62+AIIOtIbxD0TU9ulXhAMgoFEbXpcuoaenu12X9lKODhmvosFnVGnHGDRqQOoVs1v4R/jVVEA==" saltValue="hlLZKUY7PywPFacQN/mM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1920155</v>
      </c>
      <c r="AP9" s="313">
        <v>113137</v>
      </c>
      <c r="AQ9" s="314">
        <v>81607</v>
      </c>
      <c r="AR9" s="315">
        <v>38.6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2106</v>
      </c>
      <c r="AP10" s="316">
        <v>124</v>
      </c>
      <c r="AQ10" s="317">
        <v>8429</v>
      </c>
      <c r="AR10" s="318">
        <v>-98.5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407475</v>
      </c>
      <c r="AP11" s="316">
        <v>24009</v>
      </c>
      <c r="AQ11" s="317">
        <v>12564</v>
      </c>
      <c r="AR11" s="318">
        <v>91.1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603</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95751</v>
      </c>
      <c r="AP14" s="316">
        <v>5642</v>
      </c>
      <c r="AQ14" s="317">
        <v>4049</v>
      </c>
      <c r="AR14" s="318">
        <v>39.299999999999997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120880</v>
      </c>
      <c r="AP15" s="316">
        <v>7122</v>
      </c>
      <c r="AQ15" s="317">
        <v>2220</v>
      </c>
      <c r="AR15" s="318">
        <v>220.8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-157912</v>
      </c>
      <c r="AP16" s="316">
        <v>-9304</v>
      </c>
      <c r="AQ16" s="317">
        <v>-7287</v>
      </c>
      <c r="AR16" s="318">
        <v>27.7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2388455</v>
      </c>
      <c r="AP17" s="316">
        <v>140729</v>
      </c>
      <c r="AQ17" s="317">
        <v>102189</v>
      </c>
      <c r="AR17" s="318">
        <v>37.700000000000003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13.79</v>
      </c>
      <c r="AP21" s="329">
        <v>9.43</v>
      </c>
      <c r="AQ21" s="330">
        <v>4.3600000000000003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95</v>
      </c>
      <c r="AP22" s="334">
        <v>96.9</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1979235</v>
      </c>
      <c r="AP32" s="343">
        <v>116618</v>
      </c>
      <c r="AQ32" s="344">
        <v>48351</v>
      </c>
      <c r="AR32" s="345">
        <v>141.19999999999999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885960</v>
      </c>
      <c r="AP35" s="343">
        <v>52201</v>
      </c>
      <c r="AQ35" s="344">
        <v>15327</v>
      </c>
      <c r="AR35" s="345">
        <v>240.6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53659</v>
      </c>
      <c r="AP36" s="343">
        <v>3162</v>
      </c>
      <c r="AQ36" s="344">
        <v>3222</v>
      </c>
      <c r="AR36" s="345">
        <v>-1.9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486</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v>170</v>
      </c>
      <c r="AP38" s="346">
        <v>10</v>
      </c>
      <c r="AQ38" s="347">
        <v>7</v>
      </c>
      <c r="AR38" s="335">
        <v>42.9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-101013</v>
      </c>
      <c r="AP39" s="343">
        <v>-5952</v>
      </c>
      <c r="AQ39" s="344">
        <v>-3375</v>
      </c>
      <c r="AR39" s="345">
        <v>76.400000000000006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-2342652</v>
      </c>
      <c r="AP40" s="343">
        <v>-138030</v>
      </c>
      <c r="AQ40" s="344">
        <v>-44517</v>
      </c>
      <c r="AR40" s="345">
        <v>210.1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475359</v>
      </c>
      <c r="AP41" s="343">
        <v>28008</v>
      </c>
      <c r="AQ41" s="344">
        <v>19506</v>
      </c>
      <c r="AR41" s="345">
        <v>43.6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2567843</v>
      </c>
      <c r="AN51" s="365">
        <v>136952</v>
      </c>
      <c r="AO51" s="366">
        <v>2.9</v>
      </c>
      <c r="AP51" s="367">
        <v>77577</v>
      </c>
      <c r="AQ51" s="368">
        <v>-9</v>
      </c>
      <c r="AR51" s="369">
        <v>11.9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1373916</v>
      </c>
      <c r="AN52" s="373">
        <v>73276</v>
      </c>
      <c r="AO52" s="374">
        <v>31.7</v>
      </c>
      <c r="AP52" s="375">
        <v>40870</v>
      </c>
      <c r="AQ52" s="376">
        <v>5.2</v>
      </c>
      <c r="AR52" s="377">
        <v>26.5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3885201</v>
      </c>
      <c r="AN53" s="365">
        <v>212457</v>
      </c>
      <c r="AO53" s="366">
        <v>55.1</v>
      </c>
      <c r="AP53" s="367">
        <v>67293</v>
      </c>
      <c r="AQ53" s="368">
        <v>-13.3</v>
      </c>
      <c r="AR53" s="369">
        <v>68.400000000000006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2830054</v>
      </c>
      <c r="AN54" s="373">
        <v>154758</v>
      </c>
      <c r="AO54" s="374">
        <v>111.2</v>
      </c>
      <c r="AP54" s="375">
        <v>35076</v>
      </c>
      <c r="AQ54" s="376">
        <v>-14.2</v>
      </c>
      <c r="AR54" s="377">
        <v>125.4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3585405</v>
      </c>
      <c r="AN55" s="365">
        <v>200481</v>
      </c>
      <c r="AO55" s="366">
        <v>-5.6</v>
      </c>
      <c r="AP55" s="367">
        <v>67343</v>
      </c>
      <c r="AQ55" s="368">
        <v>0.1</v>
      </c>
      <c r="AR55" s="369">
        <v>-5.7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2551867</v>
      </c>
      <c r="AN56" s="373">
        <v>142690</v>
      </c>
      <c r="AO56" s="374">
        <v>-7.8</v>
      </c>
      <c r="AP56" s="375">
        <v>32865</v>
      </c>
      <c r="AQ56" s="376">
        <v>-6.3</v>
      </c>
      <c r="AR56" s="377">
        <v>-1.5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4573370</v>
      </c>
      <c r="AN57" s="365">
        <v>262883</v>
      </c>
      <c r="AO57" s="366">
        <v>31.1</v>
      </c>
      <c r="AP57" s="367">
        <v>73475</v>
      </c>
      <c r="AQ57" s="368">
        <v>9.1</v>
      </c>
      <c r="AR57" s="369">
        <v>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3099852</v>
      </c>
      <c r="AN58" s="373">
        <v>178183</v>
      </c>
      <c r="AO58" s="374">
        <v>24.9</v>
      </c>
      <c r="AP58" s="375">
        <v>43072</v>
      </c>
      <c r="AQ58" s="376">
        <v>31.1</v>
      </c>
      <c r="AR58" s="377">
        <v>-6.2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6430336</v>
      </c>
      <c r="AN59" s="365">
        <v>378879</v>
      </c>
      <c r="AO59" s="366">
        <v>44.1</v>
      </c>
      <c r="AP59" s="367">
        <v>87464</v>
      </c>
      <c r="AQ59" s="368">
        <v>19</v>
      </c>
      <c r="AR59" s="369">
        <v>25.1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3842390</v>
      </c>
      <c r="AN60" s="373">
        <v>226396</v>
      </c>
      <c r="AO60" s="374">
        <v>27.1</v>
      </c>
      <c r="AP60" s="375">
        <v>47479</v>
      </c>
      <c r="AQ60" s="376">
        <v>10.199999999999999</v>
      </c>
      <c r="AR60" s="377">
        <v>16.899999999999999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4208431</v>
      </c>
      <c r="AN61" s="380">
        <v>238330</v>
      </c>
      <c r="AO61" s="381">
        <v>25.5</v>
      </c>
      <c r="AP61" s="382">
        <v>74630</v>
      </c>
      <c r="AQ61" s="383">
        <v>1.2</v>
      </c>
      <c r="AR61" s="369">
        <v>24.3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2739616</v>
      </c>
      <c r="AN62" s="373">
        <v>155061</v>
      </c>
      <c r="AO62" s="374">
        <v>37.4</v>
      </c>
      <c r="AP62" s="375">
        <v>39872</v>
      </c>
      <c r="AQ62" s="376">
        <v>5.2</v>
      </c>
      <c r="AR62" s="377">
        <v>32.200000000000003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DhIC9St2WmaFhPfse6qYN8rQ4Cw0nNK6/q7r9BT6v/h8UEU2XcMvYQYG78PUhFNPuntERNKlIl3jKNIsq2O6g==" saltValue="iHoTHy7MVIDiC74ogn7o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fDlzHsKa77e4KJKRCe72snROEQF8wLt8EJ2SwUh/M5BO4bGKwmSyi4icqQxpbJy7FJvslPh8UcgQV8Zb/Bwl2g==" saltValue="jzFLWX1klyXNeKuGSnVy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Y9mk7SUuaJjn3C5fRz+M8LCGvSlP3UQpeRhYN8LbDbiJb6ui/wGPE/N1CTe6UVoz2sGWJaAmIlcwgstFmmFyFw==" saltValue="nhpUV/x5evN+uxrfvuO7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29.42</v>
      </c>
      <c r="G47" s="12">
        <v>33.71</v>
      </c>
      <c r="H47" s="12">
        <v>35.299999999999997</v>
      </c>
      <c r="I47" s="12">
        <v>31.39</v>
      </c>
      <c r="J47" s="13">
        <v>18.07</v>
      </c>
    </row>
    <row r="48" spans="2:10" ht="57.75" customHeight="1" x14ac:dyDescent="0.15">
      <c r="B48" s="14"/>
      <c r="C48" s="1238" t="s">
        <v>4</v>
      </c>
      <c r="D48" s="1238"/>
      <c r="E48" s="1239"/>
      <c r="F48" s="15">
        <v>3.63</v>
      </c>
      <c r="G48" s="16">
        <v>4.07</v>
      </c>
      <c r="H48" s="16">
        <v>4.6100000000000003</v>
      </c>
      <c r="I48" s="16">
        <v>4.41</v>
      </c>
      <c r="J48" s="17">
        <v>4.9000000000000004</v>
      </c>
    </row>
    <row r="49" spans="2:10" ht="57.75" customHeight="1" thickBot="1" x14ac:dyDescent="0.2">
      <c r="B49" s="18"/>
      <c r="C49" s="1240" t="s">
        <v>5</v>
      </c>
      <c r="D49" s="1240"/>
      <c r="E49" s="1241"/>
      <c r="F49" s="19">
        <v>8.7100000000000009</v>
      </c>
      <c r="G49" s="20">
        <v>3.55</v>
      </c>
      <c r="H49" s="20">
        <v>4.92</v>
      </c>
      <c r="I49" s="20">
        <v>12.17</v>
      </c>
      <c r="J49" s="21">
        <v>10.15</v>
      </c>
    </row>
    <row r="50" spans="2:10" ht="13.5" customHeight="1" x14ac:dyDescent="0.15"/>
  </sheetData>
  <sheetProtection algorithmName="SHA-512" hashValue="EDJcgXyxM9846/0RS+n3Eo9eWnWl3ymRXG12msRoi71J6+hus55BQJYxF2hSvvMqjgzPpSmrCC9bHjogIz60Gg==" saltValue="LO4BAOAjSbCi8K+9zTAu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2021-10-21T00:50:21Z</cp:lastPrinted>
  <dcterms:created xsi:type="dcterms:W3CDTF">2021-02-05T02:22:24Z</dcterms:created>
  <dcterms:modified xsi:type="dcterms:W3CDTF">2021-10-21T00:55:01Z</dcterms:modified>
  <cp:category/>
</cp:coreProperties>
</file>