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BA103185-5838-406D-AE8B-31FE03A0572D}" xr6:coauthVersionLast="47" xr6:coauthVersionMax="47" xr10:uidLastSave="{00000000-0000-0000-0000-000000000000}"/>
  <bookViews>
    <workbookView xWindow="-28920" yWindow="1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<sst xmlns="http://schemas.openxmlformats.org/spreadsheetml/2006/main" count="1082" uniqueCount="561">
  <si>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</si>
  <si>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</si>
  <si>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</si>
  <si>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</si>
  <si>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</si>
  <si>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</si>
  <si>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</si>
  <si>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</si>
  <si>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</si>
  <si>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</si>
  <si>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</si>
  <si>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</si>
  <si>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</si>
  <si>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</si>
  <si>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</si>
  <si>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</si>
  <si>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</si>
  <si>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</si>
  <si>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</si>
  <si>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</si>
  <si>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</si>
  <si>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</si>
  <si>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</si>
  <si>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</si>
  <si>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</si>
  <si>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</si>
  <si>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</si>
  <si>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</si>
  <si>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</si>
  <si>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</si>
  <si>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</si>
  <si>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</si>
  <si>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</si>
  <si>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</si>
  <si>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</si>
  <si>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</si>
  <si>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</si>
  <si>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</si>
  <si>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</si>
  <si>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</si>
  <si>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</si>
  <si>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</si>
  <si>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</si>
  <si>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</si>
  <si>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</si>
  <si>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</si>
  <si>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</si>
  <si>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</si>
  <si>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</si>
  <si>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</si>
  <si>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</si>
  <si>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</si>
  <si>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</si>
  <si>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</si>
  <si>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</si>
  <si>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</si>
  <si>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</si>
  <si>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</si>
  <si>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</si>
  <si>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</si>
  <si>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</si>
  <si>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</si>
  <si>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</si>
  <si>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</si>
  <si>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</si>
  <si>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</si>
  <si>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</si>
  <si>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</si>
  <si>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</si>
  <si>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</si>
  <si>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</si>
  <si>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</si>
  <si>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</si>
  <si>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</si>
  <si>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</si>
  <si>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</si>
  <si>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</si>
  <si>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</si>
  <si>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</si>
  <si>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</si>
  <si>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</si>
  <si>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</si>
  <si>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</si>
  <si>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</si>
  <si>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</si>
  <si>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</si>
  <si>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</si>
  <si>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</si>
  <si>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</si>
  <si>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</si>
  <si>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</si>
  <si>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</si>
  <si>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</si>
  <si>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</si>
  <si>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穴水町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</si>
  <si>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</si>
  <si>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</si>
  <si>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</si>
  <si>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</si>
  <si>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</si>
  <si>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</si>
  <si>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</si>
  <si>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</si>
  <si>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</si>
  <si>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</si>
  <si>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</si>
  <si>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</si>
  <si>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</si>
  <si>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</si>
  <si>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</si>
  <si>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</si>
  <si>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</si>
  <si>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</si>
  <si>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</si>
  <si>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</si>
  <si>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</si>
  <si>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</si>
  <si>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</si>
  <si>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</si>
  <si>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</si>
  <si>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</si>
  <si>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</si>
  <si>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</si>
  <si>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</si>
  <si>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</si>
  <si>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</si>
  <si>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</si>
  <si>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</si>
  <si>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</si>
  <si>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</si>
  <si>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</si>
  <si>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</si>
  <si>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</si>
  <si>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</si>
  <si>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</si>
  <si>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</si>
  <si>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</si>
  <si>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</si>
  <si>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</si>
  <si>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</si>
  <si>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</si>
  <si>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</si>
  <si>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6"/>
  </si>
  <si>
    <t>うち日本人(％)</t>
    <phoneticPr fontId="5"/>
  </si>
  <si>
    <t>-3.1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</si>
  <si>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</si>
  <si>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</si>
  <si>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</si>
  <si>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</si>
  <si>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</si>
  <si>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</si>
  <si>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</si>
  <si>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</si>
  <si>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</si>
  <si>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</si>
  <si>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</si>
  <si>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</si>
  <si>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</si>
  <si>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</si>
  <si>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</si>
  <si>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</si>
  <si>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</si>
  <si>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</si>
  <si>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</si>
  <si>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</si>
  <si>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</si>
  <si>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</si>
  <si>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</si>
  <si>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</si>
  <si>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</si>
  <si>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</si>
  <si>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</si>
  <si>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</si>
  <si>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</si>
  <si>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</si>
  <si>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</si>
  <si>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</si>
  <si>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</si>
  <si>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</si>
  <si>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</si>
  <si>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</si>
  <si>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</si>
  <si>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</si>
  <si>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</si>
  <si>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</si>
  <si>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</si>
  <si>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</si>
  <si>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</si>
  <si>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</si>
  <si>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</si>
  <si>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</si>
  <si>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</si>
  <si>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</si>
  <si>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</si>
  <si>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</si>
  <si>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</si>
  <si>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</si>
  <si>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</si>
  <si>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</si>
  <si>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</si>
  <si>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</si>
  <si>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</si>
  <si>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</si>
  <si>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</si>
  <si>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石川県穴水町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</si>
  <si>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</si>
  <si>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</si>
  <si>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</si>
  <si>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</si>
  <si>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</si>
  <si>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</si>
  <si>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</si>
  <si>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</si>
  <si>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</si>
  <si>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</si>
  <si>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</si>
  <si>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</si>
  <si>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</si>
  <si>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</si>
  <si>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</si>
  <si>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</si>
  <si>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</si>
  <si>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</si>
  <si>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</si>
  <si>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</si>
  <si>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</si>
  <si>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</si>
  <si>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</si>
  <si>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</si>
  <si>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</si>
  <si>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</si>
  <si>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</si>
  <si>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</si>
  <si>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</si>
  <si>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</si>
  <si>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</si>
  <si>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</si>
  <si>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</si>
  <si>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</si>
  <si>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</si>
  <si>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</si>
  <si>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</si>
  <si>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</si>
  <si>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</si>
  <si>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</si>
  <si>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</si>
  <si>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</si>
  <si>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</si>
  <si>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</si>
  <si>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</si>
  <si>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</si>
  <si>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</si>
  <si>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</si>
  <si>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</si>
  <si>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</si>
  <si>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</si>
  <si>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</si>
  <si>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</si>
  <si>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</si>
  <si>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</si>
  <si>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</si>
  <si>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</si>
  <si>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</si>
  <si>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</si>
  <si>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</si>
  <si>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</si>
  <si>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</si>
  <si>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</si>
  <si>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</si>
  <si>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</si>
  <si>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</si>
  <si>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</si>
  <si>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</si>
  <si>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</si>
  <si>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</si>
  <si>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</si>
  <si>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</si>
  <si>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</si>
  <si>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</si>
  <si>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</si>
  <si>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</si>
  <si>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</si>
  <si>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</si>
  <si>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</si>
  <si>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</si>
  <si>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</si>
  <si>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</si>
  <si>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</si>
  <si>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</si>
  <si>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</si>
  <si>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</si>
  <si>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</si>
  <si>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</si>
  <si>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</si>
  <si>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</si>
  <si>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</si>
  <si>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</si>
  <si>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</si>
  <si>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</si>
  <si>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</si>
  <si>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</si>
  <si>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</si>
  <si>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</si>
  <si>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</si>
  <si>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</si>
  <si>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</si>
  <si>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</si>
  <si>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</si>
  <si>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</si>
  <si>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</si>
  <si>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</si>
  <si>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</si>
  <si>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</si>
  <si>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</si>
  <si>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</si>
  <si>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</si>
  <si>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</si>
  <si>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</si>
  <si>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</si>
  <si>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</si>
  <si>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</si>
  <si>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</si>
  <si>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</si>
  <si>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</si>
  <si>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</si>
  <si>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</si>
  <si>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</si>
  <si>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</si>
  <si>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</si>
  <si>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</si>
  <si>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</si>
  <si>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</si>
  <si>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</si>
  <si>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</si>
  <si>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</si>
  <si>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</si>
  <si>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</si>
  <si>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</si>
  <si>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</si>
  <si>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</si>
  <si>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</si>
  <si>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</si>
  <si>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</si>
  <si>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</si>
  <si>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</si>
  <si>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</si>
  <si>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</si>
  <si>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</si>
  <si>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</si>
  <si>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</si>
  <si>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</si>
  <si>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</si>
  <si>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</si>
  <si>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</si>
  <si>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</si>
  <si>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石川県穴水町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</si>
  <si>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</si>
  <si>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</si>
  <si>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</si>
  <si>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</si>
  <si>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</si>
  <si>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</si>
  <si>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</si>
  <si>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</si>
  <si>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</si>
  <si>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</si>
  <si>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</si>
  <si>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</si>
  <si>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</si>
  <si>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</si>
  <si>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</si>
  <si>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</si>
  <si>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</si>
  <si>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</si>
  <si>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</si>
  <si>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</si>
  <si>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</si>
  <si>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</si>
  <si>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</si>
  <si>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</si>
  <si>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</si>
  <si>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</si>
  <si>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</si>
  <si>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</si>
  <si>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</si>
  <si>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</si>
  <si>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</si>
  <si>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</si>
  <si>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</si>
  <si>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</si>
  <si>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</si>
  <si>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</si>
  <si>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</si>
  <si>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</si>
  <si>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</si>
  <si>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</si>
  <si>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</si>
  <si>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</si>
  <si>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</si>
  <si>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</si>
  <si>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</si>
  <si>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</si>
  <si>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</si>
  <si>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</si>
  <si>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</si>
  <si>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</si>
  <si>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</si>
  <si>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</si>
  <si>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</si>
  <si>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</si>
  <si>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</si>
  <si>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</si>
  <si>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</si>
  <si>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</si>
  <si>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</si>
  <si>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</si>
  <si>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</si>
  <si>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</si>
  <si>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</si>
  <si>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</si>
  <si>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</si>
  <si>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</si>
  <si>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</si>
  <si>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</si>
  <si>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</si>
  <si>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</si>
  <si>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</si>
  <si>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</si>
  <si>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</si>
  <si>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</si>
  <si>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</si>
  <si>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</si>
  <si>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</si>
  <si>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</si>
  <si>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</si>
  <si>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</si>
  <si>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</si>
  <si>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</si>
  <si>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</si>
  <si>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</si>
  <si>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</si>
  <si>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</si>
  <si>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</si>
  <si>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</si>
  <si>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</si>
  <si>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</si>
  <si>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</si>
  <si>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</si>
  <si>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</si>
  <si>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</si>
  <si>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</si>
  <si>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</si>
  <si>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</si>
  <si>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</si>
  <si>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</si>
  <si>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</si>
  <si>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</si>
  <si>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</si>
  <si>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</si>
  <si>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</si>
  <si>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</si>
  <si>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</si>
  <si>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</si>
  <si>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</si>
  <si>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</si>
  <si>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</si>
  <si>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</si>
  <si>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</si>
  <si>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</si>
  <si>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</si>
  <si>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</si>
  <si>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</si>
  <si>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</si>
  <si>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</si>
  <si>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</si>
  <si>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</si>
  <si>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</si>
  <si>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</si>
  <si>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</si>
  <si>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</si>
  <si>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</si>
  <si>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</si>
  <si>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</si>
  <si>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</si>
  <si>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</si>
  <si>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</si>
  <si>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</si>
  <si>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</si>
  <si>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</si>
  <si>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</si>
  <si>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</si>
  <si>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</si>
  <si>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</si>
  <si>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</si>
  <si>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</si>
  <si>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</si>
  <si>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</si>
  <si>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</si>
  <si>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</si>
  <si>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</si>
  <si>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</si>
  <si>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</si>
  <si>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</si>
  <si>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</si>
  <si>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</si>
  <si>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</si>
  <si>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</si>
  <si>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</si>
  <si>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</si>
  <si>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</si>
  <si>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</si>
  <si>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</si>
  <si>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</si>
  <si>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</si>
  <si>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</si>
  <si>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</si>
  <si>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</si>
  <si>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</si>
  <si>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</si>
  <si>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</si>
  <si>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</si>
  <si>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</si>
  <si>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</si>
  <si>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</si>
  <si>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</si>
  <si>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</si>
  <si>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</si>
  <si>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</si>
  <si>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</si>
  <si>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</si>
  <si>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</si>
  <si>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3.18</t>
  </si>
  <si>
    <t>病院事業会計</t>
  </si>
  <si>
    <t>一般会計</t>
  </si>
  <si>
    <t>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</si>
  <si>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</si>
  <si>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</si>
  <si>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</si>
  <si>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</si>
  <si>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</si>
  <si>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</si>
  <si>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</si>
  <si>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</si>
  <si>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</si>
  <si>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</si>
  <si>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施設整備基金</t>
    <rPh sb="0" eb="2">
      <t>シセツ</t>
    </rPh>
    <rPh sb="2" eb="4">
      <t>セイビ</t>
    </rPh>
    <rPh sb="4" eb="6">
      <t>キキン</t>
    </rPh>
    <phoneticPr fontId="5"/>
  </si>
  <si>
    <t>社会福祉基金</t>
    <rPh sb="0" eb="2">
      <t>シャカイ</t>
    </rPh>
    <rPh sb="2" eb="4">
      <t>フクシ</t>
    </rPh>
    <rPh sb="4" eb="6">
      <t>キキン</t>
    </rPh>
    <phoneticPr fontId="5"/>
  </si>
  <si>
    <t>ふるさと応援基金</t>
    <rPh sb="4" eb="6">
      <t>オウエン</t>
    </rPh>
    <rPh sb="6" eb="8">
      <t>キキン</t>
    </rPh>
    <phoneticPr fontId="5"/>
  </si>
  <si>
    <t>災害対策基金</t>
    <rPh sb="0" eb="2">
      <t>サイガイ</t>
    </rPh>
    <rPh sb="2" eb="4">
      <t>タイサク</t>
    </rPh>
    <rPh sb="4" eb="6">
      <t>キキン</t>
    </rPh>
    <phoneticPr fontId="5"/>
  </si>
  <si>
    <t>地域資源活用支援基金</t>
    <rPh sb="0" eb="2">
      <t>チイキ</t>
    </rPh>
    <rPh sb="2" eb="4">
      <t>シゲン</t>
    </rPh>
    <rPh sb="4" eb="6">
      <t>カツヨウ</t>
    </rPh>
    <rPh sb="6" eb="8">
      <t>シエン</t>
    </rPh>
    <rPh sb="8" eb="10">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</si>
  <si>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</si>
  <si>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</si>
  <si>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令和元年度の防災無線デジタル化事業や令和２年度の役場庁舎耐震化改修事業などの大規模事業の借入が続いたことで、昨年度及び類似団体比較ともに高い水準となった。
また、有形固定資産減価償却率については、更新時期を迎える老朽化した公共施設が多いことから類似団体を上回っている。　前年度に比較して有形固定資産減価償却率が減少しているのは、役場庁舎の耐震化による長寿命化によるもので、今後も公共施設等総合管理計画及び個別施設計画に基づき、長寿命化や統廃合等を行い、適正な管理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</si>
  <si>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</si>
  <si>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</si>
  <si>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</si>
  <si>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</si>
  <si>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</si>
  <si>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</si>
  <si>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防災無線デジタル化事業や役場庁舎耐震化改修事業の大規模事業が続いたことにより、将来負担比率及び実質公債比率ともに類似団体平均値より高い水準で推移している。
今後も学校建設事業等の大規模な財政需要が控えており、普通交付税措置率の高い地方債を活用し、健全な財政運営に努めていく。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</si>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</sst>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51" xfId="16" applyFont="1" applyBorder="1" applyAlignment="1" applyProtection="1">
      <alignment horizontal="left" vertical="center" wrapText="1"/>
      <protection locked="0"/>
    </xf>
    <xf numFmtId="0" fontId="1" fillId="0" borderId="65"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6"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18D8806-343D-4018-97A6-D04A86C24F6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1E5B-4DFD-8DE8-89AFBF67B1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179277</c:v>
                </c:pt>
                <c:pt idx="1">
                  <c:v>186411</c:v>
                </c:pt>
                <c:pt idx="2">
                  <c:v>238544</c:v>
                </c:pt>
                <c:pt idx="3">
                  <c:v>109192</c:v>
                </c:pt>
                <c:pt idx="4">
                  <c:v>97119</c:v>
                </c:pt>
              </c:numCache>
            </c:numRef>
          </c:val>
          <c:smooth val="0"/>
          <c:extLst>
            <c:ext xmlns:c16="http://schemas.microsoft.com/office/drawing/2014/chart" uri="{C3380CC4-5D6E-409C-BE32-E72D297353CC}">
              <c16:uniqueId val="{00000001-1E5B-4DFD-8DE8-89AFBF67B1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3.07</c:v>
                </c:pt>
                <c:pt idx="1">
                  <c:v>5.0999999999999996</c:v>
                </c:pt>
                <c:pt idx="2">
                  <c:v>8.4600000000000009</c:v>
                </c:pt>
                <c:pt idx="3">
                  <c:v>5.35</c:v>
                </c:pt>
                <c:pt idx="4">
                  <c:v>7.57</c:v>
                </c:pt>
              </c:numCache>
            </c:numRef>
          </c:val>
          <c:extLst>
            <c:ext xmlns:c16="http://schemas.microsoft.com/office/drawing/2014/chart" uri="{C3380CC4-5D6E-409C-BE32-E72D297353CC}">
              <c16:uniqueId val="{00000000-10F6-4694-8C81-8922D07C5F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30.49</c:v>
                </c:pt>
                <c:pt idx="1">
                  <c:v>30.86</c:v>
                </c:pt>
                <c:pt idx="2">
                  <c:v>31.37</c:v>
                </c:pt>
                <c:pt idx="3">
                  <c:v>37.58</c:v>
                </c:pt>
                <c:pt idx="4">
                  <c:v>40.78</c:v>
                </c:pt>
              </c:numCache>
            </c:numRef>
          </c:val>
          <c:extLst>
            <c:ext xmlns:c16="http://schemas.microsoft.com/office/drawing/2014/chart" uri="{C3380CC4-5D6E-409C-BE32-E72D297353CC}">
              <c16:uniqueId val="{00000001-10F6-4694-8C81-8922D07C5F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1.78</c:v>
                </c:pt>
                <c:pt idx="1">
                  <c:v>2.1800000000000002</c:v>
                </c:pt>
                <c:pt idx="2">
                  <c:v>3.72</c:v>
                </c:pt>
                <c:pt idx="3">
                  <c:v>-3.18</c:v>
                </c:pt>
                <c:pt idx="4">
                  <c:v>2.27</c:v>
                </c:pt>
              </c:numCache>
            </c:numRef>
          </c:val>
          <c:smooth val="0"/>
          <c:extLst>
            <c:ext xmlns:c16="http://schemas.microsoft.com/office/drawing/2014/chart" uri="{C3380CC4-5D6E-409C-BE32-E72D297353CC}">
              <c16:uniqueId val="{00000002-10F6-4694-8C81-8922D07C5F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0.61</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0336-44C0-9322-2FFEA675A4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36-44C0-9322-2FFEA675A47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336-44C0-9322-2FFEA675A47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336-44C0-9322-2FFEA675A47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336-44C0-9322-2FFEA675A47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0.16</c:v>
                </c:pt>
                <c:pt idx="2">
                  <c:v>#N/A</c:v>
                </c:pt>
                <c:pt idx="3">
                  <c:v>0.14000000000000001</c:v>
                </c:pt>
                <c:pt idx="4">
                  <c:v>#N/A</c:v>
                </c:pt>
                <c:pt idx="5">
                  <c:v>0.19</c:v>
                </c:pt>
                <c:pt idx="6">
                  <c:v>#N/A</c:v>
                </c:pt>
                <c:pt idx="7">
                  <c:v>0.22</c:v>
                </c:pt>
                <c:pt idx="8">
                  <c:v>#N/A</c:v>
                </c:pt>
                <c:pt idx="9">
                  <c:v>0.03</c:v>
                </c:pt>
              </c:numCache>
            </c:numRef>
          </c:val>
          <c:extLst>
            <c:ext xmlns:c16="http://schemas.microsoft.com/office/drawing/2014/chart" uri="{C3380CC4-5D6E-409C-BE32-E72D297353CC}">
              <c16:uniqueId val="{00000005-0336-44C0-9322-2FFEA675A47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0.12</c:v>
                </c:pt>
                <c:pt idx="4">
                  <c:v>#N/A</c:v>
                </c:pt>
                <c:pt idx="5">
                  <c:v>0.05</c:v>
                </c:pt>
                <c:pt idx="6">
                  <c:v>#N/A</c:v>
                </c:pt>
                <c:pt idx="7">
                  <c:v>0.22</c:v>
                </c:pt>
                <c:pt idx="8">
                  <c:v>#N/A</c:v>
                </c:pt>
                <c:pt idx="9">
                  <c:v>7.0000000000000007E-2</c:v>
                </c:pt>
              </c:numCache>
            </c:numRef>
          </c:val>
          <c:extLst>
            <c:ext xmlns:c16="http://schemas.microsoft.com/office/drawing/2014/chart" uri="{C3380CC4-5D6E-409C-BE32-E72D297353CC}">
              <c16:uniqueId val="{00000006-0336-44C0-9322-2FFEA675A47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12.52</c:v>
                </c:pt>
                <c:pt idx="2">
                  <c:v>#N/A</c:v>
                </c:pt>
                <c:pt idx="3">
                  <c:v>11.78</c:v>
                </c:pt>
                <c:pt idx="4">
                  <c:v>#N/A</c:v>
                </c:pt>
                <c:pt idx="5">
                  <c:v>11.07</c:v>
                </c:pt>
                <c:pt idx="6">
                  <c:v>#N/A</c:v>
                </c:pt>
                <c:pt idx="7">
                  <c:v>9.76</c:v>
                </c:pt>
                <c:pt idx="8">
                  <c:v>#N/A</c:v>
                </c:pt>
                <c:pt idx="9">
                  <c:v>1.69</c:v>
                </c:pt>
              </c:numCache>
            </c:numRef>
          </c:val>
          <c:extLst>
            <c:ext xmlns:c16="http://schemas.microsoft.com/office/drawing/2014/chart" uri="{C3380CC4-5D6E-409C-BE32-E72D297353CC}">
              <c16:uniqueId val="{00000007-0336-44C0-9322-2FFEA675A47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3.06</c:v>
                </c:pt>
                <c:pt idx="2">
                  <c:v>#N/A</c:v>
                </c:pt>
                <c:pt idx="3">
                  <c:v>5.09</c:v>
                </c:pt>
                <c:pt idx="4">
                  <c:v>#N/A</c:v>
                </c:pt>
                <c:pt idx="5">
                  <c:v>8.4600000000000009</c:v>
                </c:pt>
                <c:pt idx="6">
                  <c:v>#N/A</c:v>
                </c:pt>
                <c:pt idx="7">
                  <c:v>5.35</c:v>
                </c:pt>
                <c:pt idx="8">
                  <c:v>#N/A</c:v>
                </c:pt>
                <c:pt idx="9">
                  <c:v>7.57</c:v>
                </c:pt>
              </c:numCache>
            </c:numRef>
          </c:val>
          <c:extLst>
            <c:ext xmlns:c16="http://schemas.microsoft.com/office/drawing/2014/chart" uri="{C3380CC4-5D6E-409C-BE32-E72D297353CC}">
              <c16:uniqueId val="{00000008-0336-44C0-9322-2FFEA675A47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32.869999999999997</c:v>
                </c:pt>
                <c:pt idx="2">
                  <c:v>#N/A</c:v>
                </c:pt>
                <c:pt idx="3">
                  <c:v>35.17</c:v>
                </c:pt>
                <c:pt idx="4">
                  <c:v>#N/A</c:v>
                </c:pt>
                <c:pt idx="5">
                  <c:v>36.29</c:v>
                </c:pt>
                <c:pt idx="6">
                  <c:v>#N/A</c:v>
                </c:pt>
                <c:pt idx="7">
                  <c:v>41.02</c:v>
                </c:pt>
                <c:pt idx="8">
                  <c:v>#N/A</c:v>
                </c:pt>
                <c:pt idx="9">
                  <c:v>36.42</c:v>
                </c:pt>
              </c:numCache>
            </c:numRef>
          </c:val>
          <c:extLst>
            <c:ext xmlns:c16="http://schemas.microsoft.com/office/drawing/2014/chart" uri="{C3380CC4-5D6E-409C-BE32-E72D297353CC}">
              <c16:uniqueId val="{00000009-0336-44C0-9322-2FFEA675A4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770</c:v>
                </c:pt>
                <c:pt idx="5">
                  <c:v>795</c:v>
                </c:pt>
                <c:pt idx="8">
                  <c:v>868</c:v>
                </c:pt>
                <c:pt idx="11">
                  <c:v>843</c:v>
                </c:pt>
                <c:pt idx="14">
                  <c:v>837</c:v>
                </c:pt>
              </c:numCache>
            </c:numRef>
          </c:val>
          <c:extLst>
            <c:ext xmlns:c16="http://schemas.microsoft.com/office/drawing/2014/chart" uri="{C3380CC4-5D6E-409C-BE32-E72D297353CC}">
              <c16:uniqueId val="{00000000-A2A9-4FBB-9AFD-214804308A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A9-4FBB-9AFD-214804308A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2A9-4FBB-9AFD-214804308A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76</c:v>
                </c:pt>
                <c:pt idx="3">
                  <c:v>76</c:v>
                </c:pt>
                <c:pt idx="6">
                  <c:v>76</c:v>
                </c:pt>
                <c:pt idx="9">
                  <c:v>76</c:v>
                </c:pt>
                <c:pt idx="12">
                  <c:v>63</c:v>
                </c:pt>
              </c:numCache>
            </c:numRef>
          </c:val>
          <c:extLst>
            <c:ext xmlns:c16="http://schemas.microsoft.com/office/drawing/2014/chart" uri="{C3380CC4-5D6E-409C-BE32-E72D297353CC}">
              <c16:uniqueId val="{00000003-A2A9-4FBB-9AFD-214804308A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333</c:v>
                </c:pt>
                <c:pt idx="3">
                  <c:v>249</c:v>
                </c:pt>
                <c:pt idx="6">
                  <c:v>261</c:v>
                </c:pt>
                <c:pt idx="9">
                  <c:v>307</c:v>
                </c:pt>
                <c:pt idx="12">
                  <c:v>298</c:v>
                </c:pt>
              </c:numCache>
            </c:numRef>
          </c:val>
          <c:extLst>
            <c:ext xmlns:c16="http://schemas.microsoft.com/office/drawing/2014/chart" uri="{C3380CC4-5D6E-409C-BE32-E72D297353CC}">
              <c16:uniqueId val="{00000004-A2A9-4FBB-9AFD-214804308A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A9-4FBB-9AFD-214804308A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A9-4FBB-9AFD-214804308A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694</c:v>
                </c:pt>
                <c:pt idx="3">
                  <c:v>723</c:v>
                </c:pt>
                <c:pt idx="6">
                  <c:v>824</c:v>
                </c:pt>
                <c:pt idx="9">
                  <c:v>791</c:v>
                </c:pt>
                <c:pt idx="12">
                  <c:v>826</c:v>
                </c:pt>
              </c:numCache>
            </c:numRef>
          </c:val>
          <c:extLst>
            <c:ext xmlns:c16="http://schemas.microsoft.com/office/drawing/2014/chart" uri="{C3380CC4-5D6E-409C-BE32-E72D297353CC}">
              <c16:uniqueId val="{00000007-A2A9-4FBB-9AFD-214804308A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333</c:v>
                </c:pt>
                <c:pt idx="2">
                  <c:v>#N/A</c:v>
                </c:pt>
                <c:pt idx="3">
                  <c:v>#N/A</c:v>
                </c:pt>
                <c:pt idx="4">
                  <c:v>253</c:v>
                </c:pt>
                <c:pt idx="5">
                  <c:v>#N/A</c:v>
                </c:pt>
                <c:pt idx="6">
                  <c:v>#N/A</c:v>
                </c:pt>
                <c:pt idx="7">
                  <c:v>293</c:v>
                </c:pt>
                <c:pt idx="8">
                  <c:v>#N/A</c:v>
                </c:pt>
                <c:pt idx="9">
                  <c:v>#N/A</c:v>
                </c:pt>
                <c:pt idx="10">
                  <c:v>331</c:v>
                </c:pt>
                <c:pt idx="11">
                  <c:v>#N/A</c:v>
                </c:pt>
                <c:pt idx="12">
                  <c:v>#N/A</c:v>
                </c:pt>
                <c:pt idx="13">
                  <c:v>350</c:v>
                </c:pt>
                <c:pt idx="14">
                  <c:v>#N/A</c:v>
                </c:pt>
              </c:numCache>
            </c:numRef>
          </c:val>
          <c:smooth val="0"/>
          <c:extLst>
            <c:ext xmlns:c16="http://schemas.microsoft.com/office/drawing/2014/chart" uri="{C3380CC4-5D6E-409C-BE32-E72D297353CC}">
              <c16:uniqueId val="{00000008-A2A9-4FBB-9AFD-214804308A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7586</c:v>
                </c:pt>
                <c:pt idx="5">
                  <c:v>8291</c:v>
                </c:pt>
                <c:pt idx="8">
                  <c:v>8432</c:v>
                </c:pt>
                <c:pt idx="11">
                  <c:v>8457</c:v>
                </c:pt>
                <c:pt idx="14">
                  <c:v>8657</c:v>
                </c:pt>
              </c:numCache>
            </c:numRef>
          </c:val>
          <c:extLst>
            <c:ext xmlns:c16="http://schemas.microsoft.com/office/drawing/2014/chart" uri="{C3380CC4-5D6E-409C-BE32-E72D297353CC}">
              <c16:uniqueId val="{00000000-6C8B-48DE-8F85-1551577A48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491</c:v>
                </c:pt>
                <c:pt idx="5">
                  <c:v>448</c:v>
                </c:pt>
                <c:pt idx="8">
                  <c:v>417</c:v>
                </c:pt>
                <c:pt idx="11">
                  <c:v>408</c:v>
                </c:pt>
                <c:pt idx="14">
                  <c:v>376</c:v>
                </c:pt>
              </c:numCache>
            </c:numRef>
          </c:val>
          <c:extLst>
            <c:ext xmlns:c16="http://schemas.microsoft.com/office/drawing/2014/chart" uri="{C3380CC4-5D6E-409C-BE32-E72D297353CC}">
              <c16:uniqueId val="{00000001-6C8B-48DE-8F85-1551577A48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1451</c:v>
                </c:pt>
                <c:pt idx="5">
                  <c:v>1522</c:v>
                </c:pt>
                <c:pt idx="8">
                  <c:v>1633</c:v>
                </c:pt>
                <c:pt idx="11">
                  <c:v>1885</c:v>
                </c:pt>
                <c:pt idx="14">
                  <c:v>2036</c:v>
                </c:pt>
              </c:numCache>
            </c:numRef>
          </c:val>
          <c:extLst>
            <c:ext xmlns:c16="http://schemas.microsoft.com/office/drawing/2014/chart" uri="{C3380CC4-5D6E-409C-BE32-E72D297353CC}">
              <c16:uniqueId val="{00000002-6C8B-48DE-8F85-1551577A48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C8B-48DE-8F85-1551577A48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8B-48DE-8F85-1551577A48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8B-48DE-8F85-1551577A48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716</c:v>
                </c:pt>
                <c:pt idx="3">
                  <c:v>724</c:v>
                </c:pt>
                <c:pt idx="6">
                  <c:v>668</c:v>
                </c:pt>
                <c:pt idx="9">
                  <c:v>510</c:v>
                </c:pt>
                <c:pt idx="12">
                  <c:v>585</c:v>
                </c:pt>
              </c:numCache>
            </c:numRef>
          </c:val>
          <c:extLst>
            <c:ext xmlns:c16="http://schemas.microsoft.com/office/drawing/2014/chart" uri="{C3380CC4-5D6E-409C-BE32-E72D297353CC}">
              <c16:uniqueId val="{00000006-6C8B-48DE-8F85-1551577A48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431</c:v>
                </c:pt>
                <c:pt idx="3">
                  <c:v>358</c:v>
                </c:pt>
                <c:pt idx="6">
                  <c:v>285</c:v>
                </c:pt>
                <c:pt idx="9">
                  <c:v>211</c:v>
                </c:pt>
                <c:pt idx="12">
                  <c:v>147</c:v>
                </c:pt>
              </c:numCache>
            </c:numRef>
          </c:val>
          <c:extLst>
            <c:ext xmlns:c16="http://schemas.microsoft.com/office/drawing/2014/chart" uri="{C3380CC4-5D6E-409C-BE32-E72D297353CC}">
              <c16:uniqueId val="{00000007-6C8B-48DE-8F85-1551577A48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3117</c:v>
                </c:pt>
                <c:pt idx="3">
                  <c:v>2898</c:v>
                </c:pt>
                <c:pt idx="6">
                  <c:v>2559</c:v>
                </c:pt>
                <c:pt idx="9">
                  <c:v>2209</c:v>
                </c:pt>
                <c:pt idx="12">
                  <c:v>2158</c:v>
                </c:pt>
              </c:numCache>
            </c:numRef>
          </c:val>
          <c:extLst>
            <c:ext xmlns:c16="http://schemas.microsoft.com/office/drawing/2014/chart" uri="{C3380CC4-5D6E-409C-BE32-E72D297353CC}">
              <c16:uniqueId val="{00000008-6C8B-48DE-8F85-1551577A48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C8B-48DE-8F85-1551577A48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8089</c:v>
                </c:pt>
                <c:pt idx="3">
                  <c:v>8205</c:v>
                </c:pt>
                <c:pt idx="6">
                  <c:v>9835</c:v>
                </c:pt>
                <c:pt idx="9">
                  <c:v>10034</c:v>
                </c:pt>
                <c:pt idx="12">
                  <c:v>10078</c:v>
                </c:pt>
              </c:numCache>
            </c:numRef>
          </c:val>
          <c:extLst>
            <c:ext xmlns:c16="http://schemas.microsoft.com/office/drawing/2014/chart" uri="{C3380CC4-5D6E-409C-BE32-E72D297353CC}">
              <c16:uniqueId val="{0000000A-6C8B-48DE-8F85-1551577A48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2826</c:v>
                </c:pt>
                <c:pt idx="2">
                  <c:v>#N/A</c:v>
                </c:pt>
                <c:pt idx="3">
                  <c:v>#N/A</c:v>
                </c:pt>
                <c:pt idx="4">
                  <c:v>1925</c:v>
                </c:pt>
                <c:pt idx="5">
                  <c:v>#N/A</c:v>
                </c:pt>
                <c:pt idx="6">
                  <c:v>#N/A</c:v>
                </c:pt>
                <c:pt idx="7">
                  <c:v>2865</c:v>
                </c:pt>
                <c:pt idx="8">
                  <c:v>#N/A</c:v>
                </c:pt>
                <c:pt idx="9">
                  <c:v>#N/A</c:v>
                </c:pt>
                <c:pt idx="10">
                  <c:v>2215</c:v>
                </c:pt>
                <c:pt idx="11">
                  <c:v>#N/A</c:v>
                </c:pt>
                <c:pt idx="12">
                  <c:v>#N/A</c:v>
                </c:pt>
                <c:pt idx="13">
                  <c:v>1900</c:v>
                </c:pt>
                <c:pt idx="14">
                  <c:v>#N/A</c:v>
                </c:pt>
              </c:numCache>
            </c:numRef>
          </c:val>
          <c:smooth val="0"/>
          <c:extLst>
            <c:ext xmlns:c16="http://schemas.microsoft.com/office/drawing/2014/chart" uri="{C3380CC4-5D6E-409C-BE32-E72D297353CC}">
              <c16:uniqueId val="{0000000B-6C8B-48DE-8F85-1551577A48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1364</c:v>
                </c:pt>
                <c:pt idx="1">
                  <c:v>1615</c:v>
                </c:pt>
                <c:pt idx="2">
                  <c:v>1766</c:v>
                </c:pt>
              </c:numCache>
            </c:numRef>
          </c:val>
          <c:extLst>
            <c:ext xmlns:c16="http://schemas.microsoft.com/office/drawing/2014/chart" uri="{C3380CC4-5D6E-409C-BE32-E72D297353CC}">
              <c16:uniqueId val="{00000000-0458-416B-8620-8391685153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257</c:v>
                </c:pt>
                <c:pt idx="1">
                  <c:v>257</c:v>
                </c:pt>
                <c:pt idx="2">
                  <c:v>257</c:v>
                </c:pt>
              </c:numCache>
            </c:numRef>
          </c:val>
          <c:extLst>
            <c:ext xmlns:c16="http://schemas.microsoft.com/office/drawing/2014/chart" uri="{C3380CC4-5D6E-409C-BE32-E72D297353CC}">
              <c16:uniqueId val="{00000001-0458-416B-8620-8391685153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2443</c:v>
                </c:pt>
                <c:pt idx="1">
                  <c:v>2782</c:v>
                </c:pt>
                <c:pt idx="2">
                  <c:v>4280</c:v>
                </c:pt>
              </c:numCache>
            </c:numRef>
          </c:val>
          <c:extLst>
            <c:ext xmlns:c16="http://schemas.microsoft.com/office/drawing/2014/chart" uri="{C3380CC4-5D6E-409C-BE32-E72D297353CC}">
              <c16:uniqueId val="{00000002-0458-416B-8620-8391685153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{25B1D3E8-B2BF-4336-9A5A-327F31289B31}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D2C-442A-B37A-FB9B2C483F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{F7ADF1E2-F800-4DA8-9C38-D84FAA4E4841}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2C-442A-B37A-FB9B2C483F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{AC1A836C-3DFD-4B6A-85E0-3AF4D25EC0DA}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2C-442A-B37A-FB9B2C483F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{1DDCD6DB-C544-41AB-B12B-194688B59F95}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2C-442A-B37A-FB9B2C483F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{1E2E47DD-AA1A-4BCB-9780-8ED8F8ACDF3C}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2C-442A-B37A-FB9B2C483FB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{3684FC26-E3CA-4B4E-99BE-A0BCA9E9358F}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D2C-442A-B37A-FB9B2C483FB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{EB226C06-28F8-4FEA-9AD8-4C6F9833BF77}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D2C-442A-B37A-FB9B2C483FB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{C533B28B-F92A-449F-8D31-FEDE465EF7DA}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D2C-442A-B37A-FB9B2C483FB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{1F8D57A1-14C7-4CF0-80B1-E9FCDF45C252}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D2C-442A-B37A-FB9B2C483F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71.5</c:v>
                </c:pt>
                <c:pt idx="8">
                  <c:v>72.7</c:v>
                </c:pt>
                <c:pt idx="16">
                  <c:v>68.5</c:v>
                </c:pt>
                <c:pt idx="24">
                  <c:v>68</c:v>
                </c:pt>
                <c:pt idx="32">
                  <c:v>70.7</c:v>
                </c:pt>
              </c:numCache>
            </c:numRef>
          </c:xVal>
          <c:yVal>
            <c:numRef>
              <c:f>公会計指標分析・財政指標組合せ分析表!$BP$51:$DC$51</c:f>
              <c:numCache>
                <c:formatCode>#,##0.0;"▲ "#,##0.0</c:formatCode>
                <c:ptCount val="40"/>
                <c:pt idx="0">
                  <c:v>89.6</c:v>
                </c:pt>
                <c:pt idx="8">
                  <c:v>58.1</c:v>
                </c:pt>
                <c:pt idx="16">
                  <c:v>79.900000000000006</c:v>
                </c:pt>
                <c:pt idx="24">
                  <c:v>63.2</c:v>
                </c:pt>
                <c:pt idx="32">
                  <c:v>53.6</c:v>
                </c:pt>
              </c:numCache>
            </c:numRef>
          </c:yVal>
          <c:smooth val="0"/>
          <c:extLst>
            <c:ext xmlns:c16="http://schemas.microsoft.com/office/drawing/2014/chart" uri="{C3380CC4-5D6E-409C-BE32-E72D297353CC}">
              <c16:uniqueId val="{00000009-3D2C-442A-B37A-FB9B2C483F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894051511417649E-2"/>
                  <c:y val="-5.41094700630996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{6B283BA3-9D71-400E-817E-6583115AC099}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D2C-442A-B37A-FB9B2C483F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{4918964C-D4BC-46CC-81DA-139EC658D3D0}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2C-442A-B37A-FB9B2C483F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{38125DE8-0974-4FA6-964C-FAACC967E870}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2C-442A-B37A-FB9B2C483F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{F2F5713B-D931-402B-AE7B-BBA1361577F9}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2C-442A-B37A-FB9B2C483F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{C28E087B-201A-48F0-9907-A7D7CA5D9BDD}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2C-442A-B37A-FB9B2C483FB8}"/>
                </c:ext>
              </c:extLst>
            </c:dLbl>
            <c:dLbl>
              <c:idx val="8"/>
              <c:layout>
                <c:manualLayout>
                  <c:x val="-4.2239592540312322E-2"/>
                  <c:y val="-5.530872933577873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{D392E623-174D-4698-A8BC-6B2AA8D7901E}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D2C-442A-B37A-FB9B2C483FB8}"/>
                </c:ext>
              </c:extLst>
            </c:dLbl>
            <c:dLbl>
              <c:idx val="16"/>
              <c:layout>
                <c:manualLayout>
                  <c:x val="-2.1791908760156131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{250CD0F5-2187-4566-AE5C-E009165BA87A}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D2C-442A-B37A-FB9B2C483FB8}"/>
                </c:ext>
              </c:extLst>
            </c:dLbl>
            <c:dLbl>
              <c:idx val="24"/>
              <c:layout>
                <c:manualLayout>
                  <c:x val="-2.5090986186291832E-2"/>
                  <c:y val="-7.416935487595162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{AE8B5E82-0FBE-407B-8618-4CDBEFF7FB98}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D2C-442A-B37A-FB9B2C483FB8}"/>
                </c:ext>
              </c:extLst>
            </c:dLbl>
            <c:dLbl>
              <c:idx val="32"/>
              <c:layout>
                <c:manualLayout>
                  <c:x val="-3.2015750650234161E-2"/>
                  <c:y val="-7.5368614148630705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{48BD9E0C-217F-40B3-A97E-9377B7F627A4}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D2C-442A-B37A-FB9B2C483F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3D2C-442A-B37A-FB9B2C483FB8}"/>
            </c:ext>
          </c:extLst>
        </c:ser>
        <c:dLbls>
          <c:showLegendKey val="0"/>
          <c:showVal val="1"/>
          <c:showCatName val="0"/>
          <c:showSerName val="0"/>
          <c:showPercent val="0"/>
          <c:showBubbleSize val="0"/>
        </c:dLbls>
        <c:axId val="46179840"/>
        <c:axId val="46181760"/>
      </c:scatterChart>
      <c:valAx>
        <c:axId val="46179840"/>
        <c:scaling>
          <c:orientation val="maxMin"/>
          <c:max val="7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{994E23B8-DDCD-4E16-B242-106D1051A1AD}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B3C-49B1-9D5A-455B72E685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{30874CF1-5AE5-40D4-B157-E4DA14D73C46}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3C-49B1-9D5A-455B72E685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{A2895448-245A-41E9-BD39-D2871402E66E}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3C-49B1-9D5A-455B72E685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{BBBD5912-0345-423C-A903-B4BBD11CF9DB}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3C-49B1-9D5A-455B72E685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{8CB30974-8C6C-497D-9C52-FBADD302EE2D}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3C-49B1-9D5A-455B72E6857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{BB588E9E-211E-48BD-9F46-0A0E14D8EE2B}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B3C-49B1-9D5A-455B72E6857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{ECF558BD-BEE4-4FDB-9910-C9BFF3C064FF}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B3C-49B1-9D5A-455B72E6857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{3DD7D063-B812-4BA5-BDD4-6DD52EF6B6A7}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B3C-49B1-9D5A-455B72E6857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{83C82369-5553-48B7-BBC1-BE99BE02A499}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B3C-49B1-9D5A-455B72E685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9.5</c:v>
                </c:pt>
                <c:pt idx="16">
                  <c:v>8.6999999999999993</c:v>
                </c:pt>
                <c:pt idx="24">
                  <c:v>8.4</c:v>
                </c:pt>
                <c:pt idx="32">
                  <c:v>9.1</c:v>
                </c:pt>
              </c:numCache>
            </c:numRef>
          </c:xVal>
          <c:yVal>
            <c:numRef>
              <c:f>公会計指標分析・財政指標組合せ分析表!$BP$73:$DC$73</c:f>
              <c:numCache>
                <c:formatCode>#,##0.0;"▲ "#,##0.0</c:formatCode>
                <c:ptCount val="40"/>
                <c:pt idx="0">
                  <c:v>89.6</c:v>
                </c:pt>
                <c:pt idx="8">
                  <c:v>58.1</c:v>
                </c:pt>
                <c:pt idx="16">
                  <c:v>79.900000000000006</c:v>
                </c:pt>
                <c:pt idx="24">
                  <c:v>63.2</c:v>
                </c:pt>
                <c:pt idx="32">
                  <c:v>53.6</c:v>
                </c:pt>
              </c:numCache>
            </c:numRef>
          </c:yVal>
          <c:smooth val="0"/>
          <c:extLst>
            <c:ext xmlns:c16="http://schemas.microsoft.com/office/drawing/2014/chart" uri="{C3380CC4-5D6E-409C-BE32-E72D297353CC}">
              <c16:uniqueId val="{00000009-6B3C-49B1-9D5A-455B72E6857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8.0138666367104192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{BA317250-7844-4C73-A248-31803570CA43}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B3C-49B1-9D5A-455B72E6857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{EE5A3474-6681-4F22-924B-F4429AC14819}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3C-49B1-9D5A-455B72E685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{51EBDD90-E76E-404A-A4EF-204979556397}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3C-49B1-9D5A-455B72E685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{12961646-4387-4C7B-AC53-16BBBA0E4C65}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3C-49B1-9D5A-455B72E685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{3E53C9AC-D4C2-4754-93B6-FFBD6ECA8B2B}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3C-49B1-9D5A-455B72E68577}"/>
                </c:ext>
              </c:extLst>
            </c:dLbl>
            <c:dLbl>
              <c:idx val="8"/>
              <c:layout>
                <c:manualLayout>
                  <c:x val="-1.8235628084250059E-2"/>
                  <c:y val="-4.469462780848371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{CC07D635-3B2E-40DC-97CB-1091568AE267}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B3C-49B1-9D5A-455B72E6857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{2F7E8D88-5C51-4714-B2B9-892C2BF608C3}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B3C-49B1-9D5A-455B72E6857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{C61CFF55-729A-4C48-8C52-5F66966F2134}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B3C-49B1-9D5A-455B72E6857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{7B7AB179-6A45-4AB2-8E65-2BD776E24915}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B3C-49B1-9D5A-455B72E685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6B3C-49B1-9D5A-455B72E68577}"/>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石川県穴水町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元利償還金（一般会計）については横ばいであるが、今後も交付税措置率の高い過疎対策事業債等の有利な起債を活用していく必要がある。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石川県穴水町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年能登半島地震の影響により災害復旧事業を実施することから、今後大幅な増加となる見込みであるが、普通交付税措置率の高い地方債を活用し、早急な復旧と健全な財政運営を実現する。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石川県穴水町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本年度においては、決算剰余金や運用利子等による積立となり、全体で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災害復旧事業の実施にかかる財政運営のため、基金の取り崩しを行っていく必要がある。災害復旧にかかる交付税等の配分を活用し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基金が大幅に減少することがないよう慎重に事業を実施していく必要がある。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　　：公共施設における整備・更新に備えるもの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　　：社会福祉の推進に寄与するもの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ふるさと応援基金：特別な財政需要に備えるもの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積立により増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年能登半島地震による寄附金の増）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1,104</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百万円　災害復旧にかかる特別交付税等の増にかかる積立の増</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各基金において災害復旧事業にかかる財政運営のため、取り崩しを行う予定。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積立により増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積立により増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災害復旧に係る財源について、地方債や地方交付税等で賄えない場合に取り崩すこととする。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災害復旧にかかる地方債の借入額が増加すると見込まれるため、地方債や地方交付税等で賄えない場合に取り崩すこととする。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74A49F9-9C34-4147-92E0-3CB75547E0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8F0F400-72B5-4423-9CBE-B007C335AD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1B600E6-7E42-4843-AEBE-F2DD6ED4BB8E}"/>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6AC0EBA-BD0F-419D-988C-C564E256AE41}"/>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A5BA55B-7AE3-4F7C-915E-2CBF073791F8}"/>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9D6CBF8-A351-402D-ACE7-F203BA9B2952}"/>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石川県穴水町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1C5F2AA-45A7-4B95-98E3-0BE378712FDF}"/>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F1D3DA1-5050-4881-9E76-07839142297D}"/>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30D6829-7EDE-457B-98C8-0D91EEFEC839}"/>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9BCB93A-D2D8-47BD-A52C-39AEB8065F05}"/>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A7CF489-CF90-4353-8214-1B8EF2DE454B}"/>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F5FD3C4-8D68-409B-9CA1-75B18285140E}"/>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7,347
7,212
183.21
8,879,518
8,453,313
327,847
4,330,771
10,078,319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F7679B1-4CED-4649-810F-72704376816B}"/>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FAF0F1C-D868-4970-AFA9-1E0CBDAE1C4B}"/>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14E1BBD-C550-4D61-9170-9890D11C8795}"/>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5AF64B2-0736-47C2-9C47-65AD5F014E89}"/>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7D41347-A895-4B81-A854-772015C54C2E}"/>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9B8705E-E1ED-40FF-B1FC-0633D7161EDF}"/>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331DC3A-2F11-4FD0-A22A-77479CBEFD5D}"/>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3F29C02-96B4-4B18-8F02-B93E8AB28D58}"/>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AF40DA8-2444-4DA2-8217-D94E2F6B8A6A}"/>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9240007-AC50-4F36-A26A-E0FC366AE18F}"/>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CEC34EE-0F82-48D8-9D82-55A4569B9B4E}"/>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22B40DE-2E62-4042-901F-9857A7E2ADF8}"/>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BB38F93-39E1-4EF5-8741-A6F7F7721F3A}"/>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11D8A37-A026-4C6D-B986-D2F744ED0501}"/>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E20DC1C-3C55-4561-AE26-EA6A61D82DB6}"/>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C37486A-435E-4E89-AFE2-9E248E2A7220}"/>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DBA4437-7976-4D94-BB22-52039B75137A}"/>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C7CBD5C-AD6A-4A04-8F26-50962CD283D7}"/>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39D4C8B-A19C-43D5-92DC-283BF345F480}"/>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611384B-AEBB-4EF2-8E2B-2EF8B61DC0D5}"/>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CDF048F-4472-44A9-A2C9-005998998C2F}"/>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519745A-3403-41CF-ABCC-6BB614586882}"/>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BC01CCE-54EA-4F60-BCB1-6E8CCB87A99D}"/>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81FBE35-AA2D-4FCF-91A1-E3602E7B24FF}"/>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BBE3C22-2EAA-4D62-AA7D-243F1E1EADE8}"/>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C330E64-7591-425A-9EFF-6F3FFE0E3B57}"/>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6E68E0B-52A8-4C37-97F9-AACEA5C58EEA}"/>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AA9EBA4-0F97-455E-B323-1EEED05DEDEE}"/>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F887FC7-143E-49AA-BC39-3926CA239275}"/>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87C0904-26BD-48AD-9F8C-A17A33B4EE48}"/>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C3CB9A0-12C2-459D-82D6-D5538963CBB4}"/>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9B89119-ADBA-4545-9B75-94BD29BB2E2E}"/>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D34F3D8-AF58-4B22-A521-DCA5C5718B2F}"/>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4AC2E34-043B-4852-B113-129B06C295BF}"/>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1A1C261-66EC-4120-9547-4341B88A8C8B}"/>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有形固定資産減価償却率については、類似団体平均より上回っており、要因としては、更新時期を迎える老朽化した公共施設が多いことも考えられる。</a:t>
          </a:r>
          <a:endParaRPr lang="ja-JP" altLang="ja-JP">
            <a:effectLst/>
          </a:endParaRPr>
        </a:p>
        <a:p>
          <a:r>
            <a:rPr kumimoji="1" lang="ja-JP" altLang="ja-JP" sz="1100">
              <a:solidFill>
                <a:schemeClr val="dk1"/>
              </a:solidFill>
              <a:effectLst/>
              <a:latin typeface="+mn-lt"/>
              <a:ea typeface="+mn-ea"/>
              <a:cs typeface="+mn-cs"/>
            </a:rPr>
            <a:t>　前年度に比較して有形固定資産減価償却率が減少しているのは、役場庁舎の耐震化による長寿命化によるもので、今後も公共施設等総合管理計画及び個別施設計画に基づき、長寿命化や統廃合等を行い、適正な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C5CF588-148F-4FF2-9D6E-84E458976C23}"/>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FB42E9B-B0D7-4E3D-9367-2EE29CFE3F8B}"/>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0053E93-603B-44D9-B0B1-027961ACE601}"/>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565042FA-589E-4EB3-A028-D4D24E66C126}"/>
            </a:ext>
          </a:extLst>
        </xdr:cNvPr>
        <xdr:cNvCxnSpPr/>
      </xdr:nvCxnSpPr>
      <xdr:spPr>
        <a:xfrm>
          <a:off x="1158875" y="651464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59353053-B567-4F33-A53C-7FE98AD5FEDD}"/>
            </a:ext>
          </a:extLst>
        </xdr:cNvPr>
        <xdr:cNvSpPr txBox="1"/>
      </xdr:nvSpPr>
      <xdr:spPr>
        <a:xfrm>
          <a:off x="789956" y="64303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40881571-CAE7-4B1D-92F5-6A14D53049CC}"/>
            </a:ext>
          </a:extLst>
        </xdr:cNvPr>
        <xdr:cNvCxnSpPr/>
      </xdr:nvCxnSpPr>
      <xdr:spPr>
        <a:xfrm>
          <a:off x="1158875" y="623161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C5B2D66B-6BFF-436D-922C-41F6FFE3DC92}"/>
            </a:ext>
          </a:extLst>
        </xdr:cNvPr>
        <xdr:cNvSpPr txBox="1"/>
      </xdr:nvSpPr>
      <xdr:spPr>
        <a:xfrm>
          <a:off x="789956" y="614099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F4AF149C-7E0F-47B1-9424-B00901A0B679}"/>
            </a:ext>
          </a:extLst>
        </xdr:cNvPr>
        <xdr:cNvCxnSpPr/>
      </xdr:nvCxnSpPr>
      <xdr:spPr>
        <a:xfrm>
          <a:off x="1158875" y="594223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CC4DA4EC-923D-4030-9C71-E4A952F7E8B1}"/>
            </a:ext>
          </a:extLst>
        </xdr:cNvPr>
        <xdr:cNvSpPr txBox="1"/>
      </xdr:nvSpPr>
      <xdr:spPr>
        <a:xfrm>
          <a:off x="789956" y="58484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6A9426CA-96C2-488B-8D8A-34AACA4759EF}"/>
            </a:ext>
          </a:extLst>
        </xdr:cNvPr>
        <xdr:cNvCxnSpPr/>
      </xdr:nvCxnSpPr>
      <xdr:spPr>
        <a:xfrm>
          <a:off x="1158875" y="564968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FAF20DC5-EA7B-4215-9111-F6AAA174A063}"/>
            </a:ext>
          </a:extLst>
        </xdr:cNvPr>
        <xdr:cNvSpPr txBox="1"/>
      </xdr:nvSpPr>
      <xdr:spPr>
        <a:xfrm>
          <a:off x="789956"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5958C4F9-C08B-4BD2-8693-008E009F476B}"/>
            </a:ext>
          </a:extLst>
        </xdr:cNvPr>
        <xdr:cNvCxnSpPr/>
      </xdr:nvCxnSpPr>
      <xdr:spPr>
        <a:xfrm>
          <a:off x="1158875" y="535078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686E69FA-4E2E-4091-BE4B-D2F97455AD10}"/>
            </a:ext>
          </a:extLst>
        </xdr:cNvPr>
        <xdr:cNvSpPr txBox="1"/>
      </xdr:nvSpPr>
      <xdr:spPr>
        <a:xfrm>
          <a:off x="789956"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4C6FB7CE-E771-48D5-BAE5-1E3B0EECC777}"/>
            </a:ext>
          </a:extLst>
        </xdr:cNvPr>
        <xdr:cNvCxnSpPr/>
      </xdr:nvCxnSpPr>
      <xdr:spPr>
        <a:xfrm>
          <a:off x="1158875" y="505822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F4E5A1A7-7C93-4DF6-9E2B-DB609006E570}"/>
            </a:ext>
          </a:extLst>
        </xdr:cNvPr>
        <xdr:cNvSpPr txBox="1"/>
      </xdr:nvSpPr>
      <xdr:spPr>
        <a:xfrm>
          <a:off x="789956" y="49739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77F5C925-804C-4042-A754-CC4878C1DBC7}"/>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62635EEB-C545-4C22-A934-E575BEB78613}"/>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CBD62C6-BA72-4919-BC33-BD66A8452D2D}"/>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3419CAAB-701B-4F0E-87A3-2D9267780E44}"/>
            </a:ext>
          </a:extLst>
        </xdr:cNvPr>
        <xdr:cNvCxnSpPr/>
      </xdr:nvCxnSpPr>
      <xdr:spPr>
        <a:xfrm flipV="1">
          <a:off x="4306570" y="5258435"/>
          <a:ext cx="1270" cy="117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B4A4C39B-BC52-4FFA-B705-434A09A864B2}"/>
            </a:ext>
          </a:extLst>
        </xdr:cNvPr>
        <xdr:cNvSpPr txBox="1"/>
      </xdr:nvSpPr>
      <xdr:spPr>
        <a:xfrm>
          <a:off x="4359275" y="643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432F6DB7-A677-47F1-95AC-FD65B6CABBC8}"/>
            </a:ext>
          </a:extLst>
        </xdr:cNvPr>
        <xdr:cNvCxnSpPr/>
      </xdr:nvCxnSpPr>
      <xdr:spPr>
        <a:xfrm>
          <a:off x="4216400" y="643164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D4BA80A4-DC38-4371-8F10-BCAD6B387E0E}"/>
            </a:ext>
          </a:extLst>
        </xdr:cNvPr>
        <xdr:cNvSpPr txBox="1"/>
      </xdr:nvSpPr>
      <xdr:spPr>
        <a:xfrm>
          <a:off x="4359275" y="504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5D8B32BA-61F1-4596-9A44-1C6428F3185F}"/>
            </a:ext>
          </a:extLst>
        </xdr:cNvPr>
        <xdr:cNvCxnSpPr/>
      </xdr:nvCxnSpPr>
      <xdr:spPr>
        <a:xfrm>
          <a:off x="4216400" y="52584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2" name="有形固定資産減価償却率平均値テキスト">
          <a:extLst>
            <a:ext uri="{FF2B5EF4-FFF2-40B4-BE49-F238E27FC236}">
              <a16:creationId xmlns:a16="http://schemas.microsoft.com/office/drawing/2014/main" id="{21037C17-8A12-4B6C-AC4C-9343DAB46C15}"/>
            </a:ext>
          </a:extLst>
        </xdr:cNvPr>
        <xdr:cNvSpPr txBox="1"/>
      </xdr:nvSpPr>
      <xdr:spPr>
        <a:xfrm>
          <a:off x="4359275" y="58568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BD0D9FF3-C1CF-48AD-A173-28E74C88EECC}"/>
            </a:ext>
          </a:extLst>
        </xdr:cNvPr>
        <xdr:cNvSpPr/>
      </xdr:nvSpPr>
      <xdr:spPr>
        <a:xfrm>
          <a:off x="4254500" y="60022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B2D2C3D4-3D97-480C-9513-E45CC78229A8}"/>
            </a:ext>
          </a:extLst>
        </xdr:cNvPr>
        <xdr:cNvSpPr/>
      </xdr:nvSpPr>
      <xdr:spPr>
        <a:xfrm>
          <a:off x="3616325" y="59807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AA4D5582-114D-44F7-8EFE-97BE65C28274}"/>
            </a:ext>
          </a:extLst>
        </xdr:cNvPr>
        <xdr:cNvSpPr/>
      </xdr:nvSpPr>
      <xdr:spPr>
        <a:xfrm>
          <a:off x="2930525" y="59715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E4910E74-2F09-409B-9A0A-CF5C020A4143}"/>
            </a:ext>
          </a:extLst>
        </xdr:cNvPr>
        <xdr:cNvSpPr/>
      </xdr:nvSpPr>
      <xdr:spPr>
        <a:xfrm>
          <a:off x="2244725" y="59746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a:extLst>
            <a:ext uri="{FF2B5EF4-FFF2-40B4-BE49-F238E27FC236}">
              <a16:creationId xmlns:a16="http://schemas.microsoft.com/office/drawing/2014/main" id="{74B47EE0-1647-4FDA-A52C-5B752D96034E}"/>
            </a:ext>
          </a:extLst>
        </xdr:cNvPr>
        <xdr:cNvSpPr/>
      </xdr:nvSpPr>
      <xdr:spPr>
        <a:xfrm>
          <a:off x="1558925" y="59900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A08B7CE-658A-47E3-A7AB-26171E6B3940}"/>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B709321-158E-4B4B-A65B-29FB409891A1}"/>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15819AC-2781-43E7-8600-C073153C3515}"/>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C082818-9A79-4F9B-90F9-36D0EF464D9D}"/>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15FB9A8-B94C-4E1C-83F5-7C2EA1DA482F}"/>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36558</xdr:rowOff>
    </xdr:from>
    <xdr:to>
      <xdr:col>23</xdr:col>
      <xdr:colOff>136525</xdr:colOff>
      <xdr:row>33</xdr:row>
      <xdr:rowOff>138157</xdr:rowOff>
    </xdr:to>
    <xdr:sp macro="" textlink="">
      <xdr:nvSpPr>
        <xdr:cNvPr id="83" name="楕円 82">
          <a:extLst>
            <a:ext uri="{FF2B5EF4-FFF2-40B4-BE49-F238E27FC236}">
              <a16:creationId xmlns:a16="http://schemas.microsoft.com/office/drawing/2014/main" id="{15DD73FC-BD4B-4662-BF5C-20482CDA77B4}"/>
            </a:ext>
          </a:extLst>
        </xdr:cNvPr>
        <xdr:cNvSpPr/>
      </xdr:nvSpPr>
      <xdr:spPr>
        <a:xfrm>
          <a:off x="4254500" y="6199233"/>
          <a:ext cx="104775" cy="10477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14985</xdr:rowOff>
    </xdr:from>
    <xdr:ext cx="405111" cy="259045"/>
    <xdr:sp macro="" textlink="">
      <xdr:nvSpPr>
        <xdr:cNvPr id="84" name="有形固定資産減価償却率該当値テキスト">
          <a:extLst>
            <a:ext uri="{FF2B5EF4-FFF2-40B4-BE49-F238E27FC236}">
              <a16:creationId xmlns:a16="http://schemas.microsoft.com/office/drawing/2014/main" id="{AAE77B87-421C-4D85-8A4C-66D82CF03011}"/>
            </a:ext>
          </a:extLst>
        </xdr:cNvPr>
        <xdr:cNvSpPr txBox="1"/>
      </xdr:nvSpPr>
      <xdr:spPr>
        <a:xfrm>
          <a:off x="4359275" y="6174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124732</xdr:rowOff>
    </xdr:from>
    <xdr:to>
      <xdr:col>19</xdr:col>
      <xdr:colOff>187325</xdr:colOff>
      <xdr:row>33</xdr:row>
      <xdr:rowOff>54882</xdr:rowOff>
    </xdr:to>
    <xdr:sp macro="" textlink="">
      <xdr:nvSpPr>
        <xdr:cNvPr id="85" name="楕円 84">
          <a:extLst>
            <a:ext uri="{FF2B5EF4-FFF2-40B4-BE49-F238E27FC236}">
              <a16:creationId xmlns:a16="http://schemas.microsoft.com/office/drawing/2014/main" id="{A9E3F701-DBB1-4172-9305-103EF849846D}"/>
            </a:ext>
          </a:extLst>
        </xdr:cNvPr>
        <xdr:cNvSpPr/>
      </xdr:nvSpPr>
      <xdr:spPr>
        <a:xfrm>
          <a:off x="3616325" y="61223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4082</xdr:rowOff>
    </xdr:from>
    <xdr:to>
      <xdr:col>23</xdr:col>
      <xdr:colOff>85725</xdr:colOff>
      <xdr:row>33</xdr:row>
      <xdr:rowOff>87358</xdr:rowOff>
    </xdr:to>
    <xdr:cxnSp macro="">
      <xdr:nvCxnSpPr>
        <xdr:cNvPr id="86" name="直線コネクタ 85">
          <a:extLst>
            <a:ext uri="{FF2B5EF4-FFF2-40B4-BE49-F238E27FC236}">
              <a16:creationId xmlns:a16="http://schemas.microsoft.com/office/drawing/2014/main" id="{E321F5AB-B320-4B92-8E17-5BB20C1B19A2}"/>
            </a:ext>
          </a:extLst>
        </xdr:cNvPr>
        <xdr:cNvCxnSpPr/>
      </xdr:nvCxnSpPr>
      <xdr:spPr>
        <a:xfrm>
          <a:off x="3673475" y="6169932"/>
          <a:ext cx="628650" cy="7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140153</xdr:rowOff>
    </xdr:from>
    <xdr:to>
      <xdr:col>15</xdr:col>
      <xdr:colOff>187325</xdr:colOff>
      <xdr:row>33</xdr:row>
      <xdr:rowOff>70303</xdr:rowOff>
    </xdr:to>
    <xdr:sp macro="" textlink="">
      <xdr:nvSpPr>
        <xdr:cNvPr id="87" name="楕円 86">
          <a:extLst>
            <a:ext uri="{FF2B5EF4-FFF2-40B4-BE49-F238E27FC236}">
              <a16:creationId xmlns:a16="http://schemas.microsoft.com/office/drawing/2014/main" id="{7A88A8FE-CD53-4BC8-9E5A-E29C2DEA15D1}"/>
            </a:ext>
          </a:extLst>
        </xdr:cNvPr>
        <xdr:cNvSpPr/>
      </xdr:nvSpPr>
      <xdr:spPr>
        <a:xfrm>
          <a:off x="2930525" y="614407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4082</xdr:rowOff>
    </xdr:from>
    <xdr:to>
      <xdr:col>19</xdr:col>
      <xdr:colOff>136525</xdr:colOff>
      <xdr:row>33</xdr:row>
      <xdr:rowOff>19503</xdr:rowOff>
    </xdr:to>
    <xdr:cxnSp macro="">
      <xdr:nvCxnSpPr>
        <xdr:cNvPr id="88" name="直線コネクタ 87">
          <a:extLst>
            <a:ext uri="{FF2B5EF4-FFF2-40B4-BE49-F238E27FC236}">
              <a16:creationId xmlns:a16="http://schemas.microsoft.com/office/drawing/2014/main" id="{6A372D0E-3B50-423D-92AC-C4A2F44992E1}"/>
            </a:ext>
          </a:extLst>
        </xdr:cNvPr>
        <xdr:cNvCxnSpPr/>
      </xdr:nvCxnSpPr>
      <xdr:spPr>
        <a:xfrm flipV="1">
          <a:off x="2987675" y="6169932"/>
          <a:ext cx="6858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98244</xdr:rowOff>
    </xdr:from>
    <xdr:to>
      <xdr:col>11</xdr:col>
      <xdr:colOff>187325</xdr:colOff>
      <xdr:row>34</xdr:row>
      <xdr:rowOff>28394</xdr:rowOff>
    </xdr:to>
    <xdr:sp macro="" textlink="">
      <xdr:nvSpPr>
        <xdr:cNvPr id="89" name="楕円 88">
          <a:extLst>
            <a:ext uri="{FF2B5EF4-FFF2-40B4-BE49-F238E27FC236}">
              <a16:creationId xmlns:a16="http://schemas.microsoft.com/office/drawing/2014/main" id="{22B30E6E-27D0-4642-AB46-464D787E0939}"/>
            </a:ext>
          </a:extLst>
        </xdr:cNvPr>
        <xdr:cNvSpPr/>
      </xdr:nvSpPr>
      <xdr:spPr>
        <a:xfrm>
          <a:off x="2244725" y="62609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19503</xdr:rowOff>
    </xdr:from>
    <xdr:to>
      <xdr:col>15</xdr:col>
      <xdr:colOff>136525</xdr:colOff>
      <xdr:row>33</xdr:row>
      <xdr:rowOff>149044</xdr:rowOff>
    </xdr:to>
    <xdr:cxnSp macro="">
      <xdr:nvCxnSpPr>
        <xdr:cNvPr id="90" name="直線コネクタ 89">
          <a:extLst>
            <a:ext uri="{FF2B5EF4-FFF2-40B4-BE49-F238E27FC236}">
              <a16:creationId xmlns:a16="http://schemas.microsoft.com/office/drawing/2014/main" id="{4F6BECE5-6D98-4324-B48A-AE626981AEA9}"/>
            </a:ext>
          </a:extLst>
        </xdr:cNvPr>
        <xdr:cNvCxnSpPr/>
      </xdr:nvCxnSpPr>
      <xdr:spPr>
        <a:xfrm flipV="1">
          <a:off x="2301875" y="6182178"/>
          <a:ext cx="685800" cy="12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61232</xdr:rowOff>
    </xdr:from>
    <xdr:to>
      <xdr:col>7</xdr:col>
      <xdr:colOff>187325</xdr:colOff>
      <xdr:row>33</xdr:row>
      <xdr:rowOff>162832</xdr:rowOff>
    </xdr:to>
    <xdr:sp macro="" textlink="">
      <xdr:nvSpPr>
        <xdr:cNvPr id="91" name="楕円 90">
          <a:extLst>
            <a:ext uri="{FF2B5EF4-FFF2-40B4-BE49-F238E27FC236}">
              <a16:creationId xmlns:a16="http://schemas.microsoft.com/office/drawing/2014/main" id="{ADF0BAA8-43D0-47B0-A84C-E13748A21716}"/>
            </a:ext>
          </a:extLst>
        </xdr:cNvPr>
        <xdr:cNvSpPr/>
      </xdr:nvSpPr>
      <xdr:spPr>
        <a:xfrm>
          <a:off x="1558925" y="62270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112032</xdr:rowOff>
    </xdr:from>
    <xdr:to>
      <xdr:col>11</xdr:col>
      <xdr:colOff>136525</xdr:colOff>
      <xdr:row>33</xdr:row>
      <xdr:rowOff>149044</xdr:rowOff>
    </xdr:to>
    <xdr:cxnSp macro="">
      <xdr:nvCxnSpPr>
        <xdr:cNvPr id="92" name="直線コネクタ 91">
          <a:extLst>
            <a:ext uri="{FF2B5EF4-FFF2-40B4-BE49-F238E27FC236}">
              <a16:creationId xmlns:a16="http://schemas.microsoft.com/office/drawing/2014/main" id="{B51FF795-FC6B-4CF4-AB3D-C396F4453F40}"/>
            </a:ext>
          </a:extLst>
        </xdr:cNvPr>
        <xdr:cNvCxnSpPr/>
      </xdr:nvCxnSpPr>
      <xdr:spPr>
        <a:xfrm>
          <a:off x="1616075" y="6274707"/>
          <a:ext cx="685800" cy="3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3" name="n_1aveValue有形固定資産減価償却率">
          <a:extLst>
            <a:ext uri="{FF2B5EF4-FFF2-40B4-BE49-F238E27FC236}">
              <a16:creationId xmlns:a16="http://schemas.microsoft.com/office/drawing/2014/main" id="{F69D196B-C452-417E-8D36-6E6B3E36E898}"/>
            </a:ext>
          </a:extLst>
        </xdr:cNvPr>
        <xdr:cNvSpPr txBox="1"/>
      </xdr:nvSpPr>
      <xdr:spPr>
        <a:xfrm>
          <a:off x="3474094" y="576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4" name="n_2aveValue有形固定資産減価償却率">
          <a:extLst>
            <a:ext uri="{FF2B5EF4-FFF2-40B4-BE49-F238E27FC236}">
              <a16:creationId xmlns:a16="http://schemas.microsoft.com/office/drawing/2014/main" id="{4F885538-8513-4F1E-8772-B40D89F5C90F}"/>
            </a:ext>
          </a:extLst>
        </xdr:cNvPr>
        <xdr:cNvSpPr txBox="1"/>
      </xdr:nvSpPr>
      <xdr:spPr>
        <a:xfrm>
          <a:off x="2797819"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5" name="n_3aveValue有形固定資産減価償却率">
          <a:extLst>
            <a:ext uri="{FF2B5EF4-FFF2-40B4-BE49-F238E27FC236}">
              <a16:creationId xmlns:a16="http://schemas.microsoft.com/office/drawing/2014/main" id="{A753BDC8-B04A-4F20-8E88-C847214BDBE7}"/>
            </a:ext>
          </a:extLst>
        </xdr:cNvPr>
        <xdr:cNvSpPr txBox="1"/>
      </xdr:nvSpPr>
      <xdr:spPr>
        <a:xfrm>
          <a:off x="2112019" y="5762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96" name="n_4aveValue有形固定資産減価償却率">
          <a:extLst>
            <a:ext uri="{FF2B5EF4-FFF2-40B4-BE49-F238E27FC236}">
              <a16:creationId xmlns:a16="http://schemas.microsoft.com/office/drawing/2014/main" id="{5A0BD8D6-F246-46D9-B6BE-2F1A697802EF}"/>
            </a:ext>
          </a:extLst>
        </xdr:cNvPr>
        <xdr:cNvSpPr txBox="1"/>
      </xdr:nvSpPr>
      <xdr:spPr>
        <a:xfrm>
          <a:off x="1426219" y="5774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46009</xdr:rowOff>
    </xdr:from>
    <xdr:ext cx="405111" cy="259045"/>
    <xdr:sp macro="" textlink="">
      <xdr:nvSpPr>
        <xdr:cNvPr id="97" name="n_1mainValue有形固定資産減価償却率">
          <a:extLst>
            <a:ext uri="{FF2B5EF4-FFF2-40B4-BE49-F238E27FC236}">
              <a16:creationId xmlns:a16="http://schemas.microsoft.com/office/drawing/2014/main" id="{90A0D2D4-2B3B-4246-89F8-7979D568BDF3}"/>
            </a:ext>
          </a:extLst>
        </xdr:cNvPr>
        <xdr:cNvSpPr txBox="1"/>
      </xdr:nvSpPr>
      <xdr:spPr>
        <a:xfrm>
          <a:off x="3474094" y="6211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61430</xdr:rowOff>
    </xdr:from>
    <xdr:ext cx="405111" cy="259045"/>
    <xdr:sp macro="" textlink="">
      <xdr:nvSpPr>
        <xdr:cNvPr id="98" name="n_2mainValue有形固定資産減価償却率">
          <a:extLst>
            <a:ext uri="{FF2B5EF4-FFF2-40B4-BE49-F238E27FC236}">
              <a16:creationId xmlns:a16="http://schemas.microsoft.com/office/drawing/2014/main" id="{8AC66EA0-EC16-4412-AF86-31FBC5A6E0A7}"/>
            </a:ext>
          </a:extLst>
        </xdr:cNvPr>
        <xdr:cNvSpPr txBox="1"/>
      </xdr:nvSpPr>
      <xdr:spPr>
        <a:xfrm>
          <a:off x="2797819" y="622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19521</xdr:rowOff>
    </xdr:from>
    <xdr:ext cx="405111" cy="259045"/>
    <xdr:sp macro="" textlink="">
      <xdr:nvSpPr>
        <xdr:cNvPr id="99" name="n_3mainValue有形固定資産減価償却率">
          <a:extLst>
            <a:ext uri="{FF2B5EF4-FFF2-40B4-BE49-F238E27FC236}">
              <a16:creationId xmlns:a16="http://schemas.microsoft.com/office/drawing/2014/main" id="{493D88D5-763F-4037-AC98-04CCA152195F}"/>
            </a:ext>
          </a:extLst>
        </xdr:cNvPr>
        <xdr:cNvSpPr txBox="1"/>
      </xdr:nvSpPr>
      <xdr:spPr>
        <a:xfrm>
          <a:off x="2112019" y="634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153959</xdr:rowOff>
    </xdr:from>
    <xdr:ext cx="405111" cy="259045"/>
    <xdr:sp macro="" textlink="">
      <xdr:nvSpPr>
        <xdr:cNvPr id="100" name="n_4mainValue有形固定資産減価償却率">
          <a:extLst>
            <a:ext uri="{FF2B5EF4-FFF2-40B4-BE49-F238E27FC236}">
              <a16:creationId xmlns:a16="http://schemas.microsoft.com/office/drawing/2014/main" id="{51CAB9D6-3D0C-4864-8808-CA710E438FC1}"/>
            </a:ext>
          </a:extLst>
        </xdr:cNvPr>
        <xdr:cNvSpPr txBox="1"/>
      </xdr:nvSpPr>
      <xdr:spPr>
        <a:xfrm>
          <a:off x="1426219" y="631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259BBF8A-B668-48FC-96B7-F856851EC06A}"/>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3BE148A2-B766-44A8-9D0A-16F79D9F5B61}"/>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EF6DC22E-F91F-4113-B4FF-512ABF922E7B}"/>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48DA8D1D-2D0C-4D88-A8AF-3EFF60238663}"/>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91BDC9C5-95C4-4950-BD05-D572119A2BD2}"/>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726416C7-AD92-4935-AF63-21750D0A0B73}"/>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5E008FCB-AAB5-47F2-B56C-0A3F3CFF4FB1}"/>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D9A850D6-263A-4545-B99E-6633F02E171F}"/>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EE265F7C-4AF2-43A2-9958-97E0631AC685}"/>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7AFCEF0C-F6F8-4152-BBA2-0D08ED409A9B}"/>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EA1F9A8C-F381-425A-8A5A-79F093283E93}"/>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FA56F905-89DA-4F9A-A1D1-68B61BC555AE}"/>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37481C-313B-4C3B-850C-FF2337EAAFFA}"/>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令和元年度の防災無線デジタル化事業や令和２年度の役場庁舎耐震化改修事業などの大規模事業が続いたことで類似団体と比較して高い水準で推移している。</a:t>
          </a:r>
          <a:endParaRPr lang="ja-JP" altLang="ja-JP">
            <a:effectLst/>
          </a:endParaRPr>
        </a:p>
        <a:p>
          <a:r>
            <a:rPr kumimoji="1" lang="ja-JP" altLang="ja-JP" sz="1100">
              <a:solidFill>
                <a:schemeClr val="dk1"/>
              </a:solidFill>
              <a:effectLst/>
              <a:latin typeface="+mn-lt"/>
              <a:ea typeface="+mn-ea"/>
              <a:cs typeface="+mn-cs"/>
            </a:rPr>
            <a:t>　今後も普通交付税措置率の高い地方債を活用し、分母である一般財源等の確保を図りながら健全な財政運営に努める。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D825B37-38D1-42A7-AE55-790399286745}"/>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E2B09A20-1CCB-47E1-B6B8-D86CD706137A}"/>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CF0DF1FC-E410-4789-8A79-A32D1A5B33D7}"/>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AF208811-EE28-4818-A9FB-79DE4AF42AB6}"/>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EE62E9AD-5450-4940-A5EC-39E6CD4C69AA}"/>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74A5FB10-7E04-4D90-9B59-BE951BABD0CB}"/>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C6B08117-42B5-4BFF-8E5C-B9224E262E5B}"/>
            </a:ext>
          </a:extLst>
        </xdr:cNvPr>
        <xdr:cNvSpPr txBox="1"/>
      </xdr:nvSpPr>
      <xdr:spPr>
        <a:xfrm>
          <a:off x="9708926" y="614099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CDC41CA6-D027-4D4B-BD07-6EE03C8A7A7D}"/>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1704427B-DEAB-4D45-81B5-55BDF589E4E7}"/>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5FF74CEC-8A03-42EC-A80F-00AD9E921EF9}"/>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A1AE6909-47EC-4480-989C-1C0F9084F19E}"/>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450A74C5-9874-4FDC-9E2C-48808ABD0F8B}"/>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6E663998-6E83-47CB-AAB7-35A9C58C3A75}"/>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264D403F-8333-4B0C-ADF1-AA322EAA9186}"/>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166A40D9-BEAD-4EB6-A4D0-B0D0DE800208}"/>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55B586EF-5ED3-48BD-A69B-475B7FD8FDE2}"/>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92F8EA90-135D-4FF5-8685-9E2494CB8411}"/>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FBE8C2D4-8620-4FE2-A503-95DA55B5C41E}"/>
            </a:ext>
          </a:extLst>
        </xdr:cNvPr>
        <xdr:cNvCxnSpPr/>
      </xdr:nvCxnSpPr>
      <xdr:spPr>
        <a:xfrm flipV="1">
          <a:off x="13326745" y="5058228"/>
          <a:ext cx="1269" cy="142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549A0511-EDF8-4393-B7F1-ACC007E6CD5E}"/>
            </a:ext>
          </a:extLst>
        </xdr:cNvPr>
        <xdr:cNvSpPr txBox="1"/>
      </xdr:nvSpPr>
      <xdr:spPr>
        <a:xfrm>
          <a:off x="13379450" y="6484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B69F48DC-FF6C-40AF-ADF7-1F044A7573A7}"/>
            </a:ext>
          </a:extLst>
        </xdr:cNvPr>
        <xdr:cNvCxnSpPr/>
      </xdr:nvCxnSpPr>
      <xdr:spPr>
        <a:xfrm>
          <a:off x="13255625" y="64872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EC961FB9-9FAD-4846-8733-BB53739CBB1B}"/>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8BC2D4F3-F811-43AE-869E-74779C824395}"/>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a:extLst>
            <a:ext uri="{FF2B5EF4-FFF2-40B4-BE49-F238E27FC236}">
              <a16:creationId xmlns:a16="http://schemas.microsoft.com/office/drawing/2014/main" id="{FB53794C-0794-4D80-B1BA-392959480E14}"/>
            </a:ext>
          </a:extLst>
        </xdr:cNvPr>
        <xdr:cNvSpPr txBox="1"/>
      </xdr:nvSpPr>
      <xdr:spPr>
        <a:xfrm>
          <a:off x="13379450" y="5201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85349A06-B019-4655-A055-F2CEEEB25100}"/>
            </a:ext>
          </a:extLst>
        </xdr:cNvPr>
        <xdr:cNvSpPr/>
      </xdr:nvSpPr>
      <xdr:spPr>
        <a:xfrm>
          <a:off x="13293725" y="535596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3A3DD1CD-5959-4F72-ACB4-52E00FB32D9E}"/>
            </a:ext>
          </a:extLst>
        </xdr:cNvPr>
        <xdr:cNvSpPr/>
      </xdr:nvSpPr>
      <xdr:spPr>
        <a:xfrm>
          <a:off x="12646025" y="53542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03AC0C6D-3AE2-466C-A250-DD0CD0547DA3}"/>
            </a:ext>
          </a:extLst>
        </xdr:cNvPr>
        <xdr:cNvSpPr/>
      </xdr:nvSpPr>
      <xdr:spPr>
        <a:xfrm>
          <a:off x="11960225" y="53510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a:extLst>
            <a:ext uri="{FF2B5EF4-FFF2-40B4-BE49-F238E27FC236}">
              <a16:creationId xmlns:a16="http://schemas.microsoft.com/office/drawing/2014/main" id="{6E3E1CF5-AEB4-4701-B8C3-A44DDEF1CDE4}"/>
            </a:ext>
          </a:extLst>
        </xdr:cNvPr>
        <xdr:cNvSpPr/>
      </xdr:nvSpPr>
      <xdr:spPr>
        <a:xfrm>
          <a:off x="11274425" y="54871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1" name="フローチャート: 判断 140">
          <a:extLst>
            <a:ext uri="{FF2B5EF4-FFF2-40B4-BE49-F238E27FC236}">
              <a16:creationId xmlns:a16="http://schemas.microsoft.com/office/drawing/2014/main" id="{F28A031E-7D0E-4B39-8C5B-87107E152CED}"/>
            </a:ext>
          </a:extLst>
        </xdr:cNvPr>
        <xdr:cNvSpPr/>
      </xdr:nvSpPr>
      <xdr:spPr>
        <a:xfrm>
          <a:off x="10588625" y="55085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9DCC53A-77F4-43A1-8BA9-03EA8DFB1150}"/>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38FA588-1674-49B9-BD3E-B2896000CA80}"/>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949C41E-0D47-49D0-AF16-9E72D12BBB14}"/>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2F7377A-CD76-488A-A40B-4D85000524BD}"/>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C47E11C-F131-4B2F-9211-343B518BB083}"/>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141073</xdr:rowOff>
    </xdr:from>
    <xdr:to>
      <xdr:col>76</xdr:col>
      <xdr:colOff>73025</xdr:colOff>
      <xdr:row>30</xdr:row>
      <xdr:rowOff>71223</xdr:rowOff>
    </xdr:to>
    <xdr:sp macro="" textlink="">
      <xdr:nvSpPr>
        <xdr:cNvPr id="147" name="楕円 146">
          <a:extLst>
            <a:ext uri="{FF2B5EF4-FFF2-40B4-BE49-F238E27FC236}">
              <a16:creationId xmlns:a16="http://schemas.microsoft.com/office/drawing/2014/main" id="{CBF137E3-FFC5-4C32-96A1-2BFA00815995}"/>
            </a:ext>
          </a:extLst>
        </xdr:cNvPr>
        <xdr:cNvSpPr/>
      </xdr:nvSpPr>
      <xdr:spPr>
        <a:xfrm>
          <a:off x="13293725" y="565922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119500</xdr:rowOff>
    </xdr:from>
    <xdr:ext cx="469744" cy="259045"/>
    <xdr:sp macro="" textlink="">
      <xdr:nvSpPr>
        <xdr:cNvPr id="148" name="債務償還比率該当値テキスト">
          <a:extLst>
            <a:ext uri="{FF2B5EF4-FFF2-40B4-BE49-F238E27FC236}">
              <a16:creationId xmlns:a16="http://schemas.microsoft.com/office/drawing/2014/main" id="{0AD14299-0E13-4ECA-AAEA-F3842FB2CEFA}"/>
            </a:ext>
          </a:extLst>
        </xdr:cNvPr>
        <xdr:cNvSpPr txBox="1"/>
      </xdr:nvSpPr>
      <xdr:spPr>
        <a:xfrm>
          <a:off x="13379450" y="563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97070</xdr:rowOff>
    </xdr:from>
    <xdr:to>
      <xdr:col>72</xdr:col>
      <xdr:colOff>123825</xdr:colOff>
      <xdr:row>30</xdr:row>
      <xdr:rowOff>27220</xdr:rowOff>
    </xdr:to>
    <xdr:sp macro="" textlink="">
      <xdr:nvSpPr>
        <xdr:cNvPr id="149" name="楕円 148">
          <a:extLst>
            <a:ext uri="{FF2B5EF4-FFF2-40B4-BE49-F238E27FC236}">
              <a16:creationId xmlns:a16="http://schemas.microsoft.com/office/drawing/2014/main" id="{2D683FE9-78A4-437F-B5A1-D2904D613DAB}"/>
            </a:ext>
          </a:extLst>
        </xdr:cNvPr>
        <xdr:cNvSpPr/>
      </xdr:nvSpPr>
      <xdr:spPr>
        <a:xfrm>
          <a:off x="12646025" y="56120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147870</xdr:rowOff>
    </xdr:from>
    <xdr:to>
      <xdr:col>76</xdr:col>
      <xdr:colOff>22225</xdr:colOff>
      <xdr:row>30</xdr:row>
      <xdr:rowOff>20423</xdr:rowOff>
    </xdr:to>
    <xdr:cxnSp macro="">
      <xdr:nvCxnSpPr>
        <xdr:cNvPr id="150" name="直線コネクタ 149">
          <a:extLst>
            <a:ext uri="{FF2B5EF4-FFF2-40B4-BE49-F238E27FC236}">
              <a16:creationId xmlns:a16="http://schemas.microsoft.com/office/drawing/2014/main" id="{80965809-953C-43CD-9A10-F76948052E02}"/>
            </a:ext>
          </a:extLst>
        </xdr:cNvPr>
        <xdr:cNvCxnSpPr/>
      </xdr:nvCxnSpPr>
      <xdr:spPr>
        <a:xfrm>
          <a:off x="12693650" y="5659670"/>
          <a:ext cx="638175" cy="3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139017</xdr:rowOff>
    </xdr:from>
    <xdr:to>
      <xdr:col>68</xdr:col>
      <xdr:colOff>123825</xdr:colOff>
      <xdr:row>30</xdr:row>
      <xdr:rowOff>69167</xdr:rowOff>
    </xdr:to>
    <xdr:sp macro="" textlink="">
      <xdr:nvSpPr>
        <xdr:cNvPr id="151" name="楕円 150">
          <a:extLst>
            <a:ext uri="{FF2B5EF4-FFF2-40B4-BE49-F238E27FC236}">
              <a16:creationId xmlns:a16="http://schemas.microsoft.com/office/drawing/2014/main" id="{3355F71E-9F6D-4F76-8C10-BDEDE796147E}"/>
            </a:ext>
          </a:extLst>
        </xdr:cNvPr>
        <xdr:cNvSpPr/>
      </xdr:nvSpPr>
      <xdr:spPr>
        <a:xfrm>
          <a:off x="11960225" y="565716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147870</xdr:rowOff>
    </xdr:from>
    <xdr:to>
      <xdr:col>72</xdr:col>
      <xdr:colOff>73025</xdr:colOff>
      <xdr:row>30</xdr:row>
      <xdr:rowOff>18367</xdr:rowOff>
    </xdr:to>
    <xdr:cxnSp macro="">
      <xdr:nvCxnSpPr>
        <xdr:cNvPr id="152" name="直線コネクタ 151">
          <a:extLst>
            <a:ext uri="{FF2B5EF4-FFF2-40B4-BE49-F238E27FC236}">
              <a16:creationId xmlns:a16="http://schemas.microsoft.com/office/drawing/2014/main" id="{E9A593CE-30A4-4B44-9158-942F34154F15}"/>
            </a:ext>
          </a:extLst>
        </xdr:cNvPr>
        <xdr:cNvCxnSpPr/>
      </xdr:nvCxnSpPr>
      <xdr:spPr>
        <a:xfrm flipV="1">
          <a:off x="12007850" y="5659670"/>
          <a:ext cx="685800" cy="3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5503</xdr:rowOff>
    </xdr:from>
    <xdr:to>
      <xdr:col>64</xdr:col>
      <xdr:colOff>123825</xdr:colOff>
      <xdr:row>30</xdr:row>
      <xdr:rowOff>107103</xdr:rowOff>
    </xdr:to>
    <xdr:sp macro="" textlink="">
      <xdr:nvSpPr>
        <xdr:cNvPr id="153" name="楕円 152">
          <a:extLst>
            <a:ext uri="{FF2B5EF4-FFF2-40B4-BE49-F238E27FC236}">
              <a16:creationId xmlns:a16="http://schemas.microsoft.com/office/drawing/2014/main" id="{55939ACE-06EF-4896-8197-4998AFA2FD74}"/>
            </a:ext>
          </a:extLst>
        </xdr:cNvPr>
        <xdr:cNvSpPr/>
      </xdr:nvSpPr>
      <xdr:spPr>
        <a:xfrm>
          <a:off x="11274425" y="56855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18367</xdr:rowOff>
    </xdr:from>
    <xdr:to>
      <xdr:col>68</xdr:col>
      <xdr:colOff>73025</xdr:colOff>
      <xdr:row>30</xdr:row>
      <xdr:rowOff>56303</xdr:rowOff>
    </xdr:to>
    <xdr:cxnSp macro="">
      <xdr:nvCxnSpPr>
        <xdr:cNvPr id="154" name="直線コネクタ 153">
          <a:extLst>
            <a:ext uri="{FF2B5EF4-FFF2-40B4-BE49-F238E27FC236}">
              <a16:creationId xmlns:a16="http://schemas.microsoft.com/office/drawing/2014/main" id="{F68D15BE-9B1E-4158-BABB-D29DDF6BC26E}"/>
            </a:ext>
          </a:extLst>
        </xdr:cNvPr>
        <xdr:cNvCxnSpPr/>
      </xdr:nvCxnSpPr>
      <xdr:spPr>
        <a:xfrm flipV="1">
          <a:off x="11322050" y="5695267"/>
          <a:ext cx="685800" cy="3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54544</xdr:rowOff>
    </xdr:from>
    <xdr:to>
      <xdr:col>60</xdr:col>
      <xdr:colOff>123825</xdr:colOff>
      <xdr:row>30</xdr:row>
      <xdr:rowOff>156144</xdr:rowOff>
    </xdr:to>
    <xdr:sp macro="" textlink="">
      <xdr:nvSpPr>
        <xdr:cNvPr id="155" name="楕円 154">
          <a:extLst>
            <a:ext uri="{FF2B5EF4-FFF2-40B4-BE49-F238E27FC236}">
              <a16:creationId xmlns:a16="http://schemas.microsoft.com/office/drawing/2014/main" id="{3FC22AE9-DBCE-482B-9256-AD960BD79438}"/>
            </a:ext>
          </a:extLst>
        </xdr:cNvPr>
        <xdr:cNvSpPr/>
      </xdr:nvSpPr>
      <xdr:spPr>
        <a:xfrm>
          <a:off x="10588625" y="573144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56303</xdr:rowOff>
    </xdr:from>
    <xdr:to>
      <xdr:col>64</xdr:col>
      <xdr:colOff>73025</xdr:colOff>
      <xdr:row>30</xdr:row>
      <xdr:rowOff>105344</xdr:rowOff>
    </xdr:to>
    <xdr:cxnSp macro="">
      <xdr:nvCxnSpPr>
        <xdr:cNvPr id="156" name="直線コネクタ 155">
          <a:extLst>
            <a:ext uri="{FF2B5EF4-FFF2-40B4-BE49-F238E27FC236}">
              <a16:creationId xmlns:a16="http://schemas.microsoft.com/office/drawing/2014/main" id="{BFEA1257-A49E-4D38-BC8F-3E8B5332AA24}"/>
            </a:ext>
          </a:extLst>
        </xdr:cNvPr>
        <xdr:cNvCxnSpPr/>
      </xdr:nvCxnSpPr>
      <xdr:spPr>
        <a:xfrm flipV="1">
          <a:off x="10636250" y="5733203"/>
          <a:ext cx="685800" cy="4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8D8B47D0-0E98-47C3-8AE6-8362EAD18985}"/>
            </a:ext>
          </a:extLst>
        </xdr:cNvPr>
        <xdr:cNvSpPr txBox="1"/>
      </xdr:nvSpPr>
      <xdr:spPr>
        <a:xfrm>
          <a:off x="12465127" y="514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93EAF500-1AC7-4AFD-8F55-F1CF56346E41}"/>
            </a:ext>
          </a:extLst>
        </xdr:cNvPr>
        <xdr:cNvSpPr txBox="1"/>
      </xdr:nvSpPr>
      <xdr:spPr>
        <a:xfrm>
          <a:off x="11788852" y="513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8F5D146A-F9F1-41F7-911B-76EEA13A818A}"/>
            </a:ext>
          </a:extLst>
        </xdr:cNvPr>
        <xdr:cNvSpPr txBox="1"/>
      </xdr:nvSpPr>
      <xdr:spPr>
        <a:xfrm>
          <a:off x="11103052" y="527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a:extLst>
            <a:ext uri="{FF2B5EF4-FFF2-40B4-BE49-F238E27FC236}">
              <a16:creationId xmlns:a16="http://schemas.microsoft.com/office/drawing/2014/main" id="{F4E427C0-E67B-4E81-A62A-4D96BE09477A}"/>
            </a:ext>
          </a:extLst>
        </xdr:cNvPr>
        <xdr:cNvSpPr txBox="1"/>
      </xdr:nvSpPr>
      <xdr:spPr>
        <a:xfrm>
          <a:off x="10417252" y="52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18347</xdr:rowOff>
    </xdr:from>
    <xdr:ext cx="469744" cy="259045"/>
    <xdr:sp macro="" textlink="">
      <xdr:nvSpPr>
        <xdr:cNvPr id="161" name="n_1mainValue債務償還比率">
          <a:extLst>
            <a:ext uri="{FF2B5EF4-FFF2-40B4-BE49-F238E27FC236}">
              <a16:creationId xmlns:a16="http://schemas.microsoft.com/office/drawing/2014/main" id="{D82E7243-072D-4C3B-B9F5-10413FE82EA0}"/>
            </a:ext>
          </a:extLst>
        </xdr:cNvPr>
        <xdr:cNvSpPr txBox="1"/>
      </xdr:nvSpPr>
      <xdr:spPr>
        <a:xfrm>
          <a:off x="12465127" y="56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60294</xdr:rowOff>
    </xdr:from>
    <xdr:ext cx="469744" cy="259045"/>
    <xdr:sp macro="" textlink="">
      <xdr:nvSpPr>
        <xdr:cNvPr id="162" name="n_2mainValue債務償還比率">
          <a:extLst>
            <a:ext uri="{FF2B5EF4-FFF2-40B4-BE49-F238E27FC236}">
              <a16:creationId xmlns:a16="http://schemas.microsoft.com/office/drawing/2014/main" id="{5A210A42-93B6-48D3-BBA7-30520D055A19}"/>
            </a:ext>
          </a:extLst>
        </xdr:cNvPr>
        <xdr:cNvSpPr txBox="1"/>
      </xdr:nvSpPr>
      <xdr:spPr>
        <a:xfrm>
          <a:off x="11788852" y="573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98230</xdr:rowOff>
    </xdr:from>
    <xdr:ext cx="469744" cy="259045"/>
    <xdr:sp macro="" textlink="">
      <xdr:nvSpPr>
        <xdr:cNvPr id="163" name="n_3mainValue債務償還比率">
          <a:extLst>
            <a:ext uri="{FF2B5EF4-FFF2-40B4-BE49-F238E27FC236}">
              <a16:creationId xmlns:a16="http://schemas.microsoft.com/office/drawing/2014/main" id="{17FACA33-1FBF-4039-AD84-270E0A976096}"/>
            </a:ext>
          </a:extLst>
        </xdr:cNvPr>
        <xdr:cNvSpPr txBox="1"/>
      </xdr:nvSpPr>
      <xdr:spPr>
        <a:xfrm>
          <a:off x="11103052" y="577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147271</xdr:rowOff>
    </xdr:from>
    <xdr:ext cx="469744" cy="259045"/>
    <xdr:sp macro="" textlink="">
      <xdr:nvSpPr>
        <xdr:cNvPr id="164" name="n_4mainValue債務償還比率">
          <a:extLst>
            <a:ext uri="{FF2B5EF4-FFF2-40B4-BE49-F238E27FC236}">
              <a16:creationId xmlns:a16="http://schemas.microsoft.com/office/drawing/2014/main" id="{AA7E69E3-4634-468E-873A-C29636EF356B}"/>
            </a:ext>
          </a:extLst>
        </xdr:cNvPr>
        <xdr:cNvSpPr txBox="1"/>
      </xdr:nvSpPr>
      <xdr:spPr>
        <a:xfrm>
          <a:off x="10417252" y="582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15A5CEF8-4441-474D-A066-9F53E06A2F5F}"/>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89CB9D27-6943-46D9-9059-10E5538B9A22}"/>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8BCE1A07-4ADC-4ABE-AB11-FB1BD1E9656E}"/>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95A7C943-6D89-4D32-B862-7A59B15CBAA2}"/>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541384CB-D485-4AB1-BB90-8281962930DF}"/>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6E0AA7A-A23F-417A-A648-C6F9B994D61A}"/>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AB5561-2B0E-43DF-BA28-713C9432AD24}"/>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0B8CEB5-199A-41E2-B5A8-C7845EACB7FC}"/>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85F4321-9A79-4B52-8D2D-49596212A390}"/>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55040F-9FD0-4E65-A91D-B74872179DE3}"/>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石川県穴水町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57F769-11AC-4D25-AC37-DBEA545BA0D1}"/>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B84EBD8-E2FA-4D44-8730-0DB52AFE9DD2}"/>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F4E293-27DD-400F-B964-2BFF916D50F0}"/>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1CAF06-917D-4597-AD2A-D13D63894D4C}"/>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B2FF51A-0557-4130-8C84-B4EE18B7387A}"/>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A67D00D-B17B-426D-8902-5D7048141BF6}"/>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7,347
7,212
183.21
8,879,518
8,453,313
327,847
4,330,771
10,078,319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80362B2-DD93-46D5-AD5F-252B12D1F79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0C105D1-D9C2-4923-A563-3A71A592B19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6EC144-A158-4CA1-8584-5D42F68EF96C}"/>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FD8219-16DD-4601-9727-4A380520D7B0}"/>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0A191BA-9FFB-4A03-ADF7-5AEF04BA6541}"/>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99AB131-3FF5-4AB7-87B4-29B8D6CBEB7F}"/>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418A1E6-19AD-4093-9930-C2D96C7FF179}"/>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4BD9A5C-86AC-4A6F-B219-F53CA534EC4B}"/>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48B3C50-853E-48CE-90B2-93A38EF75E59}"/>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CD72D4-8A82-4712-9085-FD0571424E53}"/>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955CBA-62A5-4C14-A64E-7CEA84150C5D}"/>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1757C82-C34E-4293-AD6A-577132C0BAE0}"/>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6A4545-FA9D-464B-91F7-637B34129E5B}"/>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1D344CF-4C7D-4AA5-8005-C44F3C507DD2}"/>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713523-6A25-40D2-B777-218A3CE76634}"/>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64EFD65-F624-4573-A3A9-FF9FD0BD114F}"/>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7487A56-0987-42DF-BAE2-B41DE1BABA50}"/>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871AE48-1C81-4A14-A16B-B34F8EA19B7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BCC185E-E3F9-47B0-B57C-EBBCD62A7B22}"/>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3DCFB99-5CA7-494D-88C9-820CAA890E98}"/>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D6C46B3-5629-40E1-8F5C-994C0C4A6111}"/>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463548D-2E66-4ED8-BE5D-D2E4D3AE86E1}"/>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B08BC46-85EB-482D-A883-B324BE8926D9}"/>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4876E2D-2859-4DED-8C09-BC921CA3580E}"/>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9BE6B1B-60AE-4E1E-9BB6-29CB9FBBD1B1}"/>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B23605E-BE6B-42F3-99ED-A7317A7D7458}"/>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B538B7F-A475-49BF-99B0-0A5B5D20E75A}"/>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1EBA259-6D51-4DC4-9B11-D47107D14742}"/>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837385-A5E9-492B-BC5D-D32EFECF873D}"/>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3D65A67-2B5A-4AC2-A624-B53C1260DFB4}"/>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5346F2F-C01C-483C-9312-4F6C08AEB254}"/>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6F0EC70-57D3-4DF3-91F8-95AB04C637F0}"/>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0231BB2-5AF3-46F9-83F4-FD63D0A21E42}"/>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1B2809E-DA12-4C98-A370-13560A8B0394}"/>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43BB180-3E8E-4122-ABA9-3192385B9714}"/>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545F568-E510-4EFF-B343-9E2007B1B13E}"/>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EB25957-EDBC-4926-BA68-51BBE266C788}"/>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F1C6A7F-DC29-44F7-A529-66E31A3EC84A}"/>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BA8E9A1-0D2D-4907-AD04-49D1141F5902}"/>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A6A9957-AF4A-472B-9AF4-3BAA8E43826A}"/>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D5985A6-B3FE-48C7-AF36-1EFB3FE8FCCF}"/>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B5FBFDE-596E-4AE6-9082-1C0E3B80EF86}"/>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46AE75B-1C57-49C3-AE19-F43067655AC4}"/>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FDBD9F7-C9AB-4CEB-9069-FFE7FD7B9736}"/>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2EBF282-5CCF-461D-9FDA-CE48E24B5C6B}"/>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C6BFA326-19D6-43E8-BA22-2492C44B7811}"/>
            </a:ext>
          </a:extLst>
        </xdr:cNvPr>
        <xdr:cNvCxnSpPr/>
      </xdr:nvCxnSpPr>
      <xdr:spPr>
        <a:xfrm flipV="1">
          <a:off x="4180840" y="5514975"/>
          <a:ext cx="0" cy="118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3D8E7ED1-EFC1-4041-86DF-A6F73E8F6D0E}"/>
            </a:ext>
          </a:extLst>
        </xdr:cNvPr>
        <xdr:cNvSpPr txBox="1"/>
      </xdr:nvSpPr>
      <xdr:spPr>
        <a:xfrm>
          <a:off x="4219575"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6EBB12B8-40A4-4A59-8127-7C250A426B59}"/>
            </a:ext>
          </a:extLst>
        </xdr:cNvPr>
        <xdr:cNvCxnSpPr/>
      </xdr:nvCxnSpPr>
      <xdr:spPr>
        <a:xfrm>
          <a:off x="4105275" y="66967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B4D5C2C7-0B4A-476A-8B54-7BD52182C599}"/>
            </a:ext>
          </a:extLst>
        </xdr:cNvPr>
        <xdr:cNvSpPr txBox="1"/>
      </xdr:nvSpPr>
      <xdr:spPr>
        <a:xfrm>
          <a:off x="4219575" y="53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69BFE895-0F8F-4BF3-8175-64A4353D70B0}"/>
            </a:ext>
          </a:extLst>
        </xdr:cNvPr>
        <xdr:cNvCxnSpPr/>
      </xdr:nvCxnSpPr>
      <xdr:spPr>
        <a:xfrm>
          <a:off x="4105275" y="55149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D8C7009A-B2C0-48C2-AF57-7ADED893B42F}"/>
            </a:ext>
          </a:extLst>
        </xdr:cNvPr>
        <xdr:cNvSpPr txBox="1"/>
      </xdr:nvSpPr>
      <xdr:spPr>
        <a:xfrm>
          <a:off x="4219575" y="6048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FB7A2B7B-350C-491A-BCEA-0AE2A829095E}"/>
            </a:ext>
          </a:extLst>
        </xdr:cNvPr>
        <xdr:cNvSpPr/>
      </xdr:nvSpPr>
      <xdr:spPr>
        <a:xfrm>
          <a:off x="4124325" y="61842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3112914E-3830-440D-860E-4BF9FD7E2E57}"/>
            </a:ext>
          </a:extLst>
        </xdr:cNvPr>
        <xdr:cNvSpPr/>
      </xdr:nvSpPr>
      <xdr:spPr>
        <a:xfrm>
          <a:off x="3381375" y="61734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CA4A2B02-16DF-44CB-BC42-DE609EF4BDFA}"/>
            </a:ext>
          </a:extLst>
        </xdr:cNvPr>
        <xdr:cNvSpPr/>
      </xdr:nvSpPr>
      <xdr:spPr>
        <a:xfrm>
          <a:off x="2571750" y="61620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FCF91607-35D2-4D85-8426-D121C2B06B1E}"/>
            </a:ext>
          </a:extLst>
        </xdr:cNvPr>
        <xdr:cNvSpPr/>
      </xdr:nvSpPr>
      <xdr:spPr>
        <a:xfrm>
          <a:off x="1781175" y="6174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4C3FCD90-1473-46B3-AFF5-7A6D157F60B0}"/>
            </a:ext>
          </a:extLst>
        </xdr:cNvPr>
        <xdr:cNvSpPr/>
      </xdr:nvSpPr>
      <xdr:spPr>
        <a:xfrm>
          <a:off x="981075" y="61652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F399646-E0A0-4910-B6D4-C5E2598E913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3DFFB5C-FF03-4520-A79C-487A81C1F200}"/>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73EDD2B-9D03-4641-B85E-662B6EC07EE8}"/>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A2DC619-EE56-469C-93A4-7AA434642ED0}"/>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D6B9C6B-7923-456D-87E4-EE22C55FF91A}"/>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10160</xdr:rowOff>
    </xdr:from>
    <xdr:to>
      <xdr:col>24</xdr:col>
      <xdr:colOff>114300</xdr:colOff>
      <xdr:row>39</xdr:row>
      <xdr:rowOff>111760</xdr:rowOff>
    </xdr:to>
    <xdr:sp macro="" textlink="">
      <xdr:nvSpPr>
        <xdr:cNvPr id="73" name="楕円 72">
          <a:extLst>
            <a:ext uri="{FF2B5EF4-FFF2-40B4-BE49-F238E27FC236}">
              <a16:creationId xmlns:a16="http://schemas.microsoft.com/office/drawing/2014/main" id="{86A9C1FB-11C5-4E1D-A7B6-AAF4169881B8}"/>
            </a:ext>
          </a:extLst>
        </xdr:cNvPr>
        <xdr:cNvSpPr/>
      </xdr:nvSpPr>
      <xdr:spPr>
        <a:xfrm>
          <a:off x="4124325" y="63315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160037</xdr:rowOff>
    </xdr:from>
    <xdr:ext cx="405111" cy="259045"/>
    <xdr:sp macro="" textlink="">
      <xdr:nvSpPr>
        <xdr:cNvPr id="74" name="【道路】&#10;有形固定資産減価償却率該当値テキスト">
          <a:extLst>
            <a:ext uri="{FF2B5EF4-FFF2-40B4-BE49-F238E27FC236}">
              <a16:creationId xmlns:a16="http://schemas.microsoft.com/office/drawing/2014/main" id="{590B9A10-6A91-4E00-8F32-02A8B7F26590}"/>
            </a:ext>
          </a:extLst>
        </xdr:cNvPr>
        <xdr:cNvSpPr txBox="1"/>
      </xdr:nvSpPr>
      <xdr:spPr>
        <a:xfrm>
          <a:off x="4219575" y="6325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5" name="楕円 74">
          <a:extLst>
            <a:ext uri="{FF2B5EF4-FFF2-40B4-BE49-F238E27FC236}">
              <a16:creationId xmlns:a16="http://schemas.microsoft.com/office/drawing/2014/main" id="{CE8FAA74-2E15-4E56-8A79-993666C0B9CC}"/>
            </a:ext>
          </a:extLst>
        </xdr:cNvPr>
        <xdr:cNvSpPr/>
      </xdr:nvSpPr>
      <xdr:spPr>
        <a:xfrm>
          <a:off x="3381375" y="63353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60960</xdr:rowOff>
    </xdr:from>
    <xdr:to>
      <xdr:col>24</xdr:col>
      <xdr:colOff>63500</xdr:colOff>
      <xdr:row>39</xdr:row>
      <xdr:rowOff>64770</xdr:rowOff>
    </xdr:to>
    <xdr:cxnSp macro="">
      <xdr:nvCxnSpPr>
        <xdr:cNvPr id="76" name="直線コネクタ 75">
          <a:extLst>
            <a:ext uri="{FF2B5EF4-FFF2-40B4-BE49-F238E27FC236}">
              <a16:creationId xmlns:a16="http://schemas.microsoft.com/office/drawing/2014/main" id="{714E1BAE-C2C4-4C08-BD33-8CA7DDC5168F}"/>
            </a:ext>
          </a:extLst>
        </xdr:cNvPr>
        <xdr:cNvCxnSpPr/>
      </xdr:nvCxnSpPr>
      <xdr:spPr>
        <a:xfrm flipV="1">
          <a:off x="3429000" y="6388735"/>
          <a:ext cx="7524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19685</xdr:rowOff>
    </xdr:from>
    <xdr:to>
      <xdr:col>15</xdr:col>
      <xdr:colOff>101600</xdr:colOff>
      <xdr:row>39</xdr:row>
      <xdr:rowOff>121285</xdr:rowOff>
    </xdr:to>
    <xdr:sp macro="" textlink="">
      <xdr:nvSpPr>
        <xdr:cNvPr id="77" name="楕円 76">
          <a:extLst>
            <a:ext uri="{FF2B5EF4-FFF2-40B4-BE49-F238E27FC236}">
              <a16:creationId xmlns:a16="http://schemas.microsoft.com/office/drawing/2014/main" id="{14849503-4018-48AC-BB11-25E8AF10F4A3}"/>
            </a:ext>
          </a:extLst>
        </xdr:cNvPr>
        <xdr:cNvSpPr/>
      </xdr:nvSpPr>
      <xdr:spPr>
        <a:xfrm>
          <a:off x="2571750" y="63442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64770</xdr:rowOff>
    </xdr:from>
    <xdr:to>
      <xdr:col>19</xdr:col>
      <xdr:colOff>177800</xdr:colOff>
      <xdr:row>39</xdr:row>
      <xdr:rowOff>70485</xdr:rowOff>
    </xdr:to>
    <xdr:cxnSp macro="">
      <xdr:nvCxnSpPr>
        <xdr:cNvPr id="78" name="直線コネクタ 77">
          <a:extLst>
            <a:ext uri="{FF2B5EF4-FFF2-40B4-BE49-F238E27FC236}">
              <a16:creationId xmlns:a16="http://schemas.microsoft.com/office/drawing/2014/main" id="{73B94DF2-6B75-42FF-A697-7E328DC23259}"/>
            </a:ext>
          </a:extLst>
        </xdr:cNvPr>
        <xdr:cNvCxnSpPr/>
      </xdr:nvCxnSpPr>
      <xdr:spPr>
        <a:xfrm flipV="1">
          <a:off x="2619375" y="63925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162560</xdr:rowOff>
    </xdr:from>
    <xdr:to>
      <xdr:col>10</xdr:col>
      <xdr:colOff>165100</xdr:colOff>
      <xdr:row>39</xdr:row>
      <xdr:rowOff>92710</xdr:rowOff>
    </xdr:to>
    <xdr:sp macro="" textlink="">
      <xdr:nvSpPr>
        <xdr:cNvPr id="79" name="楕円 78">
          <a:extLst>
            <a:ext uri="{FF2B5EF4-FFF2-40B4-BE49-F238E27FC236}">
              <a16:creationId xmlns:a16="http://schemas.microsoft.com/office/drawing/2014/main" id="{9DD9000B-514A-497A-B0E2-86B82F423CB0}"/>
            </a:ext>
          </a:extLst>
        </xdr:cNvPr>
        <xdr:cNvSpPr/>
      </xdr:nvSpPr>
      <xdr:spPr>
        <a:xfrm>
          <a:off x="1781175" y="63220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41910</xdr:rowOff>
    </xdr:from>
    <xdr:to>
      <xdr:col>15</xdr:col>
      <xdr:colOff>50800</xdr:colOff>
      <xdr:row>39</xdr:row>
      <xdr:rowOff>70485</xdr:rowOff>
    </xdr:to>
    <xdr:cxnSp macro="">
      <xdr:nvCxnSpPr>
        <xdr:cNvPr id="80" name="直線コネクタ 79">
          <a:extLst>
            <a:ext uri="{FF2B5EF4-FFF2-40B4-BE49-F238E27FC236}">
              <a16:creationId xmlns:a16="http://schemas.microsoft.com/office/drawing/2014/main" id="{F0645089-83A3-4F3E-84E3-F65D8007F38E}"/>
            </a:ext>
          </a:extLst>
        </xdr:cNvPr>
        <xdr:cNvCxnSpPr/>
      </xdr:nvCxnSpPr>
      <xdr:spPr>
        <a:xfrm>
          <a:off x="1828800" y="6369685"/>
          <a:ext cx="790575"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135890</xdr:rowOff>
    </xdr:from>
    <xdr:to>
      <xdr:col>6</xdr:col>
      <xdr:colOff>38100</xdr:colOff>
      <xdr:row>39</xdr:row>
      <xdr:rowOff>66040</xdr:rowOff>
    </xdr:to>
    <xdr:sp macro="" textlink="">
      <xdr:nvSpPr>
        <xdr:cNvPr id="81" name="楕円 80">
          <a:extLst>
            <a:ext uri="{FF2B5EF4-FFF2-40B4-BE49-F238E27FC236}">
              <a16:creationId xmlns:a16="http://schemas.microsoft.com/office/drawing/2014/main" id="{2113F946-E39D-454B-BF95-DAA7DEB2DB0B}"/>
            </a:ext>
          </a:extLst>
        </xdr:cNvPr>
        <xdr:cNvSpPr/>
      </xdr:nvSpPr>
      <xdr:spPr>
        <a:xfrm>
          <a:off x="981075" y="62985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15240</xdr:rowOff>
    </xdr:from>
    <xdr:to>
      <xdr:col>10</xdr:col>
      <xdr:colOff>114300</xdr:colOff>
      <xdr:row>39</xdr:row>
      <xdr:rowOff>41910</xdr:rowOff>
    </xdr:to>
    <xdr:cxnSp macro="">
      <xdr:nvCxnSpPr>
        <xdr:cNvPr id="82" name="直線コネクタ 81">
          <a:extLst>
            <a:ext uri="{FF2B5EF4-FFF2-40B4-BE49-F238E27FC236}">
              <a16:creationId xmlns:a16="http://schemas.microsoft.com/office/drawing/2014/main" id="{ED650179-7D55-4B47-AD94-C102233F8CE5}"/>
            </a:ext>
          </a:extLst>
        </xdr:cNvPr>
        <xdr:cNvCxnSpPr/>
      </xdr:nvCxnSpPr>
      <xdr:spPr>
        <a:xfrm>
          <a:off x="1028700" y="6336665"/>
          <a:ext cx="8001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FDE2F149-3071-4ACE-A9E2-882E06B53002}"/>
            </a:ext>
          </a:extLst>
        </xdr:cNvPr>
        <xdr:cNvSpPr txBox="1"/>
      </xdr:nvSpPr>
      <xdr:spPr>
        <a:xfrm>
          <a:off x="32391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8D1A17FE-4367-4CDC-BB6C-60C3AE953364}"/>
            </a:ext>
          </a:extLst>
        </xdr:cNvPr>
        <xdr:cNvSpPr txBox="1"/>
      </xdr:nvSpPr>
      <xdr:spPr>
        <a:xfrm>
          <a:off x="2439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5DB85C5B-8532-4C16-89B0-BBA0BFE75828}"/>
            </a:ext>
          </a:extLst>
        </xdr:cNvPr>
        <xdr:cNvSpPr txBox="1"/>
      </xdr:nvSpPr>
      <xdr:spPr>
        <a:xfrm>
          <a:off x="1648469" y="596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6C067D4C-F816-4FC3-870B-2C775B9EEBD5}"/>
            </a:ext>
          </a:extLst>
        </xdr:cNvPr>
        <xdr:cNvSpPr txBox="1"/>
      </xdr:nvSpPr>
      <xdr:spPr>
        <a:xfrm>
          <a:off x="848369" y="596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87" name="n_1mainValue【道路】&#10;有形固定資産減価償却率">
          <a:extLst>
            <a:ext uri="{FF2B5EF4-FFF2-40B4-BE49-F238E27FC236}">
              <a16:creationId xmlns:a16="http://schemas.microsoft.com/office/drawing/2014/main" id="{C309A7CB-61B5-41EB-91B9-371EB23A2606}"/>
            </a:ext>
          </a:extLst>
        </xdr:cNvPr>
        <xdr:cNvSpPr txBox="1"/>
      </xdr:nvSpPr>
      <xdr:spPr>
        <a:xfrm>
          <a:off x="3239144"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112412</xdr:rowOff>
    </xdr:from>
    <xdr:ext cx="405111" cy="259045"/>
    <xdr:sp macro="" textlink="">
      <xdr:nvSpPr>
        <xdr:cNvPr id="88" name="n_2mainValue【道路】&#10;有形固定資産減価償却率">
          <a:extLst>
            <a:ext uri="{FF2B5EF4-FFF2-40B4-BE49-F238E27FC236}">
              <a16:creationId xmlns:a16="http://schemas.microsoft.com/office/drawing/2014/main" id="{2767D2A6-EE4D-4951-B2E9-4EC6DA51F8F4}"/>
            </a:ext>
          </a:extLst>
        </xdr:cNvPr>
        <xdr:cNvSpPr txBox="1"/>
      </xdr:nvSpPr>
      <xdr:spPr>
        <a:xfrm>
          <a:off x="24390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83837</xdr:rowOff>
    </xdr:from>
    <xdr:ext cx="405111" cy="259045"/>
    <xdr:sp macro="" textlink="">
      <xdr:nvSpPr>
        <xdr:cNvPr id="89" name="n_3mainValue【道路】&#10;有形固定資産減価償却率">
          <a:extLst>
            <a:ext uri="{FF2B5EF4-FFF2-40B4-BE49-F238E27FC236}">
              <a16:creationId xmlns:a16="http://schemas.microsoft.com/office/drawing/2014/main" id="{DDFD835E-C421-4B3E-A2D2-1825CB8D3E7E}"/>
            </a:ext>
          </a:extLst>
        </xdr:cNvPr>
        <xdr:cNvSpPr txBox="1"/>
      </xdr:nvSpPr>
      <xdr:spPr>
        <a:xfrm>
          <a:off x="1648469" y="641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57167</xdr:rowOff>
    </xdr:from>
    <xdr:ext cx="405111" cy="259045"/>
    <xdr:sp macro="" textlink="">
      <xdr:nvSpPr>
        <xdr:cNvPr id="90" name="n_4mainValue【道路】&#10;有形固定資産減価償却率">
          <a:extLst>
            <a:ext uri="{FF2B5EF4-FFF2-40B4-BE49-F238E27FC236}">
              <a16:creationId xmlns:a16="http://schemas.microsoft.com/office/drawing/2014/main" id="{2163DEB3-3CEB-40E1-9FA8-A824BE1125A2}"/>
            </a:ext>
          </a:extLst>
        </xdr:cNvPr>
        <xdr:cNvSpPr txBox="1"/>
      </xdr:nvSpPr>
      <xdr:spPr>
        <a:xfrm>
          <a:off x="848369"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82B46D-CF7C-4521-A618-0A07DEAB4D7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5912E01-9D36-436B-ADC6-079D82070A0B}"/>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27CC6F1-6BC3-4D22-808F-CEF2FBD147A5}"/>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53F20BD-22E2-43B3-9149-F78C61DD68C4}"/>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D5905FC-121E-482C-A7D4-AF195787D1C4}"/>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2B50C29-14FE-46D9-B93A-A9F2CC0F0F3A}"/>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CEB6BBE-7FEA-46D5-902B-5DFADFED0D3A}"/>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E194752-4EB4-466E-A814-93167E44F411}"/>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645C131-4FD6-451F-BE54-94628EA310E3}"/>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240D283-7451-4C45-8705-56FC16F376B6}"/>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D6F3DC9-E768-4639-B056-A08A78992113}"/>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0620ACC-9751-40E4-858E-F0C2201A7002}"/>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A462879-EA12-4B1D-8FF3-B8227CA16031}"/>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3F52AC6-D0F2-414B-8B5C-B7BA72F8C6A3}"/>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8A60DC0-2E45-4821-BE71-A683474DC6D7}"/>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D33A22E-0784-4C41-8DE7-05BB381A1159}"/>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FC949D4-74F6-49C1-AD26-7E3057087A1E}"/>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0C89679-79A0-4022-9AB2-96D6FB6D8979}"/>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B5C106B-0FAC-42A0-93FF-CC6B6F800126}"/>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E7EA5163-3BB3-435B-82DC-5B4EA7547490}"/>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B4237BC-3572-4F11-915F-0DD736B2340B}"/>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C2D661B-2BDB-4E41-BD30-E9AE0CA1EEE3}"/>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8FB8690-5D5F-40F9-9904-E1BBFB1067C7}"/>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9AC31A1B-1FE1-4124-8B72-A498332D808B}"/>
            </a:ext>
          </a:extLst>
        </xdr:cNvPr>
        <xdr:cNvCxnSpPr/>
      </xdr:nvCxnSpPr>
      <xdr:spPr>
        <a:xfrm flipV="1">
          <a:off x="9429115" y="5308536"/>
          <a:ext cx="0" cy="150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1180607A-A758-4BA8-90E3-C1F3A0A9CE00}"/>
            </a:ext>
          </a:extLst>
        </xdr:cNvPr>
        <xdr:cNvSpPr txBox="1"/>
      </xdr:nvSpPr>
      <xdr:spPr>
        <a:xfrm>
          <a:off x="9467850" y="6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99F0BEA1-11B2-4BF5-B838-4CB446AD4048}"/>
            </a:ext>
          </a:extLst>
        </xdr:cNvPr>
        <xdr:cNvCxnSpPr/>
      </xdr:nvCxnSpPr>
      <xdr:spPr>
        <a:xfrm>
          <a:off x="9363075" y="68104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712C1E5D-E2B4-485F-9975-4BF754431669}"/>
            </a:ext>
          </a:extLst>
        </xdr:cNvPr>
        <xdr:cNvSpPr txBox="1"/>
      </xdr:nvSpPr>
      <xdr:spPr>
        <a:xfrm>
          <a:off x="9467850" y="509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E416E2FD-AF3E-4C96-ADC7-E5B383319D50}"/>
            </a:ext>
          </a:extLst>
        </xdr:cNvPr>
        <xdr:cNvCxnSpPr/>
      </xdr:nvCxnSpPr>
      <xdr:spPr>
        <a:xfrm>
          <a:off x="9363075" y="53085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E1F7C08A-0E97-4924-8884-EC713FB3DC85}"/>
            </a:ext>
          </a:extLst>
        </xdr:cNvPr>
        <xdr:cNvSpPr txBox="1"/>
      </xdr:nvSpPr>
      <xdr:spPr>
        <a:xfrm>
          <a:off x="9467850" y="637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88E4AD72-0BF3-4B35-B7C4-62DEE51C6124}"/>
            </a:ext>
          </a:extLst>
        </xdr:cNvPr>
        <xdr:cNvSpPr/>
      </xdr:nvSpPr>
      <xdr:spPr>
        <a:xfrm>
          <a:off x="9401175" y="64008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6ECB8D0C-514D-47FC-A077-0F930E0C6BAE}"/>
            </a:ext>
          </a:extLst>
        </xdr:cNvPr>
        <xdr:cNvSpPr/>
      </xdr:nvSpPr>
      <xdr:spPr>
        <a:xfrm>
          <a:off x="8639175" y="641216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F3421B9F-2146-4C01-BAF2-D0444708C892}"/>
            </a:ext>
          </a:extLst>
        </xdr:cNvPr>
        <xdr:cNvSpPr/>
      </xdr:nvSpPr>
      <xdr:spPr>
        <a:xfrm>
          <a:off x="7839075" y="64175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1639326A-F62B-4538-AAA3-71DFC0EA22FF}"/>
            </a:ext>
          </a:extLst>
        </xdr:cNvPr>
        <xdr:cNvSpPr/>
      </xdr:nvSpPr>
      <xdr:spPr>
        <a:xfrm>
          <a:off x="7029450" y="64289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57EE0C8E-582A-4019-921E-D967A748EDE0}"/>
            </a:ext>
          </a:extLst>
        </xdr:cNvPr>
        <xdr:cNvSpPr/>
      </xdr:nvSpPr>
      <xdr:spPr>
        <a:xfrm>
          <a:off x="6238875" y="642900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8E3EC30-FE58-452B-AB3B-4EA465BF06A5}"/>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4CEC3F0-C4F9-4861-8B9E-7C4B1868BF3B}"/>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E042128-9869-4270-B842-2B6FDCE57927}"/>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9D44362-145E-4671-990B-3A29A6665328}"/>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FE23262-3B55-491C-B84D-DCF6D78F9003}"/>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141935</xdr:rowOff>
    </xdr:from>
    <xdr:to>
      <xdr:col>55</xdr:col>
      <xdr:colOff>50800</xdr:colOff>
      <xdr:row>36</xdr:row>
      <xdr:rowOff>72085</xdr:rowOff>
    </xdr:to>
    <xdr:sp macro="" textlink="">
      <xdr:nvSpPr>
        <xdr:cNvPr id="130" name="楕円 129">
          <a:extLst>
            <a:ext uri="{FF2B5EF4-FFF2-40B4-BE49-F238E27FC236}">
              <a16:creationId xmlns:a16="http://schemas.microsoft.com/office/drawing/2014/main" id="{E98CE754-08A5-4E3C-8ACC-C27C822C0CC7}"/>
            </a:ext>
          </a:extLst>
        </xdr:cNvPr>
        <xdr:cNvSpPr/>
      </xdr:nvSpPr>
      <xdr:spPr>
        <a:xfrm>
          <a:off x="9401175" y="582201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164812</xdr:rowOff>
    </xdr:from>
    <xdr:ext cx="534377" cy="259045"/>
    <xdr:sp macro="" textlink="">
      <xdr:nvSpPr>
        <xdr:cNvPr id="131" name="【道路】&#10;一人当たり延長該当値テキスト">
          <a:extLst>
            <a:ext uri="{FF2B5EF4-FFF2-40B4-BE49-F238E27FC236}">
              <a16:creationId xmlns:a16="http://schemas.microsoft.com/office/drawing/2014/main" id="{FA87CB32-052F-42EC-9871-85CA8EF58F1A}"/>
            </a:ext>
          </a:extLst>
        </xdr:cNvPr>
        <xdr:cNvSpPr txBox="1"/>
      </xdr:nvSpPr>
      <xdr:spPr>
        <a:xfrm>
          <a:off x="9467850" y="567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1816</xdr:rowOff>
    </xdr:from>
    <xdr:to>
      <xdr:col>50</xdr:col>
      <xdr:colOff>165100</xdr:colOff>
      <xdr:row>36</xdr:row>
      <xdr:rowOff>103416</xdr:rowOff>
    </xdr:to>
    <xdr:sp macro="" textlink="">
      <xdr:nvSpPr>
        <xdr:cNvPr id="132" name="楕円 131">
          <a:extLst>
            <a:ext uri="{FF2B5EF4-FFF2-40B4-BE49-F238E27FC236}">
              <a16:creationId xmlns:a16="http://schemas.microsoft.com/office/drawing/2014/main" id="{D0B7F2D3-7AE0-4632-AD9B-EEEA4A5403D2}"/>
            </a:ext>
          </a:extLst>
        </xdr:cNvPr>
        <xdr:cNvSpPr/>
      </xdr:nvSpPr>
      <xdr:spPr>
        <a:xfrm>
          <a:off x="8639175" y="58406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21285</xdr:rowOff>
    </xdr:from>
    <xdr:to>
      <xdr:col>55</xdr:col>
      <xdr:colOff>0</xdr:colOff>
      <xdr:row>36</xdr:row>
      <xdr:rowOff>52616</xdr:rowOff>
    </xdr:to>
    <xdr:cxnSp macro="">
      <xdr:nvCxnSpPr>
        <xdr:cNvPr id="133" name="直線コネクタ 132">
          <a:extLst>
            <a:ext uri="{FF2B5EF4-FFF2-40B4-BE49-F238E27FC236}">
              <a16:creationId xmlns:a16="http://schemas.microsoft.com/office/drawing/2014/main" id="{7EE498C0-44DD-44EC-857B-106AF316CCCA}"/>
            </a:ext>
          </a:extLst>
        </xdr:cNvPr>
        <xdr:cNvCxnSpPr/>
      </xdr:nvCxnSpPr>
      <xdr:spPr>
        <a:xfrm flipV="1">
          <a:off x="8686800" y="5860110"/>
          <a:ext cx="74295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31140</xdr:rowOff>
    </xdr:from>
    <xdr:to>
      <xdr:col>46</xdr:col>
      <xdr:colOff>38100</xdr:colOff>
      <xdr:row>36</xdr:row>
      <xdr:rowOff>132740</xdr:rowOff>
    </xdr:to>
    <xdr:sp macro="" textlink="">
      <xdr:nvSpPr>
        <xdr:cNvPr id="134" name="楕円 133">
          <a:extLst>
            <a:ext uri="{FF2B5EF4-FFF2-40B4-BE49-F238E27FC236}">
              <a16:creationId xmlns:a16="http://schemas.microsoft.com/office/drawing/2014/main" id="{305E6B14-B2D9-4001-88A0-3AC5F139D82E}"/>
            </a:ext>
          </a:extLst>
        </xdr:cNvPr>
        <xdr:cNvSpPr/>
      </xdr:nvSpPr>
      <xdr:spPr>
        <a:xfrm>
          <a:off x="7839075" y="58667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52616</xdr:rowOff>
    </xdr:from>
    <xdr:to>
      <xdr:col>50</xdr:col>
      <xdr:colOff>114300</xdr:colOff>
      <xdr:row>36</xdr:row>
      <xdr:rowOff>81940</xdr:rowOff>
    </xdr:to>
    <xdr:cxnSp macro="">
      <xdr:nvCxnSpPr>
        <xdr:cNvPr id="135" name="直線コネクタ 134">
          <a:extLst>
            <a:ext uri="{FF2B5EF4-FFF2-40B4-BE49-F238E27FC236}">
              <a16:creationId xmlns:a16="http://schemas.microsoft.com/office/drawing/2014/main" id="{9B3CDA52-0FAD-45CE-AA59-ED4380083F25}"/>
            </a:ext>
          </a:extLst>
        </xdr:cNvPr>
        <xdr:cNvCxnSpPr/>
      </xdr:nvCxnSpPr>
      <xdr:spPr>
        <a:xfrm flipV="1">
          <a:off x="7886700" y="5888266"/>
          <a:ext cx="800100" cy="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48946</xdr:rowOff>
    </xdr:from>
    <xdr:to>
      <xdr:col>41</xdr:col>
      <xdr:colOff>101600</xdr:colOff>
      <xdr:row>36</xdr:row>
      <xdr:rowOff>150546</xdr:rowOff>
    </xdr:to>
    <xdr:sp macro="" textlink="">
      <xdr:nvSpPr>
        <xdr:cNvPr id="136" name="楕円 135">
          <a:extLst>
            <a:ext uri="{FF2B5EF4-FFF2-40B4-BE49-F238E27FC236}">
              <a16:creationId xmlns:a16="http://schemas.microsoft.com/office/drawing/2014/main" id="{1B922132-C145-473B-8691-D0116F9EFAF8}"/>
            </a:ext>
          </a:extLst>
        </xdr:cNvPr>
        <xdr:cNvSpPr/>
      </xdr:nvSpPr>
      <xdr:spPr>
        <a:xfrm>
          <a:off x="7029450" y="588459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81940</xdr:rowOff>
    </xdr:from>
    <xdr:to>
      <xdr:col>45</xdr:col>
      <xdr:colOff>177800</xdr:colOff>
      <xdr:row>36</xdr:row>
      <xdr:rowOff>99746</xdr:rowOff>
    </xdr:to>
    <xdr:cxnSp macro="">
      <xdr:nvCxnSpPr>
        <xdr:cNvPr id="137" name="直線コネクタ 136">
          <a:extLst>
            <a:ext uri="{FF2B5EF4-FFF2-40B4-BE49-F238E27FC236}">
              <a16:creationId xmlns:a16="http://schemas.microsoft.com/office/drawing/2014/main" id="{79F0EBA1-157F-4B81-A8E4-691CF706423E}"/>
            </a:ext>
          </a:extLst>
        </xdr:cNvPr>
        <xdr:cNvCxnSpPr/>
      </xdr:nvCxnSpPr>
      <xdr:spPr>
        <a:xfrm flipV="1">
          <a:off x="7077075" y="5923940"/>
          <a:ext cx="809625" cy="1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77140</xdr:rowOff>
    </xdr:from>
    <xdr:to>
      <xdr:col>36</xdr:col>
      <xdr:colOff>165100</xdr:colOff>
      <xdr:row>37</xdr:row>
      <xdr:rowOff>7290</xdr:rowOff>
    </xdr:to>
    <xdr:sp macro="" textlink="">
      <xdr:nvSpPr>
        <xdr:cNvPr id="138" name="楕円 137">
          <a:extLst>
            <a:ext uri="{FF2B5EF4-FFF2-40B4-BE49-F238E27FC236}">
              <a16:creationId xmlns:a16="http://schemas.microsoft.com/office/drawing/2014/main" id="{F93CAAC4-A12A-4FF4-83F7-6D6D80F0C630}"/>
            </a:ext>
          </a:extLst>
        </xdr:cNvPr>
        <xdr:cNvSpPr/>
      </xdr:nvSpPr>
      <xdr:spPr>
        <a:xfrm>
          <a:off x="6238875" y="59159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99746</xdr:rowOff>
    </xdr:from>
    <xdr:to>
      <xdr:col>41</xdr:col>
      <xdr:colOff>50800</xdr:colOff>
      <xdr:row>36</xdr:row>
      <xdr:rowOff>127940</xdr:rowOff>
    </xdr:to>
    <xdr:cxnSp macro="">
      <xdr:nvCxnSpPr>
        <xdr:cNvPr id="139" name="直線コネクタ 138">
          <a:extLst>
            <a:ext uri="{FF2B5EF4-FFF2-40B4-BE49-F238E27FC236}">
              <a16:creationId xmlns:a16="http://schemas.microsoft.com/office/drawing/2014/main" id="{7C157A5F-D37F-4FDF-9437-B6DE7085AA14}"/>
            </a:ext>
          </a:extLst>
        </xdr:cNvPr>
        <xdr:cNvCxnSpPr/>
      </xdr:nvCxnSpPr>
      <xdr:spPr>
        <a:xfrm flipV="1">
          <a:off x="6286500" y="5941746"/>
          <a:ext cx="790575" cy="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BC3A3ABF-1FF6-41EE-ACB2-E6A29400785B}"/>
            </a:ext>
          </a:extLst>
        </xdr:cNvPr>
        <xdr:cNvSpPr txBox="1"/>
      </xdr:nvSpPr>
      <xdr:spPr>
        <a:xfrm>
          <a:off x="8429136" y="64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FFA3A175-EF3C-4676-AFCC-840B4E3C0D7D}"/>
            </a:ext>
          </a:extLst>
        </xdr:cNvPr>
        <xdr:cNvSpPr txBox="1"/>
      </xdr:nvSpPr>
      <xdr:spPr>
        <a:xfrm>
          <a:off x="7648086" y="649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42" name="n_3aveValue【道路】&#10;一人当たり延長">
          <a:extLst>
            <a:ext uri="{FF2B5EF4-FFF2-40B4-BE49-F238E27FC236}">
              <a16:creationId xmlns:a16="http://schemas.microsoft.com/office/drawing/2014/main" id="{11A23006-E2C6-4F0B-BF0C-356788EC9D11}"/>
            </a:ext>
          </a:extLst>
        </xdr:cNvPr>
        <xdr:cNvSpPr txBox="1"/>
      </xdr:nvSpPr>
      <xdr:spPr>
        <a:xfrm>
          <a:off x="6847986" y="651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a:extLst>
            <a:ext uri="{FF2B5EF4-FFF2-40B4-BE49-F238E27FC236}">
              <a16:creationId xmlns:a16="http://schemas.microsoft.com/office/drawing/2014/main" id="{42801955-728D-4781-81EB-3EA52638451D}"/>
            </a:ext>
          </a:extLst>
        </xdr:cNvPr>
        <xdr:cNvSpPr txBox="1"/>
      </xdr:nvSpPr>
      <xdr:spPr>
        <a:xfrm>
          <a:off x="6038361" y="651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119943</xdr:rowOff>
    </xdr:from>
    <xdr:ext cx="534377" cy="259045"/>
    <xdr:sp macro="" textlink="">
      <xdr:nvSpPr>
        <xdr:cNvPr id="144" name="n_1mainValue【道路】&#10;一人当たり延長">
          <a:extLst>
            <a:ext uri="{FF2B5EF4-FFF2-40B4-BE49-F238E27FC236}">
              <a16:creationId xmlns:a16="http://schemas.microsoft.com/office/drawing/2014/main" id="{193C71E2-AD45-4490-8AF8-018637C25711}"/>
            </a:ext>
          </a:extLst>
        </xdr:cNvPr>
        <xdr:cNvSpPr txBox="1"/>
      </xdr:nvSpPr>
      <xdr:spPr>
        <a:xfrm>
          <a:off x="8429136" y="563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149267</xdr:rowOff>
    </xdr:from>
    <xdr:ext cx="534377" cy="259045"/>
    <xdr:sp macro="" textlink="">
      <xdr:nvSpPr>
        <xdr:cNvPr id="145" name="n_2mainValue【道路】&#10;一人当たり延長">
          <a:extLst>
            <a:ext uri="{FF2B5EF4-FFF2-40B4-BE49-F238E27FC236}">
              <a16:creationId xmlns:a16="http://schemas.microsoft.com/office/drawing/2014/main" id="{A01DB396-EBE4-4DB4-A0DE-A3770F802D62}"/>
            </a:ext>
          </a:extLst>
        </xdr:cNvPr>
        <xdr:cNvSpPr txBox="1"/>
      </xdr:nvSpPr>
      <xdr:spPr>
        <a:xfrm>
          <a:off x="7648086" y="566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167073</xdr:rowOff>
    </xdr:from>
    <xdr:ext cx="534377" cy="259045"/>
    <xdr:sp macro="" textlink="">
      <xdr:nvSpPr>
        <xdr:cNvPr id="146" name="n_3mainValue【道路】&#10;一人当たり延長">
          <a:extLst>
            <a:ext uri="{FF2B5EF4-FFF2-40B4-BE49-F238E27FC236}">
              <a16:creationId xmlns:a16="http://schemas.microsoft.com/office/drawing/2014/main" id="{E3100DEF-1DF0-4E5C-B823-1D8262CAC083}"/>
            </a:ext>
          </a:extLst>
        </xdr:cNvPr>
        <xdr:cNvSpPr txBox="1"/>
      </xdr:nvSpPr>
      <xdr:spPr>
        <a:xfrm>
          <a:off x="6847986" y="567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23817</xdr:rowOff>
    </xdr:from>
    <xdr:ext cx="534377" cy="259045"/>
    <xdr:sp macro="" textlink="">
      <xdr:nvSpPr>
        <xdr:cNvPr id="147" name="n_4mainValue【道路】&#10;一人当たり延長">
          <a:extLst>
            <a:ext uri="{FF2B5EF4-FFF2-40B4-BE49-F238E27FC236}">
              <a16:creationId xmlns:a16="http://schemas.microsoft.com/office/drawing/2014/main" id="{835C05F7-9981-4182-A36B-D2E0165105A3}"/>
            </a:ext>
          </a:extLst>
        </xdr:cNvPr>
        <xdr:cNvSpPr txBox="1"/>
      </xdr:nvSpPr>
      <xdr:spPr>
        <a:xfrm>
          <a:off x="6038361" y="570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314E0B0-9D24-47A6-8023-29DD2CE90C32}"/>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4F6ADC7-BBE8-478C-86BD-08842E6CEDA7}"/>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6109981-FFF1-4DD9-A89C-47B9D032C142}"/>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3AB96DF-2518-413E-8D40-905F1B84A673}"/>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C127EF8-38F3-401B-A884-23C5B76E5183}"/>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67E71BA-7266-4829-8864-0D9090EA506F}"/>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50D7866-88A5-4FF1-B954-790B184C4C8D}"/>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76FB1CB-E45C-453B-B5FC-DC2E5DF743BF}"/>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E46B86B-DA97-45AD-8695-7EC06DD29A2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877975F-8038-45FA-8CCA-9B2A644DF60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3A1AC7C-9434-4D2C-B1A9-69A6B6059EE7}"/>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3001844-475B-4489-AD14-57E51289FD5F}"/>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88FF898-205F-4EBC-83BF-604BC538267C}"/>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73A3F52-93EF-4AA0-80D0-259723C34A92}"/>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93AEE92-7A02-4CDD-8585-33FE0844B41B}"/>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72393A5-B377-4580-A247-2EA2196666BC}"/>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C9179DD-9A42-4A9B-BFA0-1B1FFCD79EF8}"/>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C24229D-93E1-4C33-B943-976AF208513E}"/>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8115CD1-87E8-483A-B9FA-C51A3081F29F}"/>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9543139-9F1F-4E38-8A12-DC22C5981C53}"/>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2D1D45F-DD6A-4876-8CDF-3606136AAAA6}"/>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F45D432-F100-4A45-AD9F-97C6F092D406}"/>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AF66883-E99C-40C8-83C7-81F52A03A3A1}"/>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AA95C43-C228-4ED0-A0CB-16D05E0D9B69}"/>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3AD8EB4-22B2-4D87-8A54-80480403CE63}"/>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0EDEE1B0-FD3F-43C9-A7FD-365F2561839F}"/>
            </a:ext>
          </a:extLst>
        </xdr:cNvPr>
        <xdr:cNvCxnSpPr/>
      </xdr:nvCxnSpPr>
      <xdr:spPr>
        <a:xfrm flipV="1">
          <a:off x="4180840" y="903133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CFF8C0B-644F-4173-B5A0-1F6F03A0BA64}"/>
            </a:ext>
          </a:extLst>
        </xdr:cNvPr>
        <xdr:cNvSpPr txBox="1"/>
      </xdr:nvSpPr>
      <xdr:spPr>
        <a:xfrm>
          <a:off x="4219575"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EB0D2563-7F0F-4ABE-85FF-5D46BD1B1B87}"/>
            </a:ext>
          </a:extLst>
        </xdr:cNvPr>
        <xdr:cNvCxnSpPr/>
      </xdr:nvCxnSpPr>
      <xdr:spPr>
        <a:xfrm>
          <a:off x="4105275" y="103610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33B6E41-705F-446C-9DF8-82BA18277C20}"/>
            </a:ext>
          </a:extLst>
        </xdr:cNvPr>
        <xdr:cNvSpPr txBox="1"/>
      </xdr:nvSpPr>
      <xdr:spPr>
        <a:xfrm>
          <a:off x="4219575" y="8819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9976333A-AF57-40A3-9A4D-0CF9D1743ED8}"/>
            </a:ext>
          </a:extLst>
        </xdr:cNvPr>
        <xdr:cNvCxnSpPr/>
      </xdr:nvCxnSpPr>
      <xdr:spPr>
        <a:xfrm>
          <a:off x="4105275" y="90313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97E15E4-B505-4EC2-9AEA-13857FE427C7}"/>
            </a:ext>
          </a:extLst>
        </xdr:cNvPr>
        <xdr:cNvSpPr txBox="1"/>
      </xdr:nvSpPr>
      <xdr:spPr>
        <a:xfrm>
          <a:off x="4219575" y="9822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E73B7A86-D645-46F2-9F19-277492C15BC4}"/>
            </a:ext>
          </a:extLst>
        </xdr:cNvPr>
        <xdr:cNvSpPr/>
      </xdr:nvSpPr>
      <xdr:spPr>
        <a:xfrm>
          <a:off x="4124325" y="9961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CDEE2164-6BFC-4165-B5C9-DBCA6D53360E}"/>
            </a:ext>
          </a:extLst>
        </xdr:cNvPr>
        <xdr:cNvSpPr/>
      </xdr:nvSpPr>
      <xdr:spPr>
        <a:xfrm>
          <a:off x="3381375" y="99635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D72FC70D-FD8E-4246-9DF5-8106AF708DE2}"/>
            </a:ext>
          </a:extLst>
        </xdr:cNvPr>
        <xdr:cNvSpPr/>
      </xdr:nvSpPr>
      <xdr:spPr>
        <a:xfrm>
          <a:off x="2571750" y="9952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11433FC7-E825-4067-A17D-DE4C7DC20B85}"/>
            </a:ext>
          </a:extLst>
        </xdr:cNvPr>
        <xdr:cNvSpPr/>
      </xdr:nvSpPr>
      <xdr:spPr>
        <a:xfrm>
          <a:off x="1781175" y="99325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892F81C8-8D35-4535-B992-B1DDF7F26DBC}"/>
            </a:ext>
          </a:extLst>
        </xdr:cNvPr>
        <xdr:cNvSpPr/>
      </xdr:nvSpPr>
      <xdr:spPr>
        <a:xfrm>
          <a:off x="981075" y="992595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EFF3165-3F72-487D-9956-F16D0CA8B7A3}"/>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BE24292-9C4E-44C2-A05A-A71E55B51430}"/>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4F8562A-82A9-4D70-B670-11C0B7D9D0DF}"/>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D31FB72-7A58-45B3-A732-8B9D39CD7DB1}"/>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2CE3D9F-F6DB-43A2-AA54-BB1D59E4B045}"/>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119017</xdr:rowOff>
    </xdr:from>
    <xdr:to>
      <xdr:col>24</xdr:col>
      <xdr:colOff>114300</xdr:colOff>
      <xdr:row>62</xdr:row>
      <xdr:rowOff>49167</xdr:rowOff>
    </xdr:to>
    <xdr:sp macro="" textlink="">
      <xdr:nvSpPr>
        <xdr:cNvPr id="189" name="楕円 188">
          <a:extLst>
            <a:ext uri="{FF2B5EF4-FFF2-40B4-BE49-F238E27FC236}">
              <a16:creationId xmlns:a16="http://schemas.microsoft.com/office/drawing/2014/main" id="{AD24C9E0-9985-4E83-B608-9D7B338E08BA}"/>
            </a:ext>
          </a:extLst>
        </xdr:cNvPr>
        <xdr:cNvSpPr/>
      </xdr:nvSpPr>
      <xdr:spPr>
        <a:xfrm>
          <a:off x="4124325" y="1000914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97444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0AFDF97-CC16-49E1-979C-BE81B14D06EF}"/>
            </a:ext>
          </a:extLst>
        </xdr:cNvPr>
        <xdr:cNvSpPr txBox="1"/>
      </xdr:nvSpPr>
      <xdr:spPr>
        <a:xfrm>
          <a:off x="4219575" y="9984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119017</xdr:rowOff>
    </xdr:from>
    <xdr:to>
      <xdr:col>20</xdr:col>
      <xdr:colOff>38100</xdr:colOff>
      <xdr:row>62</xdr:row>
      <xdr:rowOff>49167</xdr:rowOff>
    </xdr:to>
    <xdr:sp macro="" textlink="">
      <xdr:nvSpPr>
        <xdr:cNvPr id="191" name="楕円 190">
          <a:extLst>
            <a:ext uri="{FF2B5EF4-FFF2-40B4-BE49-F238E27FC236}">
              <a16:creationId xmlns:a16="http://schemas.microsoft.com/office/drawing/2014/main" id="{2E59ED84-3523-4E36-8C1B-289EA57AB497}"/>
            </a:ext>
          </a:extLst>
        </xdr:cNvPr>
        <xdr:cNvSpPr/>
      </xdr:nvSpPr>
      <xdr:spPr>
        <a:xfrm>
          <a:off x="3381375" y="1000914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169817</xdr:rowOff>
    </xdr:from>
    <xdr:to>
      <xdr:col>24</xdr:col>
      <xdr:colOff>63500</xdr:colOff>
      <xdr:row>61</xdr:row>
      <xdr:rowOff>169817</xdr:rowOff>
    </xdr:to>
    <xdr:cxnSp macro="">
      <xdr:nvCxnSpPr>
        <xdr:cNvPr id="192" name="直線コネクタ 191">
          <a:extLst>
            <a:ext uri="{FF2B5EF4-FFF2-40B4-BE49-F238E27FC236}">
              <a16:creationId xmlns:a16="http://schemas.microsoft.com/office/drawing/2014/main" id="{D82E9834-4C20-47AE-8D78-DA25BF6879D0}"/>
            </a:ext>
          </a:extLst>
        </xdr:cNvPr>
        <xdr:cNvCxnSpPr/>
      </xdr:nvCxnSpPr>
      <xdr:spPr>
        <a:xfrm>
          <a:off x="3429000" y="1004724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148409</xdr:rowOff>
    </xdr:from>
    <xdr:to>
      <xdr:col>15</xdr:col>
      <xdr:colOff>101600</xdr:colOff>
      <xdr:row>62</xdr:row>
      <xdr:rowOff>78559</xdr:rowOff>
    </xdr:to>
    <xdr:sp macro="" textlink="">
      <xdr:nvSpPr>
        <xdr:cNvPr id="193" name="楕円 192">
          <a:extLst>
            <a:ext uri="{FF2B5EF4-FFF2-40B4-BE49-F238E27FC236}">
              <a16:creationId xmlns:a16="http://schemas.microsoft.com/office/drawing/2014/main" id="{9522132B-59B2-497C-8E59-F1CB3C81D91A}"/>
            </a:ext>
          </a:extLst>
        </xdr:cNvPr>
        <xdr:cNvSpPr/>
      </xdr:nvSpPr>
      <xdr:spPr>
        <a:xfrm>
          <a:off x="2571750" y="1003218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169817</xdr:rowOff>
    </xdr:from>
    <xdr:to>
      <xdr:col>19</xdr:col>
      <xdr:colOff>177800</xdr:colOff>
      <xdr:row>62</xdr:row>
      <xdr:rowOff>27759</xdr:rowOff>
    </xdr:to>
    <xdr:cxnSp macro="">
      <xdr:nvCxnSpPr>
        <xdr:cNvPr id="194" name="直線コネクタ 193">
          <a:extLst>
            <a:ext uri="{FF2B5EF4-FFF2-40B4-BE49-F238E27FC236}">
              <a16:creationId xmlns:a16="http://schemas.microsoft.com/office/drawing/2014/main" id="{31368D5B-0267-4260-88AA-27C4FA54467F}"/>
            </a:ext>
          </a:extLst>
        </xdr:cNvPr>
        <xdr:cNvCxnSpPr/>
      </xdr:nvCxnSpPr>
      <xdr:spPr>
        <a:xfrm flipV="1">
          <a:off x="2619375" y="10047242"/>
          <a:ext cx="809625"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95" name="楕円 194">
          <a:extLst>
            <a:ext uri="{FF2B5EF4-FFF2-40B4-BE49-F238E27FC236}">
              <a16:creationId xmlns:a16="http://schemas.microsoft.com/office/drawing/2014/main" id="{140D3F61-5BDB-482C-A615-0DE3C450FFF1}"/>
            </a:ext>
          </a:extLst>
        </xdr:cNvPr>
        <xdr:cNvSpPr/>
      </xdr:nvSpPr>
      <xdr:spPr>
        <a:xfrm>
          <a:off x="1781175" y="100386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27759</xdr:rowOff>
    </xdr:from>
    <xdr:to>
      <xdr:col>15</xdr:col>
      <xdr:colOff>50800</xdr:colOff>
      <xdr:row>62</xdr:row>
      <xdr:rowOff>31024</xdr:rowOff>
    </xdr:to>
    <xdr:cxnSp macro="">
      <xdr:nvCxnSpPr>
        <xdr:cNvPr id="196" name="直線コネクタ 195">
          <a:extLst>
            <a:ext uri="{FF2B5EF4-FFF2-40B4-BE49-F238E27FC236}">
              <a16:creationId xmlns:a16="http://schemas.microsoft.com/office/drawing/2014/main" id="{C5F0A43C-EC7A-48F6-A088-D7C92193DB2D}"/>
            </a:ext>
          </a:extLst>
        </xdr:cNvPr>
        <xdr:cNvCxnSpPr/>
      </xdr:nvCxnSpPr>
      <xdr:spPr>
        <a:xfrm flipV="1">
          <a:off x="1828800" y="1007980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150041</xdr:rowOff>
    </xdr:from>
    <xdr:to>
      <xdr:col>6</xdr:col>
      <xdr:colOff>38100</xdr:colOff>
      <xdr:row>62</xdr:row>
      <xdr:rowOff>80191</xdr:rowOff>
    </xdr:to>
    <xdr:sp macro="" textlink="">
      <xdr:nvSpPr>
        <xdr:cNvPr id="197" name="楕円 196">
          <a:extLst>
            <a:ext uri="{FF2B5EF4-FFF2-40B4-BE49-F238E27FC236}">
              <a16:creationId xmlns:a16="http://schemas.microsoft.com/office/drawing/2014/main" id="{E375563D-03C1-424E-8473-9CC009F99B33}"/>
            </a:ext>
          </a:extLst>
        </xdr:cNvPr>
        <xdr:cNvSpPr/>
      </xdr:nvSpPr>
      <xdr:spPr>
        <a:xfrm>
          <a:off x="981075" y="100369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29391</xdr:rowOff>
    </xdr:from>
    <xdr:to>
      <xdr:col>10</xdr:col>
      <xdr:colOff>114300</xdr:colOff>
      <xdr:row>62</xdr:row>
      <xdr:rowOff>31024</xdr:rowOff>
    </xdr:to>
    <xdr:cxnSp macro="">
      <xdr:nvCxnSpPr>
        <xdr:cNvPr id="198" name="直線コネクタ 197">
          <a:extLst>
            <a:ext uri="{FF2B5EF4-FFF2-40B4-BE49-F238E27FC236}">
              <a16:creationId xmlns:a16="http://schemas.microsoft.com/office/drawing/2014/main" id="{042FADBA-F668-4412-B78A-EED6FFDBF942}"/>
            </a:ext>
          </a:extLst>
        </xdr:cNvPr>
        <xdr:cNvCxnSpPr/>
      </xdr:nvCxnSpPr>
      <xdr:spPr>
        <a:xfrm>
          <a:off x="1028700" y="10075091"/>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0564EEF-9FF4-4826-A224-88843F463972}"/>
            </a:ext>
          </a:extLst>
        </xdr:cNvPr>
        <xdr:cNvSpPr txBox="1"/>
      </xdr:nvSpPr>
      <xdr:spPr>
        <a:xfrm>
          <a:off x="3239144" y="9751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D2A0E38-ABC5-4082-9B6B-2E09F78FC8F8}"/>
            </a:ext>
          </a:extLst>
        </xdr:cNvPr>
        <xdr:cNvSpPr txBox="1"/>
      </xdr:nvSpPr>
      <xdr:spPr>
        <a:xfrm>
          <a:off x="2439044" y="9736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B3008C4-BC47-4546-8C49-6436F3458F10}"/>
            </a:ext>
          </a:extLst>
        </xdr:cNvPr>
        <xdr:cNvSpPr txBox="1"/>
      </xdr:nvSpPr>
      <xdr:spPr>
        <a:xfrm>
          <a:off x="1648469" y="9726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21F96CE-99E9-4B16-A4AF-E1582799CE61}"/>
            </a:ext>
          </a:extLst>
        </xdr:cNvPr>
        <xdr:cNvSpPr txBox="1"/>
      </xdr:nvSpPr>
      <xdr:spPr>
        <a:xfrm>
          <a:off x="848369" y="972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40294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BC07B50-732B-4D77-8F9A-CB5687541F13}"/>
            </a:ext>
          </a:extLst>
        </xdr:cNvPr>
        <xdr:cNvSpPr txBox="1"/>
      </xdr:nvSpPr>
      <xdr:spPr>
        <a:xfrm>
          <a:off x="3239144" y="1008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69686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29A533F-B0CE-4B15-91B1-5ACBFED047C5}"/>
            </a:ext>
          </a:extLst>
        </xdr:cNvPr>
        <xdr:cNvSpPr txBox="1"/>
      </xdr:nvSpPr>
      <xdr:spPr>
        <a:xfrm>
          <a:off x="2439044" y="10115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614A939-FA59-4B1D-B043-6BD6EC20C1DB}"/>
            </a:ext>
          </a:extLst>
        </xdr:cNvPr>
        <xdr:cNvSpPr txBox="1"/>
      </xdr:nvSpPr>
      <xdr:spPr>
        <a:xfrm>
          <a:off x="1648469" y="1011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71318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F193E15-2A76-4274-8C87-A5E829E3CA09}"/>
            </a:ext>
          </a:extLst>
        </xdr:cNvPr>
        <xdr:cNvSpPr txBox="1"/>
      </xdr:nvSpPr>
      <xdr:spPr>
        <a:xfrm>
          <a:off x="848369" y="1011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F25BB99-4341-4DCB-B6E5-9D724A846D96}"/>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F624BCC-D13F-43C9-839F-69B0573D437A}"/>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0674B7C-240C-42EB-BF99-1C974CEA7CB3}"/>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55E250A-CCCD-43B2-B214-CB5E6CD11BBC}"/>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7656A8E-8D8F-42E5-8AD4-3A9FDC147CDB}"/>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EBB00C5-AB4F-4342-9DA4-F932485AADA8}"/>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9F4D7B4-424A-4B1A-A0B4-9206A556ABF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FA8619F-C6A9-4DD2-B82C-9F9F61D8EA8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F6BD809-811E-42A9-A1B3-BB9B6546AB91}"/>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415305E-8609-46CE-AF30-9A0CA302D4E7}"/>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6DECF37-ABBC-489A-BBB2-80C7E1297447}"/>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777DD22-CB3B-40DC-8538-C3E65D5F108B}"/>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CE2FF98-47AB-4CF3-B72D-1480974E9F03}"/>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B478558E-F5B4-4165-B1AD-6105629608F8}"/>
            </a:ext>
          </a:extLst>
        </xdr:cNvPr>
        <xdr:cNvSpPr txBox="1"/>
      </xdr:nvSpPr>
      <xdr:spPr>
        <a:xfrm>
          <a:off x="5324703" y="99511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8BC1494-D415-4F25-B5A3-25F1F14A69B5}"/>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B7D131D2-ECFE-41E3-A3A8-B2D3983195B2}"/>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6542A42-ABCE-4D99-93CA-32CE52EBBC62}"/>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AE50017-EA70-4A10-941E-D8A06F63D10F}"/>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FE013AE-FA69-441B-8B6C-DF0585BDAA0E}"/>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C687B17-A259-47F2-8DC5-A009D3F2651F}"/>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6285327-5A23-4EBD-BD0F-12F1690FADE9}"/>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01B6F03-A039-4240-BF27-C4B12C7A554B}"/>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D28595D-17F0-44A1-A28B-F505590C4B19}"/>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05BF0301-724A-45BF-98D6-26AEDE31A51A}"/>
            </a:ext>
          </a:extLst>
        </xdr:cNvPr>
        <xdr:cNvCxnSpPr/>
      </xdr:nvCxnSpPr>
      <xdr:spPr>
        <a:xfrm flipV="1">
          <a:off x="9429115" y="9069133"/>
          <a:ext cx="0" cy="1379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CD16528-07FD-4564-8A73-359857237C9E}"/>
            </a:ext>
          </a:extLst>
        </xdr:cNvPr>
        <xdr:cNvSpPr txBox="1"/>
      </xdr:nvSpPr>
      <xdr:spPr>
        <a:xfrm>
          <a:off x="9467850" y="1045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3B867152-D8DB-4F2E-AA2D-67D15D7A003A}"/>
            </a:ext>
          </a:extLst>
        </xdr:cNvPr>
        <xdr:cNvCxnSpPr/>
      </xdr:nvCxnSpPr>
      <xdr:spPr>
        <a:xfrm>
          <a:off x="9363075" y="1044839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CD47EB8-5F47-4D39-AB74-11B079F5AEE0}"/>
            </a:ext>
          </a:extLst>
        </xdr:cNvPr>
        <xdr:cNvSpPr txBox="1"/>
      </xdr:nvSpPr>
      <xdr:spPr>
        <a:xfrm>
          <a:off x="9467850" y="8857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CB0B7059-8037-4EA3-B194-530B8F195A73}"/>
            </a:ext>
          </a:extLst>
        </xdr:cNvPr>
        <xdr:cNvCxnSpPr/>
      </xdr:nvCxnSpPr>
      <xdr:spPr>
        <a:xfrm>
          <a:off x="9363075" y="90691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E59F479-CF01-4627-AA68-E488DED42B7F}"/>
            </a:ext>
          </a:extLst>
        </xdr:cNvPr>
        <xdr:cNvSpPr txBox="1"/>
      </xdr:nvSpPr>
      <xdr:spPr>
        <a:xfrm>
          <a:off x="9467850" y="10056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F10556D7-C4A9-4296-AE7D-19DE93D56F6A}"/>
            </a:ext>
          </a:extLst>
        </xdr:cNvPr>
        <xdr:cNvSpPr/>
      </xdr:nvSpPr>
      <xdr:spPr>
        <a:xfrm>
          <a:off x="9401175" y="1021155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3B8EE069-5FE6-41B0-9FD3-1D9AFDE2864D}"/>
            </a:ext>
          </a:extLst>
        </xdr:cNvPr>
        <xdr:cNvSpPr/>
      </xdr:nvSpPr>
      <xdr:spPr>
        <a:xfrm>
          <a:off x="8639175" y="102114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40DE9D81-B91D-4351-AD56-8F734D569F2B}"/>
            </a:ext>
          </a:extLst>
        </xdr:cNvPr>
        <xdr:cNvSpPr/>
      </xdr:nvSpPr>
      <xdr:spPr>
        <a:xfrm>
          <a:off x="7839075" y="102136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CEE52DDA-5398-4F5E-8A56-AE9A63517B8E}"/>
            </a:ext>
          </a:extLst>
        </xdr:cNvPr>
        <xdr:cNvSpPr/>
      </xdr:nvSpPr>
      <xdr:spPr>
        <a:xfrm>
          <a:off x="7029450" y="102213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A41FDE14-2000-4E78-8687-B6BC97504BEB}"/>
            </a:ext>
          </a:extLst>
        </xdr:cNvPr>
        <xdr:cNvSpPr/>
      </xdr:nvSpPr>
      <xdr:spPr>
        <a:xfrm>
          <a:off x="6238875" y="1023887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F6CE9D6-CF33-42CB-B943-F156C48CC96B}"/>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ACE459D-1754-4970-BB3F-4D3AC49691F6}"/>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E759BCA-400F-4C17-BF8E-C87E74043BD7}"/>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6DF4B4A-89B9-44FA-A701-AA5A4FCFB588}"/>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3383A84-CB17-459D-A007-FA9DDC50B798}"/>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70341</xdr:rowOff>
    </xdr:from>
    <xdr:to>
      <xdr:col>55</xdr:col>
      <xdr:colOff>50800</xdr:colOff>
      <xdr:row>64</xdr:row>
      <xdr:rowOff>491</xdr:rowOff>
    </xdr:to>
    <xdr:sp macro="" textlink="">
      <xdr:nvSpPr>
        <xdr:cNvPr id="246" name="楕円 245">
          <a:extLst>
            <a:ext uri="{FF2B5EF4-FFF2-40B4-BE49-F238E27FC236}">
              <a16:creationId xmlns:a16="http://schemas.microsoft.com/office/drawing/2014/main" id="{CD0FC7E3-1542-4B0E-8743-D54473156745}"/>
            </a:ext>
          </a:extLst>
        </xdr:cNvPr>
        <xdr:cNvSpPr/>
      </xdr:nvSpPr>
      <xdr:spPr>
        <a:xfrm>
          <a:off x="9401175" y="1027796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156718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C5974475-0C72-40CF-820B-CC9F64CA0241}"/>
            </a:ext>
          </a:extLst>
        </xdr:cNvPr>
        <xdr:cNvSpPr txBox="1"/>
      </xdr:nvSpPr>
      <xdr:spPr>
        <a:xfrm>
          <a:off x="9467850" y="1020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74133</xdr:rowOff>
    </xdr:from>
    <xdr:to>
      <xdr:col>50</xdr:col>
      <xdr:colOff>165100</xdr:colOff>
      <xdr:row>64</xdr:row>
      <xdr:rowOff>4283</xdr:rowOff>
    </xdr:to>
    <xdr:sp macro="" textlink="">
      <xdr:nvSpPr>
        <xdr:cNvPr id="248" name="楕円 247">
          <a:extLst>
            <a:ext uri="{FF2B5EF4-FFF2-40B4-BE49-F238E27FC236}">
              <a16:creationId xmlns:a16="http://schemas.microsoft.com/office/drawing/2014/main" id="{A49E288C-1A9B-45B9-85B6-35490533A48F}"/>
            </a:ext>
          </a:extLst>
        </xdr:cNvPr>
        <xdr:cNvSpPr/>
      </xdr:nvSpPr>
      <xdr:spPr>
        <a:xfrm>
          <a:off x="8639175" y="102849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121141</xdr:rowOff>
    </xdr:from>
    <xdr:to>
      <xdr:col>55</xdr:col>
      <xdr:colOff>0</xdr:colOff>
      <xdr:row>63</xdr:row>
      <xdr:rowOff>124933</xdr:rowOff>
    </xdr:to>
    <xdr:cxnSp macro="">
      <xdr:nvCxnSpPr>
        <xdr:cNvPr id="249" name="直線コネクタ 248">
          <a:extLst>
            <a:ext uri="{FF2B5EF4-FFF2-40B4-BE49-F238E27FC236}">
              <a16:creationId xmlns:a16="http://schemas.microsoft.com/office/drawing/2014/main" id="{399A4264-3114-4145-BAB0-E9612ACBA4AD}"/>
            </a:ext>
          </a:extLst>
        </xdr:cNvPr>
        <xdr:cNvCxnSpPr/>
      </xdr:nvCxnSpPr>
      <xdr:spPr>
        <a:xfrm flipV="1">
          <a:off x="8686800" y="1033511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80104</xdr:rowOff>
    </xdr:from>
    <xdr:to>
      <xdr:col>46</xdr:col>
      <xdr:colOff>38100</xdr:colOff>
      <xdr:row>64</xdr:row>
      <xdr:rowOff>10254</xdr:rowOff>
    </xdr:to>
    <xdr:sp macro="" textlink="">
      <xdr:nvSpPr>
        <xdr:cNvPr id="250" name="楕円 249">
          <a:extLst>
            <a:ext uri="{FF2B5EF4-FFF2-40B4-BE49-F238E27FC236}">
              <a16:creationId xmlns:a16="http://schemas.microsoft.com/office/drawing/2014/main" id="{4874FEC5-A294-4A9D-8F0A-1E8A179EFBB6}"/>
            </a:ext>
          </a:extLst>
        </xdr:cNvPr>
        <xdr:cNvSpPr/>
      </xdr:nvSpPr>
      <xdr:spPr>
        <a:xfrm>
          <a:off x="7839075" y="1029407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124933</xdr:rowOff>
    </xdr:from>
    <xdr:to>
      <xdr:col>50</xdr:col>
      <xdr:colOff>114300</xdr:colOff>
      <xdr:row>63</xdr:row>
      <xdr:rowOff>130904</xdr:rowOff>
    </xdr:to>
    <xdr:cxnSp macro="">
      <xdr:nvCxnSpPr>
        <xdr:cNvPr id="251" name="直線コネクタ 250">
          <a:extLst>
            <a:ext uri="{FF2B5EF4-FFF2-40B4-BE49-F238E27FC236}">
              <a16:creationId xmlns:a16="http://schemas.microsoft.com/office/drawing/2014/main" id="{B6041D4D-01DA-4265-8229-27BA3DF72E5B}"/>
            </a:ext>
          </a:extLst>
        </xdr:cNvPr>
        <xdr:cNvCxnSpPr/>
      </xdr:nvCxnSpPr>
      <xdr:spPr>
        <a:xfrm flipV="1">
          <a:off x="7886700" y="10332558"/>
          <a:ext cx="8001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84085</xdr:rowOff>
    </xdr:from>
    <xdr:to>
      <xdr:col>41</xdr:col>
      <xdr:colOff>101600</xdr:colOff>
      <xdr:row>64</xdr:row>
      <xdr:rowOff>14235</xdr:rowOff>
    </xdr:to>
    <xdr:sp macro="" textlink="">
      <xdr:nvSpPr>
        <xdr:cNvPr id="252" name="楕円 251">
          <a:extLst>
            <a:ext uri="{FF2B5EF4-FFF2-40B4-BE49-F238E27FC236}">
              <a16:creationId xmlns:a16="http://schemas.microsoft.com/office/drawing/2014/main" id="{F1C92AD0-E91E-48D3-BAEB-AF1C38DA7A80}"/>
            </a:ext>
          </a:extLst>
        </xdr:cNvPr>
        <xdr:cNvSpPr/>
      </xdr:nvSpPr>
      <xdr:spPr>
        <a:xfrm>
          <a:off x="7029450" y="1029806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130904</xdr:rowOff>
    </xdr:from>
    <xdr:to>
      <xdr:col>45</xdr:col>
      <xdr:colOff>177800</xdr:colOff>
      <xdr:row>63</xdr:row>
      <xdr:rowOff>134885</xdr:rowOff>
    </xdr:to>
    <xdr:cxnSp macro="">
      <xdr:nvCxnSpPr>
        <xdr:cNvPr id="253" name="直線コネクタ 252">
          <a:extLst>
            <a:ext uri="{FF2B5EF4-FFF2-40B4-BE49-F238E27FC236}">
              <a16:creationId xmlns:a16="http://schemas.microsoft.com/office/drawing/2014/main" id="{C2551364-D774-48F1-82D4-AB5B73495EEA}"/>
            </a:ext>
          </a:extLst>
        </xdr:cNvPr>
        <xdr:cNvCxnSpPr/>
      </xdr:nvCxnSpPr>
      <xdr:spPr>
        <a:xfrm flipV="1">
          <a:off x="7077075" y="10341704"/>
          <a:ext cx="809625"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89515</xdr:rowOff>
    </xdr:from>
    <xdr:to>
      <xdr:col>36</xdr:col>
      <xdr:colOff>165100</xdr:colOff>
      <xdr:row>64</xdr:row>
      <xdr:rowOff>19665</xdr:rowOff>
    </xdr:to>
    <xdr:sp macro="" textlink="">
      <xdr:nvSpPr>
        <xdr:cNvPr id="254" name="楕円 253">
          <a:extLst>
            <a:ext uri="{FF2B5EF4-FFF2-40B4-BE49-F238E27FC236}">
              <a16:creationId xmlns:a16="http://schemas.microsoft.com/office/drawing/2014/main" id="{014A429A-500B-4C42-AB50-CBD3E9FDCC4C}"/>
            </a:ext>
          </a:extLst>
        </xdr:cNvPr>
        <xdr:cNvSpPr/>
      </xdr:nvSpPr>
      <xdr:spPr>
        <a:xfrm>
          <a:off x="6238875" y="102971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134885</xdr:rowOff>
    </xdr:from>
    <xdr:to>
      <xdr:col>41</xdr:col>
      <xdr:colOff>50800</xdr:colOff>
      <xdr:row>63</xdr:row>
      <xdr:rowOff>140315</xdr:rowOff>
    </xdr:to>
    <xdr:cxnSp macro="">
      <xdr:nvCxnSpPr>
        <xdr:cNvPr id="255" name="直線コネクタ 254">
          <a:extLst>
            <a:ext uri="{FF2B5EF4-FFF2-40B4-BE49-F238E27FC236}">
              <a16:creationId xmlns:a16="http://schemas.microsoft.com/office/drawing/2014/main" id="{20580894-DE81-432D-8B7E-5B359E6D4B36}"/>
            </a:ext>
          </a:extLst>
        </xdr:cNvPr>
        <xdr:cNvCxnSpPr/>
      </xdr:nvCxnSpPr>
      <xdr:spPr>
        <a:xfrm flipV="1">
          <a:off x="6286500" y="10345685"/>
          <a:ext cx="790575" cy="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11D0F82-13D9-45CB-BA57-517417F68925}"/>
            </a:ext>
          </a:extLst>
        </xdr:cNvPr>
        <xdr:cNvSpPr txBox="1"/>
      </xdr:nvSpPr>
      <xdr:spPr>
        <a:xfrm>
          <a:off x="8399995" y="1000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18BCB9F-489C-45A5-AE11-62BAFC4CACDB}"/>
            </a:ext>
          </a:extLst>
        </xdr:cNvPr>
        <xdr:cNvSpPr txBox="1"/>
      </xdr:nvSpPr>
      <xdr:spPr>
        <a:xfrm>
          <a:off x="7609420" y="1001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ECC4E05-763E-47D1-B16A-70D97EEDE82E}"/>
            </a:ext>
          </a:extLst>
        </xdr:cNvPr>
        <xdr:cNvSpPr txBox="1"/>
      </xdr:nvSpPr>
      <xdr:spPr>
        <a:xfrm>
          <a:off x="6818845" y="1000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D1B23EC-52A4-491F-A9D1-17DEAB1AB37F}"/>
            </a:ext>
          </a:extLst>
        </xdr:cNvPr>
        <xdr:cNvSpPr txBox="1"/>
      </xdr:nvSpPr>
      <xdr:spPr>
        <a:xfrm>
          <a:off x="6009220" y="1003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166860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5160562-1DCF-4C85-AD27-EE8525222CE3}"/>
            </a:ext>
          </a:extLst>
        </xdr:cNvPr>
        <xdr:cNvSpPr txBox="1"/>
      </xdr:nvSpPr>
      <xdr:spPr>
        <a:xfrm>
          <a:off x="8399995" y="1037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1381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BC5237A-A977-473D-8EC4-79CB458AEA1B}"/>
            </a:ext>
          </a:extLst>
        </xdr:cNvPr>
        <xdr:cNvSpPr txBox="1"/>
      </xdr:nvSpPr>
      <xdr:spPr>
        <a:xfrm>
          <a:off x="7609420" y="1037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5362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9B70651-9D48-46A8-975A-3E4513E380A8}"/>
            </a:ext>
          </a:extLst>
        </xdr:cNvPr>
        <xdr:cNvSpPr txBox="1"/>
      </xdr:nvSpPr>
      <xdr:spPr>
        <a:xfrm>
          <a:off x="6818845" y="1038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10792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9A952726-EA81-47E0-82CE-090941FC1C49}"/>
            </a:ext>
          </a:extLst>
        </xdr:cNvPr>
        <xdr:cNvSpPr txBox="1"/>
      </xdr:nvSpPr>
      <xdr:spPr>
        <a:xfrm>
          <a:off x="6009220" y="1038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7ECAADE-F89B-4A83-AB18-AAFDA4983FB5}"/>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E70CA6F-B2B5-4503-8614-E4050A0591AE}"/>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4C1F74A-A4B2-4944-B210-2772233EC9CB}"/>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72A0D6B-418C-4DC6-A766-E8EFA251CBF1}"/>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CBA1AEB-8F3B-4619-A5E3-3062A95E0F02}"/>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306B5FF-88B0-406E-B877-491F86381527}"/>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853467F-DE31-401D-AEC1-AC4E0E11A3DB}"/>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BA6F24C-874D-4FAA-ADC8-483D47CA2727}"/>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8C075B1-AB6B-46A0-A45B-56C2F5352793}"/>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F05DD70-9522-4DE2-95A1-3ACD79C55097}"/>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65CD09A-319F-41F4-9F8F-8C84BF24EA17}"/>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302F19A-187C-499E-806D-ECEE28B547B4}"/>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7B37388-61EB-46C8-B4C4-91813F30E689}"/>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1BED818-0781-40DD-A9FD-F252B18246DD}"/>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BEE8A0DB-5B22-42AB-8446-C25B86E02137}"/>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57643AF-F3A6-4901-A451-7E6D92B20C16}"/>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4094F68-266E-449D-8732-B222C2006B6F}"/>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D92048F-55CB-47F7-A7E5-6CC2F1EA4530}"/>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9B071E9-3F42-4CE7-BD18-4BAF72279790}"/>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AB3C2CD7-8CE2-4309-A834-B134E94BD8C9}"/>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88DAC02-50BC-4AED-8595-6D51107F1D2D}"/>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8EA1787-CFC0-4213-8BB6-68029ED0F4EE}"/>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624BED1-FDC3-447D-AA8C-C330E0BA6CFC}"/>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1887E7D-1111-4199-92B2-5FE924A33A7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2405158-906D-48A8-8B01-EAD1DCC3AFEE}"/>
            </a:ext>
          </a:extLst>
        </xdr:cNvPr>
        <xdr:cNvCxnSpPr/>
      </xdr:nvCxnSpPr>
      <xdr:spPr>
        <a:xfrm flipV="1">
          <a:off x="4180840" y="12640945"/>
          <a:ext cx="0" cy="140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10661AF-FE9A-4668-812D-C29587B2D082}"/>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26308BD-6A3D-4796-BE23-7B0C7B88F3F1}"/>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CD5BBBB-E731-4517-89D9-21FE794EB7E5}"/>
            </a:ext>
          </a:extLst>
        </xdr:cNvPr>
        <xdr:cNvSpPr txBox="1"/>
      </xdr:nvSpPr>
      <xdr:spPr>
        <a:xfrm>
          <a:off x="4219575" y="1241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764FD4FE-C17F-4360-ADFA-1C28BC7632E4}"/>
            </a:ext>
          </a:extLst>
        </xdr:cNvPr>
        <xdr:cNvCxnSpPr/>
      </xdr:nvCxnSpPr>
      <xdr:spPr>
        <a:xfrm>
          <a:off x="4105275" y="12640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66355EE-39F2-4769-A214-A7C8FE0A5EDE}"/>
            </a:ext>
          </a:extLst>
        </xdr:cNvPr>
        <xdr:cNvSpPr txBox="1"/>
      </xdr:nvSpPr>
      <xdr:spPr>
        <a:xfrm>
          <a:off x="4219575" y="13270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22925098-11B7-493B-8197-C55C5664ECFD}"/>
            </a:ext>
          </a:extLst>
        </xdr:cNvPr>
        <xdr:cNvSpPr/>
      </xdr:nvSpPr>
      <xdr:spPr>
        <a:xfrm>
          <a:off x="4124325" y="134092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E5F3E469-75DA-4D91-873D-0C639E8CEA1B}"/>
            </a:ext>
          </a:extLst>
        </xdr:cNvPr>
        <xdr:cNvSpPr/>
      </xdr:nvSpPr>
      <xdr:spPr>
        <a:xfrm>
          <a:off x="3381375" y="134086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279835CF-151C-4F38-872E-67B9AFF6A893}"/>
            </a:ext>
          </a:extLst>
        </xdr:cNvPr>
        <xdr:cNvSpPr/>
      </xdr:nvSpPr>
      <xdr:spPr>
        <a:xfrm>
          <a:off x="2571750" y="133940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53DC0B3C-CBA3-4D25-9268-74302DCF5A62}"/>
            </a:ext>
          </a:extLst>
        </xdr:cNvPr>
        <xdr:cNvSpPr/>
      </xdr:nvSpPr>
      <xdr:spPr>
        <a:xfrm>
          <a:off x="1781175" y="133534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74630AFA-A8D6-4246-95CD-010B1A956B36}"/>
            </a:ext>
          </a:extLst>
        </xdr:cNvPr>
        <xdr:cNvSpPr/>
      </xdr:nvSpPr>
      <xdr:spPr>
        <a:xfrm>
          <a:off x="981075" y="133559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C291DB5-E27A-426E-A9A8-7A7DE6BE1D7B}"/>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958A95E-387E-456A-BDB2-027886612DCD}"/>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C699EE2-E705-4F12-A83F-9691161CD7B5}"/>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855D792-8AD8-4BCD-85BF-D9667EF4D269}"/>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41A6451-E03D-4BB2-ABDE-794CF5C06FC7}"/>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304" name="楕円 303">
          <a:extLst>
            <a:ext uri="{FF2B5EF4-FFF2-40B4-BE49-F238E27FC236}">
              <a16:creationId xmlns:a16="http://schemas.microsoft.com/office/drawing/2014/main" id="{25EDADFC-65E0-44C1-93AE-2E024144285C}"/>
            </a:ext>
          </a:extLst>
        </xdr:cNvPr>
        <xdr:cNvSpPr/>
      </xdr:nvSpPr>
      <xdr:spPr>
        <a:xfrm>
          <a:off x="4124325" y="134467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140988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16932CF-BA44-438C-B4C1-426C40958F4C}"/>
            </a:ext>
          </a:extLst>
        </xdr:cNvPr>
        <xdr:cNvSpPr txBox="1"/>
      </xdr:nvSpPr>
      <xdr:spPr>
        <a:xfrm>
          <a:off x="4219575" y="1343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162561</xdr:rowOff>
    </xdr:from>
    <xdr:to>
      <xdr:col>20</xdr:col>
      <xdr:colOff>38100</xdr:colOff>
      <xdr:row>83</xdr:row>
      <xdr:rowOff>92711</xdr:rowOff>
    </xdr:to>
    <xdr:sp macro="" textlink="">
      <xdr:nvSpPr>
        <xdr:cNvPr id="306" name="楕円 305">
          <a:extLst>
            <a:ext uri="{FF2B5EF4-FFF2-40B4-BE49-F238E27FC236}">
              <a16:creationId xmlns:a16="http://schemas.microsoft.com/office/drawing/2014/main" id="{6C004FB7-ADAC-4BFB-B744-95E3738090F8}"/>
            </a:ext>
          </a:extLst>
        </xdr:cNvPr>
        <xdr:cNvSpPr/>
      </xdr:nvSpPr>
      <xdr:spPr>
        <a:xfrm>
          <a:off x="3381375" y="134467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41911</xdr:rowOff>
    </xdr:from>
    <xdr:to>
      <xdr:col>24</xdr:col>
      <xdr:colOff>63500</xdr:colOff>
      <xdr:row>83</xdr:row>
      <xdr:rowOff>41911</xdr:rowOff>
    </xdr:to>
    <xdr:cxnSp macro="">
      <xdr:nvCxnSpPr>
        <xdr:cNvPr id="307" name="直線コネクタ 306">
          <a:extLst>
            <a:ext uri="{FF2B5EF4-FFF2-40B4-BE49-F238E27FC236}">
              <a16:creationId xmlns:a16="http://schemas.microsoft.com/office/drawing/2014/main" id="{DB97F128-91BA-4A1C-A8D3-2DB8069CA1D9}"/>
            </a:ext>
          </a:extLst>
        </xdr:cNvPr>
        <xdr:cNvCxnSpPr/>
      </xdr:nvCxnSpPr>
      <xdr:spPr>
        <a:xfrm>
          <a:off x="3429000" y="1349438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162561</xdr:rowOff>
    </xdr:from>
    <xdr:to>
      <xdr:col>15</xdr:col>
      <xdr:colOff>101600</xdr:colOff>
      <xdr:row>83</xdr:row>
      <xdr:rowOff>92711</xdr:rowOff>
    </xdr:to>
    <xdr:sp macro="" textlink="">
      <xdr:nvSpPr>
        <xdr:cNvPr id="308" name="楕円 307">
          <a:extLst>
            <a:ext uri="{FF2B5EF4-FFF2-40B4-BE49-F238E27FC236}">
              <a16:creationId xmlns:a16="http://schemas.microsoft.com/office/drawing/2014/main" id="{BB38EF24-C046-463C-93B1-91855A25D10A}"/>
            </a:ext>
          </a:extLst>
        </xdr:cNvPr>
        <xdr:cNvSpPr/>
      </xdr:nvSpPr>
      <xdr:spPr>
        <a:xfrm>
          <a:off x="2571750" y="134467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41911</xdr:rowOff>
    </xdr:from>
    <xdr:to>
      <xdr:col>19</xdr:col>
      <xdr:colOff>177800</xdr:colOff>
      <xdr:row>83</xdr:row>
      <xdr:rowOff>41911</xdr:rowOff>
    </xdr:to>
    <xdr:cxnSp macro="">
      <xdr:nvCxnSpPr>
        <xdr:cNvPr id="309" name="直線コネクタ 308">
          <a:extLst>
            <a:ext uri="{FF2B5EF4-FFF2-40B4-BE49-F238E27FC236}">
              <a16:creationId xmlns:a16="http://schemas.microsoft.com/office/drawing/2014/main" id="{65F79ECA-8D2F-4810-B801-8D222F210EF2}"/>
            </a:ext>
          </a:extLst>
        </xdr:cNvPr>
        <xdr:cNvCxnSpPr/>
      </xdr:nvCxnSpPr>
      <xdr:spPr>
        <a:xfrm>
          <a:off x="2619375" y="1349438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133986</xdr:rowOff>
    </xdr:from>
    <xdr:to>
      <xdr:col>10</xdr:col>
      <xdr:colOff>165100</xdr:colOff>
      <xdr:row>83</xdr:row>
      <xdr:rowOff>64136</xdr:rowOff>
    </xdr:to>
    <xdr:sp macro="" textlink="">
      <xdr:nvSpPr>
        <xdr:cNvPr id="310" name="楕円 309">
          <a:extLst>
            <a:ext uri="{FF2B5EF4-FFF2-40B4-BE49-F238E27FC236}">
              <a16:creationId xmlns:a16="http://schemas.microsoft.com/office/drawing/2014/main" id="{542A120A-F580-460D-BBA8-C00C4434B2A4}"/>
            </a:ext>
          </a:extLst>
        </xdr:cNvPr>
        <xdr:cNvSpPr/>
      </xdr:nvSpPr>
      <xdr:spPr>
        <a:xfrm>
          <a:off x="1781175" y="134213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13336</xdr:rowOff>
    </xdr:from>
    <xdr:to>
      <xdr:col>15</xdr:col>
      <xdr:colOff>50800</xdr:colOff>
      <xdr:row>83</xdr:row>
      <xdr:rowOff>41911</xdr:rowOff>
    </xdr:to>
    <xdr:cxnSp macro="">
      <xdr:nvCxnSpPr>
        <xdr:cNvPr id="311" name="直線コネクタ 310">
          <a:extLst>
            <a:ext uri="{FF2B5EF4-FFF2-40B4-BE49-F238E27FC236}">
              <a16:creationId xmlns:a16="http://schemas.microsoft.com/office/drawing/2014/main" id="{8D2965F9-9579-470E-85AD-897B5EB8DDF8}"/>
            </a:ext>
          </a:extLst>
        </xdr:cNvPr>
        <xdr:cNvCxnSpPr/>
      </xdr:nvCxnSpPr>
      <xdr:spPr>
        <a:xfrm>
          <a:off x="1828800" y="13459461"/>
          <a:ext cx="790575"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93980</xdr:rowOff>
    </xdr:from>
    <xdr:to>
      <xdr:col>6</xdr:col>
      <xdr:colOff>38100</xdr:colOff>
      <xdr:row>83</xdr:row>
      <xdr:rowOff>24130</xdr:rowOff>
    </xdr:to>
    <xdr:sp macro="" textlink="">
      <xdr:nvSpPr>
        <xdr:cNvPr id="312" name="楕円 311">
          <a:extLst>
            <a:ext uri="{FF2B5EF4-FFF2-40B4-BE49-F238E27FC236}">
              <a16:creationId xmlns:a16="http://schemas.microsoft.com/office/drawing/2014/main" id="{57EF5BF3-7DF7-416D-9D84-A557D6E5E9F4}"/>
            </a:ext>
          </a:extLst>
        </xdr:cNvPr>
        <xdr:cNvSpPr/>
      </xdr:nvSpPr>
      <xdr:spPr>
        <a:xfrm>
          <a:off x="981075" y="133813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144780</xdr:rowOff>
    </xdr:from>
    <xdr:to>
      <xdr:col>10</xdr:col>
      <xdr:colOff>114300</xdr:colOff>
      <xdr:row>83</xdr:row>
      <xdr:rowOff>13336</xdr:rowOff>
    </xdr:to>
    <xdr:cxnSp macro="">
      <xdr:nvCxnSpPr>
        <xdr:cNvPr id="313" name="直線コネクタ 312">
          <a:extLst>
            <a:ext uri="{FF2B5EF4-FFF2-40B4-BE49-F238E27FC236}">
              <a16:creationId xmlns:a16="http://schemas.microsoft.com/office/drawing/2014/main" id="{9DE9A485-B1C1-4642-B1EE-3ECD5B5699BE}"/>
            </a:ext>
          </a:extLst>
        </xdr:cNvPr>
        <xdr:cNvCxnSpPr/>
      </xdr:nvCxnSpPr>
      <xdr:spPr>
        <a:xfrm>
          <a:off x="1028700" y="13428980"/>
          <a:ext cx="8001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28B8CD19-265C-4003-A0FE-E7542720D9FF}"/>
            </a:ext>
          </a:extLst>
        </xdr:cNvPr>
        <xdr:cNvSpPr txBox="1"/>
      </xdr:nvSpPr>
      <xdr:spPr>
        <a:xfrm>
          <a:off x="3239144" y="1319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B77B2518-6819-4C7C-9C60-51D2769ACB5F}"/>
            </a:ext>
          </a:extLst>
        </xdr:cNvPr>
        <xdr:cNvSpPr txBox="1"/>
      </xdr:nvSpPr>
      <xdr:spPr>
        <a:xfrm>
          <a:off x="2439044" y="1317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D33419F8-FD47-434E-987A-A3E6494DEBE8}"/>
            </a:ext>
          </a:extLst>
        </xdr:cNvPr>
        <xdr:cNvSpPr txBox="1"/>
      </xdr:nvSpPr>
      <xdr:spPr>
        <a:xfrm>
          <a:off x="1648469"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7E3667E2-47D6-4924-A14C-5CDFB6CD7B5C}"/>
            </a:ext>
          </a:extLst>
        </xdr:cNvPr>
        <xdr:cNvSpPr txBox="1"/>
      </xdr:nvSpPr>
      <xdr:spPr>
        <a:xfrm>
          <a:off x="848369" y="1313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83838</xdr:rowOff>
    </xdr:from>
    <xdr:ext cx="405111" cy="259045"/>
    <xdr:sp macro="" textlink="">
      <xdr:nvSpPr>
        <xdr:cNvPr id="318" name="n_1mainValue【公営住宅】&#10;有形固定資産減価償却率">
          <a:extLst>
            <a:ext uri="{FF2B5EF4-FFF2-40B4-BE49-F238E27FC236}">
              <a16:creationId xmlns:a16="http://schemas.microsoft.com/office/drawing/2014/main" id="{99EF0CAB-0D6D-4E7B-876F-572AC2CB460F}"/>
            </a:ext>
          </a:extLst>
        </xdr:cNvPr>
        <xdr:cNvSpPr txBox="1"/>
      </xdr:nvSpPr>
      <xdr:spPr>
        <a:xfrm>
          <a:off x="3239144" y="1353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83838</xdr:rowOff>
    </xdr:from>
    <xdr:ext cx="405111" cy="259045"/>
    <xdr:sp macro="" textlink="">
      <xdr:nvSpPr>
        <xdr:cNvPr id="319" name="n_2mainValue【公営住宅】&#10;有形固定資産減価償却率">
          <a:extLst>
            <a:ext uri="{FF2B5EF4-FFF2-40B4-BE49-F238E27FC236}">
              <a16:creationId xmlns:a16="http://schemas.microsoft.com/office/drawing/2014/main" id="{32A1B1A7-7056-4258-AF59-76A2B17BD191}"/>
            </a:ext>
          </a:extLst>
        </xdr:cNvPr>
        <xdr:cNvSpPr txBox="1"/>
      </xdr:nvSpPr>
      <xdr:spPr>
        <a:xfrm>
          <a:off x="2439044" y="1353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55263</xdr:rowOff>
    </xdr:from>
    <xdr:ext cx="405111" cy="259045"/>
    <xdr:sp macro="" textlink="">
      <xdr:nvSpPr>
        <xdr:cNvPr id="320" name="n_3mainValue【公営住宅】&#10;有形固定資産減価償却率">
          <a:extLst>
            <a:ext uri="{FF2B5EF4-FFF2-40B4-BE49-F238E27FC236}">
              <a16:creationId xmlns:a16="http://schemas.microsoft.com/office/drawing/2014/main" id="{8CA2A374-7D5E-4A38-BBEC-1EC052D568F4}"/>
            </a:ext>
          </a:extLst>
        </xdr:cNvPr>
        <xdr:cNvSpPr txBox="1"/>
      </xdr:nvSpPr>
      <xdr:spPr>
        <a:xfrm>
          <a:off x="1648469" y="13504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15257</xdr:rowOff>
    </xdr:from>
    <xdr:ext cx="405111" cy="259045"/>
    <xdr:sp macro="" textlink="">
      <xdr:nvSpPr>
        <xdr:cNvPr id="321" name="n_4mainValue【公営住宅】&#10;有形固定資産減価償却率">
          <a:extLst>
            <a:ext uri="{FF2B5EF4-FFF2-40B4-BE49-F238E27FC236}">
              <a16:creationId xmlns:a16="http://schemas.microsoft.com/office/drawing/2014/main" id="{3AE6F27C-A052-486C-B4C3-03E2F733F845}"/>
            </a:ext>
          </a:extLst>
        </xdr:cNvPr>
        <xdr:cNvSpPr txBox="1"/>
      </xdr:nvSpPr>
      <xdr:spPr>
        <a:xfrm>
          <a:off x="848369"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5C2B9C7-5695-474E-BB73-4CD3E5A691B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B59B869-CC14-4884-800C-9F00CDBCBE1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700C63F-6B2B-4356-BA68-E9A42ECC0E54}"/>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02A3852-F415-4E08-8D9B-159A2785B06A}"/>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69F0318-FC08-4FB5-B34E-86969667D045}"/>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8FA74EC-39FC-4AFD-B32D-9A9D14555226}"/>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53DF911-450D-4710-B9B3-0D19E6049D67}"/>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2397E8B-75E2-4429-A561-497CFB8D44D0}"/>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E06A291-834E-49C6-A816-431D1257AE1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3980E06-D680-48BF-8323-A1AB1FDE2003}"/>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E958E47-14AF-4953-8510-4D463A1A2D3C}"/>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49A90AC6-26F8-4A5A-819A-C432F093410A}"/>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66C78419-C9DE-4108-BACA-071C37F20A43}"/>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BC69196-5595-41CC-AAB7-031DF089C528}"/>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DB1D714-A5D6-4E1B-83CD-51168C3CC90E}"/>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988A9EBE-D9F9-44B1-AB15-0A000876AB27}"/>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ECE0EF6B-12EE-404C-9B97-6D60B7B415D8}"/>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B559E0F7-6484-4FE4-9D74-6F19D699E6EF}"/>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6A1DA3CD-CF82-4CAE-9E58-5C312BB15D7A}"/>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DB55CE9B-3544-432C-8CE6-A375D04B224B}"/>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99A1823-C57F-477A-AE5C-EF07811E7148}"/>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5469987C-4977-4CAE-8B74-0C2DA4B52B6F}"/>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C4550997-2008-46AB-B707-DCC233AF3629}"/>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04300510-8364-4BF0-A18A-D41FE6A2E330}"/>
            </a:ext>
          </a:extLst>
        </xdr:cNvPr>
        <xdr:cNvCxnSpPr/>
      </xdr:nvCxnSpPr>
      <xdr:spPr>
        <a:xfrm flipV="1">
          <a:off x="9429115" y="12608813"/>
          <a:ext cx="0" cy="1430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8FF269B1-67C4-4DD4-81F4-3686D9D27F7B}"/>
            </a:ext>
          </a:extLst>
        </xdr:cNvPr>
        <xdr:cNvSpPr txBox="1"/>
      </xdr:nvSpPr>
      <xdr:spPr>
        <a:xfrm>
          <a:off x="9467850" y="1404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83331616-C4ED-4483-A882-A0D746DCF0BA}"/>
            </a:ext>
          </a:extLst>
        </xdr:cNvPr>
        <xdr:cNvCxnSpPr/>
      </xdr:nvCxnSpPr>
      <xdr:spPr>
        <a:xfrm>
          <a:off x="9363075" y="140393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49FEAE29-7409-43CD-A71D-6EC0F5FE45BA}"/>
            </a:ext>
          </a:extLst>
        </xdr:cNvPr>
        <xdr:cNvSpPr txBox="1"/>
      </xdr:nvSpPr>
      <xdr:spPr>
        <a:xfrm>
          <a:off x="9467850" y="1239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88CA88BD-4D95-4C36-BEC8-79349F7751D9}"/>
            </a:ext>
          </a:extLst>
        </xdr:cNvPr>
        <xdr:cNvCxnSpPr/>
      </xdr:nvCxnSpPr>
      <xdr:spPr>
        <a:xfrm>
          <a:off x="9363075" y="126088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A9853F41-37ED-4692-80A0-8577E94446CE}"/>
            </a:ext>
          </a:extLst>
        </xdr:cNvPr>
        <xdr:cNvSpPr txBox="1"/>
      </xdr:nvSpPr>
      <xdr:spPr>
        <a:xfrm>
          <a:off x="9467850" y="13514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BA6335F2-FC71-4707-91E5-9C4A9E3B90A5}"/>
            </a:ext>
          </a:extLst>
        </xdr:cNvPr>
        <xdr:cNvSpPr/>
      </xdr:nvSpPr>
      <xdr:spPr>
        <a:xfrm>
          <a:off x="9401175" y="1365942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8C0A69F5-CE60-43C7-9F3A-C8E1F521CFA4}"/>
            </a:ext>
          </a:extLst>
        </xdr:cNvPr>
        <xdr:cNvSpPr/>
      </xdr:nvSpPr>
      <xdr:spPr>
        <a:xfrm>
          <a:off x="8639175" y="136418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302312EE-0FAC-4DF8-ACB8-47A86E63F066}"/>
            </a:ext>
          </a:extLst>
        </xdr:cNvPr>
        <xdr:cNvSpPr/>
      </xdr:nvSpPr>
      <xdr:spPr>
        <a:xfrm>
          <a:off x="7839075" y="136474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851BF38D-D164-4C0C-8493-8F06B1C5F1BD}"/>
            </a:ext>
          </a:extLst>
        </xdr:cNvPr>
        <xdr:cNvSpPr/>
      </xdr:nvSpPr>
      <xdr:spPr>
        <a:xfrm>
          <a:off x="7029450" y="136808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CB1F17B3-8C70-4BC4-83D6-1E1136565A4A}"/>
            </a:ext>
          </a:extLst>
        </xdr:cNvPr>
        <xdr:cNvSpPr/>
      </xdr:nvSpPr>
      <xdr:spPr>
        <a:xfrm>
          <a:off x="6238875" y="136671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1618334-52B6-496C-8C7C-2ED27E63A5A7}"/>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ECAC057-01EE-4103-9038-CE6A92357EB3}"/>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0A85AFD-0C3A-4935-8E00-E6BE26EB1A9E}"/>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19BDFFE-3C07-474B-8E48-FF13359AAAB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7521BC5-7A5F-47E5-A367-8D832B708F8B}"/>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166370</xdr:rowOff>
    </xdr:from>
    <xdr:to>
      <xdr:col>55</xdr:col>
      <xdr:colOff>50800</xdr:colOff>
      <xdr:row>85</xdr:row>
      <xdr:rowOff>96520</xdr:rowOff>
    </xdr:to>
    <xdr:sp macro="" textlink="">
      <xdr:nvSpPr>
        <xdr:cNvPr id="361" name="楕円 360">
          <a:extLst>
            <a:ext uri="{FF2B5EF4-FFF2-40B4-BE49-F238E27FC236}">
              <a16:creationId xmlns:a16="http://schemas.microsoft.com/office/drawing/2014/main" id="{E4BF2979-8C14-492D-9266-DAB33116A7D9}"/>
            </a:ext>
          </a:extLst>
        </xdr:cNvPr>
        <xdr:cNvSpPr/>
      </xdr:nvSpPr>
      <xdr:spPr>
        <a:xfrm>
          <a:off x="9401175" y="1377442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144797</xdr:rowOff>
    </xdr:from>
    <xdr:ext cx="469744" cy="259045"/>
    <xdr:sp macro="" textlink="">
      <xdr:nvSpPr>
        <xdr:cNvPr id="362" name="【公営住宅】&#10;一人当たり面積該当値テキスト">
          <a:extLst>
            <a:ext uri="{FF2B5EF4-FFF2-40B4-BE49-F238E27FC236}">
              <a16:creationId xmlns:a16="http://schemas.microsoft.com/office/drawing/2014/main" id="{06F77307-247D-4177-ABC7-F2907BB741AB}"/>
            </a:ext>
          </a:extLst>
        </xdr:cNvPr>
        <xdr:cNvSpPr txBox="1"/>
      </xdr:nvSpPr>
      <xdr:spPr>
        <a:xfrm>
          <a:off x="9467850"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1969</xdr:rowOff>
    </xdr:from>
    <xdr:to>
      <xdr:col>50</xdr:col>
      <xdr:colOff>165100</xdr:colOff>
      <xdr:row>85</xdr:row>
      <xdr:rowOff>103569</xdr:rowOff>
    </xdr:to>
    <xdr:sp macro="" textlink="">
      <xdr:nvSpPr>
        <xdr:cNvPr id="363" name="楕円 362">
          <a:extLst>
            <a:ext uri="{FF2B5EF4-FFF2-40B4-BE49-F238E27FC236}">
              <a16:creationId xmlns:a16="http://schemas.microsoft.com/office/drawing/2014/main" id="{9FDA19F4-7536-4713-9AD0-A2664FAA725A}"/>
            </a:ext>
          </a:extLst>
        </xdr:cNvPr>
        <xdr:cNvSpPr/>
      </xdr:nvSpPr>
      <xdr:spPr>
        <a:xfrm>
          <a:off x="8639175" y="1377511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45720</xdr:rowOff>
    </xdr:from>
    <xdr:to>
      <xdr:col>55</xdr:col>
      <xdr:colOff>0</xdr:colOff>
      <xdr:row>85</xdr:row>
      <xdr:rowOff>52769</xdr:rowOff>
    </xdr:to>
    <xdr:cxnSp macro="">
      <xdr:nvCxnSpPr>
        <xdr:cNvPr id="364" name="直線コネクタ 363">
          <a:extLst>
            <a:ext uri="{FF2B5EF4-FFF2-40B4-BE49-F238E27FC236}">
              <a16:creationId xmlns:a16="http://schemas.microsoft.com/office/drawing/2014/main" id="{70A3723E-81ED-45D3-BAC0-4157906207D6}"/>
            </a:ext>
          </a:extLst>
        </xdr:cNvPr>
        <xdr:cNvCxnSpPr/>
      </xdr:nvCxnSpPr>
      <xdr:spPr>
        <a:xfrm flipV="1">
          <a:off x="8686800" y="13822045"/>
          <a:ext cx="74295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7493</xdr:rowOff>
    </xdr:from>
    <xdr:to>
      <xdr:col>46</xdr:col>
      <xdr:colOff>38100</xdr:colOff>
      <xdr:row>85</xdr:row>
      <xdr:rowOff>109093</xdr:rowOff>
    </xdr:to>
    <xdr:sp macro="" textlink="">
      <xdr:nvSpPr>
        <xdr:cNvPr id="365" name="楕円 364">
          <a:extLst>
            <a:ext uri="{FF2B5EF4-FFF2-40B4-BE49-F238E27FC236}">
              <a16:creationId xmlns:a16="http://schemas.microsoft.com/office/drawing/2014/main" id="{2FBD8ED9-C3AF-4B9D-B105-0575CDC3B9D0}"/>
            </a:ext>
          </a:extLst>
        </xdr:cNvPr>
        <xdr:cNvSpPr/>
      </xdr:nvSpPr>
      <xdr:spPr>
        <a:xfrm>
          <a:off x="7839075" y="137838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52769</xdr:rowOff>
    </xdr:from>
    <xdr:to>
      <xdr:col>50</xdr:col>
      <xdr:colOff>114300</xdr:colOff>
      <xdr:row>85</xdr:row>
      <xdr:rowOff>58293</xdr:rowOff>
    </xdr:to>
    <xdr:cxnSp macro="">
      <xdr:nvCxnSpPr>
        <xdr:cNvPr id="366" name="直線コネクタ 365">
          <a:extLst>
            <a:ext uri="{FF2B5EF4-FFF2-40B4-BE49-F238E27FC236}">
              <a16:creationId xmlns:a16="http://schemas.microsoft.com/office/drawing/2014/main" id="{BA2A1397-1CBB-4422-9826-D7534FB41B6F}"/>
            </a:ext>
          </a:extLst>
        </xdr:cNvPr>
        <xdr:cNvCxnSpPr/>
      </xdr:nvCxnSpPr>
      <xdr:spPr>
        <a:xfrm flipV="1">
          <a:off x="7886700" y="13822744"/>
          <a:ext cx="800100" cy="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11303</xdr:rowOff>
    </xdr:from>
    <xdr:to>
      <xdr:col>41</xdr:col>
      <xdr:colOff>101600</xdr:colOff>
      <xdr:row>85</xdr:row>
      <xdr:rowOff>112903</xdr:rowOff>
    </xdr:to>
    <xdr:sp macro="" textlink="">
      <xdr:nvSpPr>
        <xdr:cNvPr id="367" name="楕円 366">
          <a:extLst>
            <a:ext uri="{FF2B5EF4-FFF2-40B4-BE49-F238E27FC236}">
              <a16:creationId xmlns:a16="http://schemas.microsoft.com/office/drawing/2014/main" id="{4D32A0EF-3EC8-4541-A893-2FEAA3D60BDB}"/>
            </a:ext>
          </a:extLst>
        </xdr:cNvPr>
        <xdr:cNvSpPr/>
      </xdr:nvSpPr>
      <xdr:spPr>
        <a:xfrm>
          <a:off x="7029450" y="137812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58293</xdr:rowOff>
    </xdr:from>
    <xdr:to>
      <xdr:col>45</xdr:col>
      <xdr:colOff>177800</xdr:colOff>
      <xdr:row>85</xdr:row>
      <xdr:rowOff>62103</xdr:rowOff>
    </xdr:to>
    <xdr:cxnSp macro="">
      <xdr:nvCxnSpPr>
        <xdr:cNvPr id="368" name="直線コネクタ 367">
          <a:extLst>
            <a:ext uri="{FF2B5EF4-FFF2-40B4-BE49-F238E27FC236}">
              <a16:creationId xmlns:a16="http://schemas.microsoft.com/office/drawing/2014/main" id="{203F792B-B2EB-4207-AE1A-AC3D30DD791D}"/>
            </a:ext>
          </a:extLst>
        </xdr:cNvPr>
        <xdr:cNvCxnSpPr/>
      </xdr:nvCxnSpPr>
      <xdr:spPr>
        <a:xfrm flipV="1">
          <a:off x="7077075" y="13831443"/>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15875</xdr:rowOff>
    </xdr:from>
    <xdr:to>
      <xdr:col>36</xdr:col>
      <xdr:colOff>165100</xdr:colOff>
      <xdr:row>85</xdr:row>
      <xdr:rowOff>117475</xdr:rowOff>
    </xdr:to>
    <xdr:sp macro="" textlink="">
      <xdr:nvSpPr>
        <xdr:cNvPr id="369" name="楕円 368">
          <a:extLst>
            <a:ext uri="{FF2B5EF4-FFF2-40B4-BE49-F238E27FC236}">
              <a16:creationId xmlns:a16="http://schemas.microsoft.com/office/drawing/2014/main" id="{2A86B5D1-7DF2-42EB-9E50-BA4D6855B04C}"/>
            </a:ext>
          </a:extLst>
        </xdr:cNvPr>
        <xdr:cNvSpPr/>
      </xdr:nvSpPr>
      <xdr:spPr>
        <a:xfrm>
          <a:off x="6238875" y="13789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62103</xdr:rowOff>
    </xdr:from>
    <xdr:to>
      <xdr:col>41</xdr:col>
      <xdr:colOff>50800</xdr:colOff>
      <xdr:row>85</xdr:row>
      <xdr:rowOff>66675</xdr:rowOff>
    </xdr:to>
    <xdr:cxnSp macro="">
      <xdr:nvCxnSpPr>
        <xdr:cNvPr id="370" name="直線コネクタ 369">
          <a:extLst>
            <a:ext uri="{FF2B5EF4-FFF2-40B4-BE49-F238E27FC236}">
              <a16:creationId xmlns:a16="http://schemas.microsoft.com/office/drawing/2014/main" id="{52F07F3E-F93C-4C8B-B84D-07C9E4DF05AE}"/>
            </a:ext>
          </a:extLst>
        </xdr:cNvPr>
        <xdr:cNvCxnSpPr/>
      </xdr:nvCxnSpPr>
      <xdr:spPr>
        <a:xfrm flipV="1">
          <a:off x="6286500" y="1383842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471A55C0-08E6-46F4-8E45-E385F42D0D34}"/>
            </a:ext>
          </a:extLst>
        </xdr:cNvPr>
        <xdr:cNvSpPr txBox="1"/>
      </xdr:nvSpPr>
      <xdr:spPr>
        <a:xfrm>
          <a:off x="8458277" y="1343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C19C2B93-D755-478A-94DB-C0FD885070D3}"/>
            </a:ext>
          </a:extLst>
        </xdr:cNvPr>
        <xdr:cNvSpPr txBox="1"/>
      </xdr:nvSpPr>
      <xdr:spPr>
        <a:xfrm>
          <a:off x="7677227" y="1344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3136E630-E856-4EE8-9FC8-79DFF8D77108}"/>
            </a:ext>
          </a:extLst>
        </xdr:cNvPr>
        <xdr:cNvSpPr txBox="1"/>
      </xdr:nvSpPr>
      <xdr:spPr>
        <a:xfrm>
          <a:off x="6867602" y="1346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58D16920-A60E-4AC4-BECF-DD9793082B5D}"/>
            </a:ext>
          </a:extLst>
        </xdr:cNvPr>
        <xdr:cNvSpPr txBox="1"/>
      </xdr:nvSpPr>
      <xdr:spPr>
        <a:xfrm>
          <a:off x="6067502" y="134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94696</xdr:rowOff>
    </xdr:from>
    <xdr:ext cx="469744" cy="259045"/>
    <xdr:sp macro="" textlink="">
      <xdr:nvSpPr>
        <xdr:cNvPr id="375" name="n_1mainValue【公営住宅】&#10;一人当たり面積">
          <a:extLst>
            <a:ext uri="{FF2B5EF4-FFF2-40B4-BE49-F238E27FC236}">
              <a16:creationId xmlns:a16="http://schemas.microsoft.com/office/drawing/2014/main" id="{76CF4A61-267E-42E4-8E82-A170D74CE7EB}"/>
            </a:ext>
          </a:extLst>
        </xdr:cNvPr>
        <xdr:cNvSpPr txBox="1"/>
      </xdr:nvSpPr>
      <xdr:spPr>
        <a:xfrm>
          <a:off x="8458277" y="138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100220</xdr:rowOff>
    </xdr:from>
    <xdr:ext cx="469744" cy="259045"/>
    <xdr:sp macro="" textlink="">
      <xdr:nvSpPr>
        <xdr:cNvPr id="376" name="n_2mainValue【公営住宅】&#10;一人当たり面積">
          <a:extLst>
            <a:ext uri="{FF2B5EF4-FFF2-40B4-BE49-F238E27FC236}">
              <a16:creationId xmlns:a16="http://schemas.microsoft.com/office/drawing/2014/main" id="{1B812F52-4C6E-452A-8490-9403AF2EC291}"/>
            </a:ext>
          </a:extLst>
        </xdr:cNvPr>
        <xdr:cNvSpPr txBox="1"/>
      </xdr:nvSpPr>
      <xdr:spPr>
        <a:xfrm>
          <a:off x="7677227" y="1387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104030</xdr:rowOff>
    </xdr:from>
    <xdr:ext cx="469744" cy="259045"/>
    <xdr:sp macro="" textlink="">
      <xdr:nvSpPr>
        <xdr:cNvPr id="377" name="n_3mainValue【公営住宅】&#10;一人当たり面積">
          <a:extLst>
            <a:ext uri="{FF2B5EF4-FFF2-40B4-BE49-F238E27FC236}">
              <a16:creationId xmlns:a16="http://schemas.microsoft.com/office/drawing/2014/main" id="{99FD2BAF-58AC-4BA4-A716-1E8352752A0F}"/>
            </a:ext>
          </a:extLst>
        </xdr:cNvPr>
        <xdr:cNvSpPr txBox="1"/>
      </xdr:nvSpPr>
      <xdr:spPr>
        <a:xfrm>
          <a:off x="6867602" y="1388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108602</xdr:rowOff>
    </xdr:from>
    <xdr:ext cx="469744" cy="259045"/>
    <xdr:sp macro="" textlink="">
      <xdr:nvSpPr>
        <xdr:cNvPr id="378" name="n_4mainValue【公営住宅】&#10;一人当たり面積">
          <a:extLst>
            <a:ext uri="{FF2B5EF4-FFF2-40B4-BE49-F238E27FC236}">
              <a16:creationId xmlns:a16="http://schemas.microsoft.com/office/drawing/2014/main" id="{AAF129D2-B160-4E42-AC77-1D98366C7AE3}"/>
            </a:ext>
          </a:extLst>
        </xdr:cNvPr>
        <xdr:cNvSpPr txBox="1"/>
      </xdr:nvSpPr>
      <xdr:spPr>
        <a:xfrm>
          <a:off x="6067502"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5B553A4A-2730-4C6D-AA44-2C56BE35222C}"/>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E59A48BC-C96C-46CE-854B-C535F7D086BD}"/>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8467D8E-1A72-4A00-B213-4D490BEF4161}"/>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17A9027C-DE84-4C76-8D3A-2D00BB1E73B7}"/>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7FF07F3-9874-4CFD-986C-1FBA23B4EB22}"/>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C78E1FD2-818E-4AB9-8984-6C86B543F071}"/>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2635742-2F4A-4771-A87E-7C3D3CD9F437}"/>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AD4CF29-1752-4E98-82B2-6ACF9FC5CD1D}"/>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FD72E9B-B94E-4247-8926-0D185735C590}"/>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100019CC-D37F-4DEF-999C-F4739F96636C}"/>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EFA798F6-A334-4051-A7EB-F4E0F85FEFF0}"/>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12225347-E3D0-4C0C-8D52-4610E24A81B2}"/>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2C0ABA5D-2093-4832-A580-EC2CE6DFE8C2}"/>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ECB7C32-8ED2-44B7-91A9-192B610A8667}"/>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6EADAA8D-6E06-4D11-AFC0-C4FC159740B0}"/>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47622185-5C8C-474F-96C6-FBC0BF3D9BD3}"/>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B39876EF-8C32-4B83-B9A4-0D1584A2C15B}"/>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8D8DEF4D-1FFD-4871-AD10-E3DD64D2EE4D}"/>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EC639ACD-D72F-44DB-B7BD-B6F6F25CFBA8}"/>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5171A453-64BF-485D-8A60-6E9C25B16F29}"/>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F8FB4A15-DAA8-4A79-83F6-5CF458DA4FBC}"/>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807BE8EF-E705-4FBB-A6C2-A2E8E8E16D21}"/>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2A4BD216-5EA3-4570-B063-261A4FF11CB3}"/>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D482D446-4C1A-4DDC-B299-0DED774AAA89}"/>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E947BFE0-4AE1-401B-AD9B-F075DEAA6897}"/>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404" name="直線コネクタ 403">
          <a:extLst>
            <a:ext uri="{FF2B5EF4-FFF2-40B4-BE49-F238E27FC236}">
              <a16:creationId xmlns:a16="http://schemas.microsoft.com/office/drawing/2014/main" id="{4CB0BE62-111E-4D67-8EAD-17CFD4759E37}"/>
            </a:ext>
          </a:extLst>
        </xdr:cNvPr>
        <xdr:cNvCxnSpPr/>
      </xdr:nvCxnSpPr>
      <xdr:spPr>
        <a:xfrm flipV="1">
          <a:off x="4180840" y="1641302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1ECBDA16-BF02-4F76-B66A-AE5950EA56E4}"/>
            </a:ext>
          </a:extLst>
        </xdr:cNvPr>
        <xdr:cNvSpPr txBox="1"/>
      </xdr:nvSpPr>
      <xdr:spPr>
        <a:xfrm>
          <a:off x="4219575" y="17791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406" name="直線コネクタ 405">
          <a:extLst>
            <a:ext uri="{FF2B5EF4-FFF2-40B4-BE49-F238E27FC236}">
              <a16:creationId xmlns:a16="http://schemas.microsoft.com/office/drawing/2014/main" id="{9A5CD2EF-8A26-4F35-8DEB-085DCA444AA4}"/>
            </a:ext>
          </a:extLst>
        </xdr:cNvPr>
        <xdr:cNvCxnSpPr/>
      </xdr:nvCxnSpPr>
      <xdr:spPr>
        <a:xfrm>
          <a:off x="4105275" y="177846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C0DC8389-E12D-47F1-A0F6-7704C1AA192D}"/>
            </a:ext>
          </a:extLst>
        </xdr:cNvPr>
        <xdr:cNvSpPr txBox="1"/>
      </xdr:nvSpPr>
      <xdr:spPr>
        <a:xfrm>
          <a:off x="4219575" y="1619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08" name="直線コネクタ 407">
          <a:extLst>
            <a:ext uri="{FF2B5EF4-FFF2-40B4-BE49-F238E27FC236}">
              <a16:creationId xmlns:a16="http://schemas.microsoft.com/office/drawing/2014/main" id="{46E71FBB-055D-49F8-AFB8-38E3CF51EB41}"/>
            </a:ext>
          </a:extLst>
        </xdr:cNvPr>
        <xdr:cNvCxnSpPr/>
      </xdr:nvCxnSpPr>
      <xdr:spPr>
        <a:xfrm>
          <a:off x="4105275" y="164130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25054</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3BDF4B0D-45ED-4BF5-8A0E-92E4A7664FE3}"/>
            </a:ext>
          </a:extLst>
        </xdr:cNvPr>
        <xdr:cNvSpPr txBox="1"/>
      </xdr:nvSpPr>
      <xdr:spPr>
        <a:xfrm>
          <a:off x="4219575" y="17173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0" name="フローチャート: 判断 409">
          <a:extLst>
            <a:ext uri="{FF2B5EF4-FFF2-40B4-BE49-F238E27FC236}">
              <a16:creationId xmlns:a16="http://schemas.microsoft.com/office/drawing/2014/main" id="{AA70E5DD-ED4A-41BA-AB66-135C50C36A14}"/>
            </a:ext>
          </a:extLst>
        </xdr:cNvPr>
        <xdr:cNvSpPr/>
      </xdr:nvSpPr>
      <xdr:spPr>
        <a:xfrm>
          <a:off x="4124325" y="1719480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1" name="フローチャート: 判断 410">
          <a:extLst>
            <a:ext uri="{FF2B5EF4-FFF2-40B4-BE49-F238E27FC236}">
              <a16:creationId xmlns:a16="http://schemas.microsoft.com/office/drawing/2014/main" id="{9BFAF990-B2C3-45A5-A28A-2D03A71EE0A6}"/>
            </a:ext>
          </a:extLst>
        </xdr:cNvPr>
        <xdr:cNvSpPr/>
      </xdr:nvSpPr>
      <xdr:spPr>
        <a:xfrm>
          <a:off x="3381375" y="171329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412" name="フローチャート: 判断 411">
          <a:extLst>
            <a:ext uri="{FF2B5EF4-FFF2-40B4-BE49-F238E27FC236}">
              <a16:creationId xmlns:a16="http://schemas.microsoft.com/office/drawing/2014/main" id="{E40EF303-D401-4C70-812C-F626E93CD013}"/>
            </a:ext>
          </a:extLst>
        </xdr:cNvPr>
        <xdr:cNvSpPr/>
      </xdr:nvSpPr>
      <xdr:spPr>
        <a:xfrm>
          <a:off x="2571750" y="17098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20501</xdr:rowOff>
    </xdr:from>
    <xdr:to>
      <xdr:col>10</xdr:col>
      <xdr:colOff>165100</xdr:colOff>
      <xdr:row>104</xdr:row>
      <xdr:rowOff>122101</xdr:rowOff>
    </xdr:to>
    <xdr:sp macro="" textlink="">
      <xdr:nvSpPr>
        <xdr:cNvPr id="413" name="フローチャート: 判断 412">
          <a:extLst>
            <a:ext uri="{FF2B5EF4-FFF2-40B4-BE49-F238E27FC236}">
              <a16:creationId xmlns:a16="http://schemas.microsoft.com/office/drawing/2014/main" id="{7761C0EC-8590-43CC-BE4E-52B5C6024EF9}"/>
            </a:ext>
          </a:extLst>
        </xdr:cNvPr>
        <xdr:cNvSpPr/>
      </xdr:nvSpPr>
      <xdr:spPr>
        <a:xfrm>
          <a:off x="1781175" y="1699405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4" name="フローチャート: 判断 413">
          <a:extLst>
            <a:ext uri="{FF2B5EF4-FFF2-40B4-BE49-F238E27FC236}">
              <a16:creationId xmlns:a16="http://schemas.microsoft.com/office/drawing/2014/main" id="{D0F34EC9-AC5A-44CC-92BB-D0B67F5F4E05}"/>
            </a:ext>
          </a:extLst>
        </xdr:cNvPr>
        <xdr:cNvSpPr/>
      </xdr:nvSpPr>
      <xdr:spPr>
        <a:xfrm>
          <a:off x="981075" y="1696475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F29B233-A782-417D-91F6-DDB7376A6D35}"/>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B35C88D-086C-43C7-ABB2-076927D4AAAF}"/>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902DD37-DF53-4CBE-9B49-6AA6E2B8C98A}"/>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E2A77C3-D434-4B0D-87C7-8DE7D98EA493}"/>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30F6CE2-1161-4328-BD9F-87916305898B}"/>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97245</xdr:rowOff>
    </xdr:from>
    <xdr:to>
      <xdr:col>24</xdr:col>
      <xdr:colOff>114300</xdr:colOff>
      <xdr:row>102</xdr:row>
      <xdr:rowOff>27395</xdr:rowOff>
    </xdr:to>
    <xdr:sp macro="" textlink="">
      <xdr:nvSpPr>
        <xdr:cNvPr id="420" name="楕円 419">
          <a:extLst>
            <a:ext uri="{FF2B5EF4-FFF2-40B4-BE49-F238E27FC236}">
              <a16:creationId xmlns:a16="http://schemas.microsoft.com/office/drawing/2014/main" id="{D148C82C-9D47-48FC-A6B9-C6337D18319F}"/>
            </a:ext>
          </a:extLst>
        </xdr:cNvPr>
        <xdr:cNvSpPr/>
      </xdr:nvSpPr>
      <xdr:spPr>
        <a:xfrm>
          <a:off x="4124325" y="165564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120122</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9339B61A-41BE-4AA9-A358-77EDFBC83B52}"/>
            </a:ext>
          </a:extLst>
        </xdr:cNvPr>
        <xdr:cNvSpPr txBox="1"/>
      </xdr:nvSpPr>
      <xdr:spPr>
        <a:xfrm>
          <a:off x="4219575" y="1641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100512</xdr:rowOff>
    </xdr:from>
    <xdr:to>
      <xdr:col>20</xdr:col>
      <xdr:colOff>38100</xdr:colOff>
      <xdr:row>102</xdr:row>
      <xdr:rowOff>30662</xdr:rowOff>
    </xdr:to>
    <xdr:sp macro="" textlink="">
      <xdr:nvSpPr>
        <xdr:cNvPr id="422" name="楕円 421">
          <a:extLst>
            <a:ext uri="{FF2B5EF4-FFF2-40B4-BE49-F238E27FC236}">
              <a16:creationId xmlns:a16="http://schemas.microsoft.com/office/drawing/2014/main" id="{F6988017-9420-4B67-9747-5DD82C9D9294}"/>
            </a:ext>
          </a:extLst>
        </xdr:cNvPr>
        <xdr:cNvSpPr/>
      </xdr:nvSpPr>
      <xdr:spPr>
        <a:xfrm>
          <a:off x="3381375" y="165628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148045</xdr:rowOff>
    </xdr:from>
    <xdr:to>
      <xdr:col>24</xdr:col>
      <xdr:colOff>63500</xdr:colOff>
      <xdr:row>101</xdr:row>
      <xdr:rowOff>151312</xdr:rowOff>
    </xdr:to>
    <xdr:cxnSp macro="">
      <xdr:nvCxnSpPr>
        <xdr:cNvPr id="423" name="直線コネクタ 422">
          <a:extLst>
            <a:ext uri="{FF2B5EF4-FFF2-40B4-BE49-F238E27FC236}">
              <a16:creationId xmlns:a16="http://schemas.microsoft.com/office/drawing/2014/main" id="{DB2D089E-9CBC-4CBF-9E3C-16E8B5FCF1C9}"/>
            </a:ext>
          </a:extLst>
        </xdr:cNvPr>
        <xdr:cNvCxnSpPr/>
      </xdr:nvCxnSpPr>
      <xdr:spPr>
        <a:xfrm flipV="1">
          <a:off x="3429000" y="16604070"/>
          <a:ext cx="752475"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100512</xdr:rowOff>
    </xdr:from>
    <xdr:to>
      <xdr:col>15</xdr:col>
      <xdr:colOff>101600</xdr:colOff>
      <xdr:row>102</xdr:row>
      <xdr:rowOff>30662</xdr:rowOff>
    </xdr:to>
    <xdr:sp macro="" textlink="">
      <xdr:nvSpPr>
        <xdr:cNvPr id="424" name="楕円 423">
          <a:extLst>
            <a:ext uri="{FF2B5EF4-FFF2-40B4-BE49-F238E27FC236}">
              <a16:creationId xmlns:a16="http://schemas.microsoft.com/office/drawing/2014/main" id="{967003DC-5E89-480B-AC70-2B93AABD0231}"/>
            </a:ext>
          </a:extLst>
        </xdr:cNvPr>
        <xdr:cNvSpPr/>
      </xdr:nvSpPr>
      <xdr:spPr>
        <a:xfrm>
          <a:off x="2571750" y="165628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151312</xdr:rowOff>
    </xdr:from>
    <xdr:to>
      <xdr:col>19</xdr:col>
      <xdr:colOff>177800</xdr:colOff>
      <xdr:row>101</xdr:row>
      <xdr:rowOff>151312</xdr:rowOff>
    </xdr:to>
    <xdr:cxnSp macro="">
      <xdr:nvCxnSpPr>
        <xdr:cNvPr id="425" name="直線コネクタ 424">
          <a:extLst>
            <a:ext uri="{FF2B5EF4-FFF2-40B4-BE49-F238E27FC236}">
              <a16:creationId xmlns:a16="http://schemas.microsoft.com/office/drawing/2014/main" id="{8F81F165-D9B6-4CBB-BEFA-4458444DDE59}"/>
            </a:ext>
          </a:extLst>
        </xdr:cNvPr>
        <xdr:cNvCxnSpPr/>
      </xdr:nvCxnSpPr>
      <xdr:spPr>
        <a:xfrm>
          <a:off x="2619375" y="1661051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164193</xdr:rowOff>
    </xdr:from>
    <xdr:to>
      <xdr:col>10</xdr:col>
      <xdr:colOff>165100</xdr:colOff>
      <xdr:row>101</xdr:row>
      <xdr:rowOff>94343</xdr:rowOff>
    </xdr:to>
    <xdr:sp macro="" textlink="">
      <xdr:nvSpPr>
        <xdr:cNvPr id="426" name="楕円 425">
          <a:extLst>
            <a:ext uri="{FF2B5EF4-FFF2-40B4-BE49-F238E27FC236}">
              <a16:creationId xmlns:a16="http://schemas.microsoft.com/office/drawing/2014/main" id="{37BBE520-C7FE-4499-9E9F-AE43A3B3C867}"/>
            </a:ext>
          </a:extLst>
        </xdr:cNvPr>
        <xdr:cNvSpPr/>
      </xdr:nvSpPr>
      <xdr:spPr>
        <a:xfrm>
          <a:off x="1781175" y="164487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43543</xdr:rowOff>
    </xdr:from>
    <xdr:to>
      <xdr:col>15</xdr:col>
      <xdr:colOff>50800</xdr:colOff>
      <xdr:row>101</xdr:row>
      <xdr:rowOff>151312</xdr:rowOff>
    </xdr:to>
    <xdr:cxnSp macro="">
      <xdr:nvCxnSpPr>
        <xdr:cNvPr id="427" name="直線コネクタ 426">
          <a:extLst>
            <a:ext uri="{FF2B5EF4-FFF2-40B4-BE49-F238E27FC236}">
              <a16:creationId xmlns:a16="http://schemas.microsoft.com/office/drawing/2014/main" id="{67BB6EF9-58F8-4459-8406-EE78D3A22860}"/>
            </a:ext>
          </a:extLst>
        </xdr:cNvPr>
        <xdr:cNvCxnSpPr/>
      </xdr:nvCxnSpPr>
      <xdr:spPr>
        <a:xfrm>
          <a:off x="1828800" y="16505918"/>
          <a:ext cx="790575" cy="10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120106</xdr:rowOff>
    </xdr:from>
    <xdr:to>
      <xdr:col>6</xdr:col>
      <xdr:colOff>38100</xdr:colOff>
      <xdr:row>101</xdr:row>
      <xdr:rowOff>50256</xdr:rowOff>
    </xdr:to>
    <xdr:sp macro="" textlink="">
      <xdr:nvSpPr>
        <xdr:cNvPr id="428" name="楕円 427">
          <a:extLst>
            <a:ext uri="{FF2B5EF4-FFF2-40B4-BE49-F238E27FC236}">
              <a16:creationId xmlns:a16="http://schemas.microsoft.com/office/drawing/2014/main" id="{F01C9A45-ECF8-4147-9A7D-B8DE0BF0471B}"/>
            </a:ext>
          </a:extLst>
        </xdr:cNvPr>
        <xdr:cNvSpPr/>
      </xdr:nvSpPr>
      <xdr:spPr>
        <a:xfrm>
          <a:off x="981075" y="164110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170906</xdr:rowOff>
    </xdr:from>
    <xdr:to>
      <xdr:col>10</xdr:col>
      <xdr:colOff>114300</xdr:colOff>
      <xdr:row>101</xdr:row>
      <xdr:rowOff>43543</xdr:rowOff>
    </xdr:to>
    <xdr:cxnSp macro="">
      <xdr:nvCxnSpPr>
        <xdr:cNvPr id="429" name="直線コネクタ 428">
          <a:extLst>
            <a:ext uri="{FF2B5EF4-FFF2-40B4-BE49-F238E27FC236}">
              <a16:creationId xmlns:a16="http://schemas.microsoft.com/office/drawing/2014/main" id="{2EC8381C-C558-4737-BDE8-2CEACC196BDB}"/>
            </a:ext>
          </a:extLst>
        </xdr:cNvPr>
        <xdr:cNvCxnSpPr/>
      </xdr:nvCxnSpPr>
      <xdr:spPr>
        <a:xfrm>
          <a:off x="1028700" y="16458656"/>
          <a:ext cx="8001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430" name="n_1aveValue【港湾・漁港】&#10;有形固定資産減価償却率">
          <a:extLst>
            <a:ext uri="{FF2B5EF4-FFF2-40B4-BE49-F238E27FC236}">
              <a16:creationId xmlns:a16="http://schemas.microsoft.com/office/drawing/2014/main" id="{57FB4BF3-8C56-4CBB-9E57-5147070A2D77}"/>
            </a:ext>
          </a:extLst>
        </xdr:cNvPr>
        <xdr:cNvSpPr txBox="1"/>
      </xdr:nvSpPr>
      <xdr:spPr>
        <a:xfrm>
          <a:off x="3239144" y="1723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431" name="n_2aveValue【港湾・漁港】&#10;有形固定資産減価償却率">
          <a:extLst>
            <a:ext uri="{FF2B5EF4-FFF2-40B4-BE49-F238E27FC236}">
              <a16:creationId xmlns:a16="http://schemas.microsoft.com/office/drawing/2014/main" id="{F4CA9E06-EEAC-4C45-B898-264699B4C791}"/>
            </a:ext>
          </a:extLst>
        </xdr:cNvPr>
        <xdr:cNvSpPr txBox="1"/>
      </xdr:nvSpPr>
      <xdr:spPr>
        <a:xfrm>
          <a:off x="24390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113228</xdr:rowOff>
    </xdr:from>
    <xdr:ext cx="405111" cy="259045"/>
    <xdr:sp macro="" textlink="">
      <xdr:nvSpPr>
        <xdr:cNvPr id="432" name="n_3aveValue【港湾・漁港】&#10;有形固定資産減価償却率">
          <a:extLst>
            <a:ext uri="{FF2B5EF4-FFF2-40B4-BE49-F238E27FC236}">
              <a16:creationId xmlns:a16="http://schemas.microsoft.com/office/drawing/2014/main" id="{93004554-5C64-49AA-B608-BCE9FD800420}"/>
            </a:ext>
          </a:extLst>
        </xdr:cNvPr>
        <xdr:cNvSpPr txBox="1"/>
      </xdr:nvSpPr>
      <xdr:spPr>
        <a:xfrm>
          <a:off x="1648469" y="17086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87103</xdr:rowOff>
    </xdr:from>
    <xdr:ext cx="405111" cy="259045"/>
    <xdr:sp macro="" textlink="">
      <xdr:nvSpPr>
        <xdr:cNvPr id="433" name="n_4aveValue【港湾・漁港】&#10;有形固定資産減価償却率">
          <a:extLst>
            <a:ext uri="{FF2B5EF4-FFF2-40B4-BE49-F238E27FC236}">
              <a16:creationId xmlns:a16="http://schemas.microsoft.com/office/drawing/2014/main" id="{72C58792-E37D-4B93-A8A4-B7A77563B7C0}"/>
            </a:ext>
          </a:extLst>
        </xdr:cNvPr>
        <xdr:cNvSpPr txBox="1"/>
      </xdr:nvSpPr>
      <xdr:spPr>
        <a:xfrm>
          <a:off x="848369" y="1705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47189</xdr:rowOff>
    </xdr:from>
    <xdr:ext cx="405111" cy="259045"/>
    <xdr:sp macro="" textlink="">
      <xdr:nvSpPr>
        <xdr:cNvPr id="434" name="n_1mainValue【港湾・漁港】&#10;有形固定資産減価償却率">
          <a:extLst>
            <a:ext uri="{FF2B5EF4-FFF2-40B4-BE49-F238E27FC236}">
              <a16:creationId xmlns:a16="http://schemas.microsoft.com/office/drawing/2014/main" id="{3DD6BF5C-8F0E-41B4-8F9A-F9D61BCB29B7}"/>
            </a:ext>
          </a:extLst>
        </xdr:cNvPr>
        <xdr:cNvSpPr txBox="1"/>
      </xdr:nvSpPr>
      <xdr:spPr>
        <a:xfrm>
          <a:off x="3239144" y="16338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47189</xdr:rowOff>
    </xdr:from>
    <xdr:ext cx="405111" cy="259045"/>
    <xdr:sp macro="" textlink="">
      <xdr:nvSpPr>
        <xdr:cNvPr id="435" name="n_2mainValue【港湾・漁港】&#10;有形固定資産減価償却率">
          <a:extLst>
            <a:ext uri="{FF2B5EF4-FFF2-40B4-BE49-F238E27FC236}">
              <a16:creationId xmlns:a16="http://schemas.microsoft.com/office/drawing/2014/main" id="{E885AB5B-0250-4B30-9B82-70E79E23719E}"/>
            </a:ext>
          </a:extLst>
        </xdr:cNvPr>
        <xdr:cNvSpPr txBox="1"/>
      </xdr:nvSpPr>
      <xdr:spPr>
        <a:xfrm>
          <a:off x="2439044" y="16338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110870</xdr:rowOff>
    </xdr:from>
    <xdr:ext cx="405111" cy="259045"/>
    <xdr:sp macro="" textlink="">
      <xdr:nvSpPr>
        <xdr:cNvPr id="436" name="n_3mainValue【港湾・漁港】&#10;有形固定資産減価償却率">
          <a:extLst>
            <a:ext uri="{FF2B5EF4-FFF2-40B4-BE49-F238E27FC236}">
              <a16:creationId xmlns:a16="http://schemas.microsoft.com/office/drawing/2014/main" id="{AF96BFF5-01C1-4DF3-9301-C331BE163032}"/>
            </a:ext>
          </a:extLst>
        </xdr:cNvPr>
        <xdr:cNvSpPr txBox="1"/>
      </xdr:nvSpPr>
      <xdr:spPr>
        <a:xfrm>
          <a:off x="1648469" y="1622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66783</xdr:rowOff>
    </xdr:from>
    <xdr:ext cx="405111" cy="259045"/>
    <xdr:sp macro="" textlink="">
      <xdr:nvSpPr>
        <xdr:cNvPr id="437" name="n_4mainValue【港湾・漁港】&#10;有形固定資産減価償却率">
          <a:extLst>
            <a:ext uri="{FF2B5EF4-FFF2-40B4-BE49-F238E27FC236}">
              <a16:creationId xmlns:a16="http://schemas.microsoft.com/office/drawing/2014/main" id="{53FB0FD1-C84D-4E11-A915-586F9350A134}"/>
            </a:ext>
          </a:extLst>
        </xdr:cNvPr>
        <xdr:cNvSpPr txBox="1"/>
      </xdr:nvSpPr>
      <xdr:spPr>
        <a:xfrm>
          <a:off x="848369" y="1617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DE5A5B8F-1430-4198-AA9D-F1FECD775BD1}"/>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BF20CED-6299-4038-B016-111FFEFA6DC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82B28306-F48B-4A83-BEB5-87F4A85E64D8}"/>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2AA364D7-7FE9-4E8F-9848-99EBC57909DA}"/>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630206D0-850A-4524-A136-F1E0C8A4E0E4}"/>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A09645A9-F433-4F5E-948D-99BD92DEB53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D551F817-3B2A-4497-A179-4A52BD7F1D72}"/>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58FE1C47-298D-424E-94AE-00BBC4705220}"/>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9E5D3EA4-1B72-415D-81D8-383319CEF045}"/>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17FFE026-ADD0-4372-B741-EE6EFF20D1E8}"/>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519A21A2-17D3-4BBD-A46B-8404F221B774}"/>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9FB963A6-8D63-4C50-BD0E-2CC511FC6365}"/>
            </a:ext>
          </a:extLst>
        </xdr:cNvPr>
        <xdr:cNvSpPr txBox="1"/>
      </xdr:nvSpPr>
      <xdr:spPr>
        <a:xfrm>
          <a:off x="5723389" y="1766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7DD8B6C2-86CD-48B6-87EF-6C03A6DD82B1}"/>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5CE0C68C-D97D-4145-842F-5AEFF3022726}"/>
            </a:ext>
          </a:extLst>
        </xdr:cNvPr>
        <xdr:cNvSpPr txBox="1"/>
      </xdr:nvSpPr>
      <xdr:spPr>
        <a:xfrm>
          <a:off x="5324703" y="17285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E0258DA9-EA75-456B-8FC6-4534E831F84C}"/>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D35F2591-9392-4A69-B380-B4F4FCB2A686}"/>
            </a:ext>
          </a:extLst>
        </xdr:cNvPr>
        <xdr:cNvSpPr txBox="1"/>
      </xdr:nvSpPr>
      <xdr:spPr>
        <a:xfrm>
          <a:off x="5324703" y="16904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1F77657D-B9E3-45A9-92FD-39AA660A2CEB}"/>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611D0F73-19DA-4C90-9F40-504986D69FE1}"/>
            </a:ext>
          </a:extLst>
        </xdr:cNvPr>
        <xdr:cNvSpPr txBox="1"/>
      </xdr:nvSpPr>
      <xdr:spPr>
        <a:xfrm>
          <a:off x="5324703" y="16523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551D591D-475C-43FD-8EA5-D4505C4AE089}"/>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CCBF250-4FD7-4839-BB2D-CA300F1AA421}"/>
            </a:ext>
          </a:extLst>
        </xdr:cNvPr>
        <xdr:cNvSpPr txBox="1"/>
      </xdr:nvSpPr>
      <xdr:spPr>
        <a:xfrm>
          <a:off x="5324703" y="16142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5A1C3901-50DC-456A-A9A7-1EEE0D077258}"/>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4349CAFC-38E5-4207-BF85-318513A12C31}"/>
            </a:ext>
          </a:extLst>
        </xdr:cNvPr>
        <xdr:cNvSpPr txBox="1"/>
      </xdr:nvSpPr>
      <xdr:spPr>
        <a:xfrm>
          <a:off x="5324703" y="15761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FA9551B7-F5AD-4673-90C5-86589210D001}"/>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61" name="直線コネクタ 460">
          <a:extLst>
            <a:ext uri="{FF2B5EF4-FFF2-40B4-BE49-F238E27FC236}">
              <a16:creationId xmlns:a16="http://schemas.microsoft.com/office/drawing/2014/main" id="{623D99E6-E2E6-4B69-8867-6D407F7B7864}"/>
            </a:ext>
          </a:extLst>
        </xdr:cNvPr>
        <xdr:cNvCxnSpPr/>
      </xdr:nvCxnSpPr>
      <xdr:spPr>
        <a:xfrm flipV="1">
          <a:off x="9429115" y="16478593"/>
          <a:ext cx="0" cy="1330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DFD8BF7C-E3C6-42D6-860E-83A7E4F86302}"/>
            </a:ext>
          </a:extLst>
        </xdr:cNvPr>
        <xdr:cNvSpPr txBox="1"/>
      </xdr:nvSpPr>
      <xdr:spPr>
        <a:xfrm>
          <a:off x="9467850" y="1781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63" name="直線コネクタ 462">
          <a:extLst>
            <a:ext uri="{FF2B5EF4-FFF2-40B4-BE49-F238E27FC236}">
              <a16:creationId xmlns:a16="http://schemas.microsoft.com/office/drawing/2014/main" id="{7F701F3D-74D9-4454-BAB2-607EC3ECA1C1}"/>
            </a:ext>
          </a:extLst>
        </xdr:cNvPr>
        <xdr:cNvCxnSpPr/>
      </xdr:nvCxnSpPr>
      <xdr:spPr>
        <a:xfrm>
          <a:off x="9363075" y="1780947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5B156F1E-D110-43FD-968C-E3B6F47B8BF1}"/>
            </a:ext>
          </a:extLst>
        </xdr:cNvPr>
        <xdr:cNvSpPr txBox="1"/>
      </xdr:nvSpPr>
      <xdr:spPr>
        <a:xfrm>
          <a:off x="9467850" y="162569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65" name="直線コネクタ 464">
          <a:extLst>
            <a:ext uri="{FF2B5EF4-FFF2-40B4-BE49-F238E27FC236}">
              <a16:creationId xmlns:a16="http://schemas.microsoft.com/office/drawing/2014/main" id="{82AE9B0A-A467-45A0-AB3F-78E893AA8F49}"/>
            </a:ext>
          </a:extLst>
        </xdr:cNvPr>
        <xdr:cNvCxnSpPr/>
      </xdr:nvCxnSpPr>
      <xdr:spPr>
        <a:xfrm>
          <a:off x="9363075" y="164785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17319</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38C36FC6-D7A3-46AE-8BAB-6065AF9D30F9}"/>
            </a:ext>
          </a:extLst>
        </xdr:cNvPr>
        <xdr:cNvSpPr txBox="1"/>
      </xdr:nvSpPr>
      <xdr:spPr>
        <a:xfrm>
          <a:off x="9467850" y="17333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67" name="フローチャート: 判断 466">
          <a:extLst>
            <a:ext uri="{FF2B5EF4-FFF2-40B4-BE49-F238E27FC236}">
              <a16:creationId xmlns:a16="http://schemas.microsoft.com/office/drawing/2014/main" id="{893F57E5-8D2C-4660-975E-0D8CBD475B54}"/>
            </a:ext>
          </a:extLst>
        </xdr:cNvPr>
        <xdr:cNvSpPr/>
      </xdr:nvSpPr>
      <xdr:spPr>
        <a:xfrm>
          <a:off x="9401175" y="1747916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68" name="フローチャート: 判断 467">
          <a:extLst>
            <a:ext uri="{FF2B5EF4-FFF2-40B4-BE49-F238E27FC236}">
              <a16:creationId xmlns:a16="http://schemas.microsoft.com/office/drawing/2014/main" id="{1516D3A1-CA25-4EF0-A31F-DC6BB4F53D78}"/>
            </a:ext>
          </a:extLst>
        </xdr:cNvPr>
        <xdr:cNvSpPr/>
      </xdr:nvSpPr>
      <xdr:spPr>
        <a:xfrm>
          <a:off x="8639175" y="174972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69" name="フローチャート: 判断 468">
          <a:extLst>
            <a:ext uri="{FF2B5EF4-FFF2-40B4-BE49-F238E27FC236}">
              <a16:creationId xmlns:a16="http://schemas.microsoft.com/office/drawing/2014/main" id="{C75EC754-1DBB-402E-8A4B-E2A6D64A67CE}"/>
            </a:ext>
          </a:extLst>
        </xdr:cNvPr>
        <xdr:cNvSpPr/>
      </xdr:nvSpPr>
      <xdr:spPr>
        <a:xfrm>
          <a:off x="7839075" y="1748000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10562</xdr:rowOff>
    </xdr:from>
    <xdr:to>
      <xdr:col>41</xdr:col>
      <xdr:colOff>101600</xdr:colOff>
      <xdr:row>107</xdr:row>
      <xdr:rowOff>112162</xdr:rowOff>
    </xdr:to>
    <xdr:sp macro="" textlink="">
      <xdr:nvSpPr>
        <xdr:cNvPr id="470" name="フローチャート: 判断 469">
          <a:extLst>
            <a:ext uri="{FF2B5EF4-FFF2-40B4-BE49-F238E27FC236}">
              <a16:creationId xmlns:a16="http://schemas.microsoft.com/office/drawing/2014/main" id="{31CFBDEE-6103-4FA4-A93E-25F844116923}"/>
            </a:ext>
          </a:extLst>
        </xdr:cNvPr>
        <xdr:cNvSpPr/>
      </xdr:nvSpPr>
      <xdr:spPr>
        <a:xfrm>
          <a:off x="7029450" y="174952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171005</xdr:rowOff>
    </xdr:from>
    <xdr:to>
      <xdr:col>36</xdr:col>
      <xdr:colOff>165100</xdr:colOff>
      <xdr:row>107</xdr:row>
      <xdr:rowOff>101155</xdr:rowOff>
    </xdr:to>
    <xdr:sp macro="" textlink="">
      <xdr:nvSpPr>
        <xdr:cNvPr id="471" name="フローチャート: 判断 470">
          <a:extLst>
            <a:ext uri="{FF2B5EF4-FFF2-40B4-BE49-F238E27FC236}">
              <a16:creationId xmlns:a16="http://schemas.microsoft.com/office/drawing/2014/main" id="{CF275815-69A0-4199-A4E1-0364A1A46D9C}"/>
            </a:ext>
          </a:extLst>
        </xdr:cNvPr>
        <xdr:cNvSpPr/>
      </xdr:nvSpPr>
      <xdr:spPr>
        <a:xfrm>
          <a:off x="6238875" y="174874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63973B3-E1A5-472A-9A3C-29D3BFBAC3F2}"/>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D2DE9E4-E878-4C13-9AB9-5FFB7EFDCBB9}"/>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28D8A67-641B-4282-BB76-AF3F795FE66A}"/>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1B461AA-1D0B-42C2-99A9-E3AB620E252E}"/>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455B778-85EC-49BC-A527-EE3CBB21C7FC}"/>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86077</xdr:rowOff>
    </xdr:from>
    <xdr:to>
      <xdr:col>55</xdr:col>
      <xdr:colOff>50800</xdr:colOff>
      <xdr:row>109</xdr:row>
      <xdr:rowOff>16227</xdr:rowOff>
    </xdr:to>
    <xdr:sp macro="" textlink="">
      <xdr:nvSpPr>
        <xdr:cNvPr id="477" name="楕円 476">
          <a:extLst>
            <a:ext uri="{FF2B5EF4-FFF2-40B4-BE49-F238E27FC236}">
              <a16:creationId xmlns:a16="http://schemas.microsoft.com/office/drawing/2014/main" id="{A7BB3B11-C9C1-48DA-99A6-D8E0C3B01A6D}"/>
            </a:ext>
          </a:extLst>
        </xdr:cNvPr>
        <xdr:cNvSpPr/>
      </xdr:nvSpPr>
      <xdr:spPr>
        <a:xfrm>
          <a:off x="9401175" y="1774225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1004</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E343A42E-E913-4874-8A98-A6C0B9758292}"/>
            </a:ext>
          </a:extLst>
        </xdr:cNvPr>
        <xdr:cNvSpPr txBox="1"/>
      </xdr:nvSpPr>
      <xdr:spPr>
        <a:xfrm>
          <a:off x="9467850" y="1766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86688</xdr:rowOff>
    </xdr:from>
    <xdr:to>
      <xdr:col>50</xdr:col>
      <xdr:colOff>165100</xdr:colOff>
      <xdr:row>109</xdr:row>
      <xdr:rowOff>16838</xdr:rowOff>
    </xdr:to>
    <xdr:sp macro="" textlink="">
      <xdr:nvSpPr>
        <xdr:cNvPr id="479" name="楕円 478">
          <a:extLst>
            <a:ext uri="{FF2B5EF4-FFF2-40B4-BE49-F238E27FC236}">
              <a16:creationId xmlns:a16="http://schemas.microsoft.com/office/drawing/2014/main" id="{F77852EE-83AE-4CA8-A727-E8FFABD9BE5E}"/>
            </a:ext>
          </a:extLst>
        </xdr:cNvPr>
        <xdr:cNvSpPr/>
      </xdr:nvSpPr>
      <xdr:spPr>
        <a:xfrm>
          <a:off x="8639175" y="1774286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136877</xdr:rowOff>
    </xdr:from>
    <xdr:to>
      <xdr:col>55</xdr:col>
      <xdr:colOff>0</xdr:colOff>
      <xdr:row>108</xdr:row>
      <xdr:rowOff>137488</xdr:rowOff>
    </xdr:to>
    <xdr:cxnSp macro="">
      <xdr:nvCxnSpPr>
        <xdr:cNvPr id="480" name="直線コネクタ 479">
          <a:extLst>
            <a:ext uri="{FF2B5EF4-FFF2-40B4-BE49-F238E27FC236}">
              <a16:creationId xmlns:a16="http://schemas.microsoft.com/office/drawing/2014/main" id="{3775B4C4-C149-44DD-B01A-330DC248905D}"/>
            </a:ext>
          </a:extLst>
        </xdr:cNvPr>
        <xdr:cNvCxnSpPr/>
      </xdr:nvCxnSpPr>
      <xdr:spPr>
        <a:xfrm flipV="1">
          <a:off x="8686800" y="17799402"/>
          <a:ext cx="74295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87294</xdr:rowOff>
    </xdr:from>
    <xdr:to>
      <xdr:col>46</xdr:col>
      <xdr:colOff>38100</xdr:colOff>
      <xdr:row>109</xdr:row>
      <xdr:rowOff>17444</xdr:rowOff>
    </xdr:to>
    <xdr:sp macro="" textlink="">
      <xdr:nvSpPr>
        <xdr:cNvPr id="481" name="楕円 480">
          <a:extLst>
            <a:ext uri="{FF2B5EF4-FFF2-40B4-BE49-F238E27FC236}">
              <a16:creationId xmlns:a16="http://schemas.microsoft.com/office/drawing/2014/main" id="{D589F509-D3B4-40FC-84E8-678884AED3D7}"/>
            </a:ext>
          </a:extLst>
        </xdr:cNvPr>
        <xdr:cNvSpPr/>
      </xdr:nvSpPr>
      <xdr:spPr>
        <a:xfrm>
          <a:off x="7839075" y="1774346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137488</xdr:rowOff>
    </xdr:from>
    <xdr:to>
      <xdr:col>50</xdr:col>
      <xdr:colOff>114300</xdr:colOff>
      <xdr:row>108</xdr:row>
      <xdr:rowOff>138094</xdr:rowOff>
    </xdr:to>
    <xdr:cxnSp macro="">
      <xdr:nvCxnSpPr>
        <xdr:cNvPr id="482" name="直線コネクタ 481">
          <a:extLst>
            <a:ext uri="{FF2B5EF4-FFF2-40B4-BE49-F238E27FC236}">
              <a16:creationId xmlns:a16="http://schemas.microsoft.com/office/drawing/2014/main" id="{C9744E03-04D7-4369-B6BC-85B198A9024E}"/>
            </a:ext>
          </a:extLst>
        </xdr:cNvPr>
        <xdr:cNvCxnSpPr/>
      </xdr:nvCxnSpPr>
      <xdr:spPr>
        <a:xfrm flipV="1">
          <a:off x="7886700" y="17800013"/>
          <a:ext cx="8001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88443</xdr:rowOff>
    </xdr:from>
    <xdr:to>
      <xdr:col>41</xdr:col>
      <xdr:colOff>101600</xdr:colOff>
      <xdr:row>109</xdr:row>
      <xdr:rowOff>18593</xdr:rowOff>
    </xdr:to>
    <xdr:sp macro="" textlink="">
      <xdr:nvSpPr>
        <xdr:cNvPr id="483" name="楕円 482">
          <a:extLst>
            <a:ext uri="{FF2B5EF4-FFF2-40B4-BE49-F238E27FC236}">
              <a16:creationId xmlns:a16="http://schemas.microsoft.com/office/drawing/2014/main" id="{6640697B-9575-450E-ADEC-B3293AAC336C}"/>
            </a:ext>
          </a:extLst>
        </xdr:cNvPr>
        <xdr:cNvSpPr/>
      </xdr:nvSpPr>
      <xdr:spPr>
        <a:xfrm>
          <a:off x="7029450" y="177446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138094</xdr:rowOff>
    </xdr:from>
    <xdr:to>
      <xdr:col>45</xdr:col>
      <xdr:colOff>177800</xdr:colOff>
      <xdr:row>108</xdr:row>
      <xdr:rowOff>139243</xdr:rowOff>
    </xdr:to>
    <xdr:cxnSp macro="">
      <xdr:nvCxnSpPr>
        <xdr:cNvPr id="484" name="直線コネクタ 483">
          <a:extLst>
            <a:ext uri="{FF2B5EF4-FFF2-40B4-BE49-F238E27FC236}">
              <a16:creationId xmlns:a16="http://schemas.microsoft.com/office/drawing/2014/main" id="{C80EDF88-29DE-45AE-92B3-E2FA2B5154CB}"/>
            </a:ext>
          </a:extLst>
        </xdr:cNvPr>
        <xdr:cNvCxnSpPr/>
      </xdr:nvCxnSpPr>
      <xdr:spPr>
        <a:xfrm flipV="1">
          <a:off x="7077075" y="17800619"/>
          <a:ext cx="809625"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88853</xdr:rowOff>
    </xdr:from>
    <xdr:to>
      <xdr:col>36</xdr:col>
      <xdr:colOff>165100</xdr:colOff>
      <xdr:row>109</xdr:row>
      <xdr:rowOff>19003</xdr:rowOff>
    </xdr:to>
    <xdr:sp macro="" textlink="">
      <xdr:nvSpPr>
        <xdr:cNvPr id="485" name="楕円 484">
          <a:extLst>
            <a:ext uri="{FF2B5EF4-FFF2-40B4-BE49-F238E27FC236}">
              <a16:creationId xmlns:a16="http://schemas.microsoft.com/office/drawing/2014/main" id="{15BCF403-78B7-42B0-A82C-B0B8F266F0CF}"/>
            </a:ext>
          </a:extLst>
        </xdr:cNvPr>
        <xdr:cNvSpPr/>
      </xdr:nvSpPr>
      <xdr:spPr>
        <a:xfrm>
          <a:off x="6238875" y="1774502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139243</xdr:rowOff>
    </xdr:from>
    <xdr:to>
      <xdr:col>41</xdr:col>
      <xdr:colOff>50800</xdr:colOff>
      <xdr:row>108</xdr:row>
      <xdr:rowOff>139653</xdr:rowOff>
    </xdr:to>
    <xdr:cxnSp macro="">
      <xdr:nvCxnSpPr>
        <xdr:cNvPr id="486" name="直線コネクタ 485">
          <a:extLst>
            <a:ext uri="{FF2B5EF4-FFF2-40B4-BE49-F238E27FC236}">
              <a16:creationId xmlns:a16="http://schemas.microsoft.com/office/drawing/2014/main" id="{B0BE6B66-6153-4918-AFEE-4B91D942042F}"/>
            </a:ext>
          </a:extLst>
        </xdr:cNvPr>
        <xdr:cNvCxnSpPr/>
      </xdr:nvCxnSpPr>
      <xdr:spPr>
        <a:xfrm flipV="1">
          <a:off x="6286500" y="17801768"/>
          <a:ext cx="790575"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124274</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A66D775-2232-420C-8E0D-E47A305DD80E}"/>
            </a:ext>
          </a:extLst>
        </xdr:cNvPr>
        <xdr:cNvSpPr txBox="1"/>
      </xdr:nvSpPr>
      <xdr:spPr>
        <a:xfrm>
          <a:off x="8399995" y="1726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113405</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65A24470-FE4E-440D-971E-713AFB32F774}"/>
            </a:ext>
          </a:extLst>
        </xdr:cNvPr>
        <xdr:cNvSpPr txBox="1"/>
      </xdr:nvSpPr>
      <xdr:spPr>
        <a:xfrm>
          <a:off x="7609420" y="1725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128689</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4F937E93-E390-4C6F-9484-E2B6BE7D1612}"/>
            </a:ext>
          </a:extLst>
        </xdr:cNvPr>
        <xdr:cNvSpPr txBox="1"/>
      </xdr:nvSpPr>
      <xdr:spPr>
        <a:xfrm>
          <a:off x="6818845" y="172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117682</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AC843AC8-4DEB-4685-B4EF-0C1BF3721687}"/>
            </a:ext>
          </a:extLst>
        </xdr:cNvPr>
        <xdr:cNvSpPr txBox="1"/>
      </xdr:nvSpPr>
      <xdr:spPr>
        <a:xfrm>
          <a:off x="6009220" y="1726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7965</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89E905A6-58F1-4D35-BB6E-A61F7784AC30}"/>
            </a:ext>
          </a:extLst>
        </xdr:cNvPr>
        <xdr:cNvSpPr txBox="1"/>
      </xdr:nvSpPr>
      <xdr:spPr>
        <a:xfrm>
          <a:off x="8429136" y="1784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8571</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3AA77650-2D50-4293-8649-838A974BAE6F}"/>
            </a:ext>
          </a:extLst>
        </xdr:cNvPr>
        <xdr:cNvSpPr txBox="1"/>
      </xdr:nvSpPr>
      <xdr:spPr>
        <a:xfrm>
          <a:off x="7648086" y="1784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9720</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A5DB3C58-3E40-4695-8659-1DCE53B8414E}"/>
            </a:ext>
          </a:extLst>
        </xdr:cNvPr>
        <xdr:cNvSpPr txBox="1"/>
      </xdr:nvSpPr>
      <xdr:spPr>
        <a:xfrm>
          <a:off x="6847986" y="1783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10130</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26E653F1-6B3A-46C5-BD36-11580267EE9E}"/>
            </a:ext>
          </a:extLst>
        </xdr:cNvPr>
        <xdr:cNvSpPr txBox="1"/>
      </xdr:nvSpPr>
      <xdr:spPr>
        <a:xfrm>
          <a:off x="6038361" y="1783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CE2C852D-AA25-43F7-B20E-2428970B29A9}"/>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4C1CDC5F-316E-4124-A2BE-FD6EE8EA87B5}"/>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ACACC389-C9F4-49B9-AD9D-FC1FBD8CD2F1}"/>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9FD38EDD-1811-4DCC-A651-8BA3F78E45A7}"/>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83FD5688-3441-4390-8423-68E4E06EF6F3}"/>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89D317BB-20EF-44C3-8E55-DBF445CB487E}"/>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14FAE13E-FC5D-4FBF-9FFA-E7B70DBD5D80}"/>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ECB881DA-3C38-4671-83A0-234D6BE0B4EF}"/>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D586DEB9-C010-4B44-9F9A-9EA343013D67}"/>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8DB05704-EE71-454A-827C-B1BD5155BDE7}"/>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309B0F17-608B-4B28-99BD-84F15DAF26BA}"/>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BE360E3C-5F17-45F2-B9C5-15A2D4C244F5}"/>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6FC1D719-C606-479B-9158-C1F60DBE9977}"/>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907A0E29-F468-40E3-BA41-864AB755A43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FCB891F9-8226-4FCC-A6F2-6359E4C0B4E1}"/>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8239ED5E-5007-476A-AD12-F1353C92A09D}"/>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B6638ECB-87EA-43D9-858F-38985F604316}"/>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3B729CAB-C13A-46E0-9E66-8CC878F86ADF}"/>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EEA76630-70E8-4661-B120-5E4C8D664DCD}"/>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6FC74B52-4F70-4AEF-BC75-374F2FCB0394}"/>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5210A9C4-4B0B-475A-A28E-1A44AB2ABA06}"/>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111A584F-1A48-445C-ABC5-D62D81C94199}"/>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D312A831-776C-43F2-BDE8-6B0EBB2625E3}"/>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9E176DD9-E3A9-444E-ABD5-E1646E48463E}"/>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7FA79480-B056-4A0A-962E-7744D2DCE60E}"/>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87F6D74F-3054-479E-8740-C85435DE0145}"/>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BBC0FE8E-12A6-43AE-961E-052F9FD91A94}"/>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EDE1A36F-4797-4755-A022-68828BB55949}"/>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3A032D22-6202-4520-A8D2-2E41CFE560B5}"/>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458B5004-41A0-4CB6-9AF9-10C08DCF643B}"/>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70EBA2F0-4E50-424F-8DF1-17352C1A50E9}"/>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AAF6CD6C-B27E-40EB-9119-F1065F40B6FE}"/>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7B1F142B-AA3C-49D7-8537-0D6D4298B0FF}"/>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B95155C3-6283-4091-9939-62FA4156428E}"/>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B1E11186-F527-4E35-A28D-1A43C322A27B}"/>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20B582B2-1823-4239-BAA1-1DF268B1C9CE}"/>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D9DFD0D3-DFB1-4A8B-A39B-11271CA80237}"/>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50405EC0-039C-44D7-AF04-44EF1F8D71E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F6EF2FF3-FD0C-49F2-87F0-2368E672F38F}"/>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26B5C2CA-00D9-46A9-87B9-0D1C94159CBC}"/>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5" name="直線コネクタ 534">
          <a:extLst>
            <a:ext uri="{FF2B5EF4-FFF2-40B4-BE49-F238E27FC236}">
              <a16:creationId xmlns:a16="http://schemas.microsoft.com/office/drawing/2014/main" id="{9351B88D-13B1-4EA7-A6BF-F2720846FCE2}"/>
            </a:ext>
          </a:extLst>
        </xdr:cNvPr>
        <xdr:cNvCxnSpPr/>
      </xdr:nvCxnSpPr>
      <xdr:spPr>
        <a:xfrm flipV="1">
          <a:off x="14696439" y="89916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E7162C93-52DF-43E6-A013-35B49006C191}"/>
            </a:ext>
          </a:extLst>
        </xdr:cNvPr>
        <xdr:cNvSpPr txBox="1"/>
      </xdr:nvSpPr>
      <xdr:spPr>
        <a:xfrm>
          <a:off x="14735175" y="1039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7" name="直線コネクタ 536">
          <a:extLst>
            <a:ext uri="{FF2B5EF4-FFF2-40B4-BE49-F238E27FC236}">
              <a16:creationId xmlns:a16="http://schemas.microsoft.com/office/drawing/2014/main" id="{51C8FB30-6CF7-416C-8387-12CCD8732390}"/>
            </a:ext>
          </a:extLst>
        </xdr:cNvPr>
        <xdr:cNvCxnSpPr/>
      </xdr:nvCxnSpPr>
      <xdr:spPr>
        <a:xfrm>
          <a:off x="14611350" y="10391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696F826A-5915-4E3C-BEB8-7079731CCF66}"/>
            </a:ext>
          </a:extLst>
        </xdr:cNvPr>
        <xdr:cNvSpPr txBox="1"/>
      </xdr:nvSpPr>
      <xdr:spPr>
        <a:xfrm>
          <a:off x="14735175" y="877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9" name="直線コネクタ 538">
          <a:extLst>
            <a:ext uri="{FF2B5EF4-FFF2-40B4-BE49-F238E27FC236}">
              <a16:creationId xmlns:a16="http://schemas.microsoft.com/office/drawing/2014/main" id="{F729BB17-F2E1-410D-BC80-632BA7655616}"/>
            </a:ext>
          </a:extLst>
        </xdr:cNvPr>
        <xdr:cNvCxnSpPr/>
      </xdr:nvCxnSpPr>
      <xdr:spPr>
        <a:xfrm>
          <a:off x="14611350" y="8991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8D49902E-61D4-4300-9C7D-807E2C4D5D79}"/>
            </a:ext>
          </a:extLst>
        </xdr:cNvPr>
        <xdr:cNvSpPr txBox="1"/>
      </xdr:nvSpPr>
      <xdr:spPr>
        <a:xfrm>
          <a:off x="14735175" y="9617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1" name="フローチャート: 判断 540">
          <a:extLst>
            <a:ext uri="{FF2B5EF4-FFF2-40B4-BE49-F238E27FC236}">
              <a16:creationId xmlns:a16="http://schemas.microsoft.com/office/drawing/2014/main" id="{81B53953-5005-414E-9C50-E534C1FCE30B}"/>
            </a:ext>
          </a:extLst>
        </xdr:cNvPr>
        <xdr:cNvSpPr/>
      </xdr:nvSpPr>
      <xdr:spPr>
        <a:xfrm>
          <a:off x="14649450" y="97529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2" name="フローチャート: 判断 541">
          <a:extLst>
            <a:ext uri="{FF2B5EF4-FFF2-40B4-BE49-F238E27FC236}">
              <a16:creationId xmlns:a16="http://schemas.microsoft.com/office/drawing/2014/main" id="{4E8D08F4-B33E-4E88-8614-47F585D8995C}"/>
            </a:ext>
          </a:extLst>
        </xdr:cNvPr>
        <xdr:cNvSpPr/>
      </xdr:nvSpPr>
      <xdr:spPr>
        <a:xfrm>
          <a:off x="13887450" y="97269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3" name="フローチャート: 判断 542">
          <a:extLst>
            <a:ext uri="{FF2B5EF4-FFF2-40B4-BE49-F238E27FC236}">
              <a16:creationId xmlns:a16="http://schemas.microsoft.com/office/drawing/2014/main" id="{FFC44FED-B17B-4E98-9FB8-67AEBEB53991}"/>
            </a:ext>
          </a:extLst>
        </xdr:cNvPr>
        <xdr:cNvSpPr/>
      </xdr:nvSpPr>
      <xdr:spPr>
        <a:xfrm>
          <a:off x="13096875" y="97142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4" name="フローチャート: 判断 543">
          <a:extLst>
            <a:ext uri="{FF2B5EF4-FFF2-40B4-BE49-F238E27FC236}">
              <a16:creationId xmlns:a16="http://schemas.microsoft.com/office/drawing/2014/main" id="{2F3FDAF4-AE24-4B0C-A5A4-F4CB98BC04A2}"/>
            </a:ext>
          </a:extLst>
        </xdr:cNvPr>
        <xdr:cNvSpPr/>
      </xdr:nvSpPr>
      <xdr:spPr>
        <a:xfrm>
          <a:off x="12296775" y="97059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5" name="フローチャート: 判断 544">
          <a:extLst>
            <a:ext uri="{FF2B5EF4-FFF2-40B4-BE49-F238E27FC236}">
              <a16:creationId xmlns:a16="http://schemas.microsoft.com/office/drawing/2014/main" id="{BB866231-F727-460A-BA89-DB8DF8EE692C}"/>
            </a:ext>
          </a:extLst>
        </xdr:cNvPr>
        <xdr:cNvSpPr/>
      </xdr:nvSpPr>
      <xdr:spPr>
        <a:xfrm>
          <a:off x="11487150" y="97218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1A760F9-16C4-410A-8642-23B8895AA7E9}"/>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CD18DB0-54BF-4E19-836B-F42C93F09C9C}"/>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F56F14-4217-4B01-953D-0A48892185E9}"/>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78C89BF-5C01-474D-8B42-8BD427A5F460}"/>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2CEA785-4B3D-490B-B5D0-24617942A8AD}"/>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51" name="楕円 550">
          <a:extLst>
            <a:ext uri="{FF2B5EF4-FFF2-40B4-BE49-F238E27FC236}">
              <a16:creationId xmlns:a16="http://schemas.microsoft.com/office/drawing/2014/main" id="{81F4F23F-8A02-45A2-B3CB-D060189CACC4}"/>
            </a:ext>
          </a:extLst>
        </xdr:cNvPr>
        <xdr:cNvSpPr/>
      </xdr:nvSpPr>
      <xdr:spPr>
        <a:xfrm>
          <a:off x="14649450" y="97529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9542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419357F4-599F-4781-97CF-E7E44FC40C16}"/>
            </a:ext>
          </a:extLst>
        </xdr:cNvPr>
        <xdr:cNvSpPr txBox="1"/>
      </xdr:nvSpPr>
      <xdr:spPr>
        <a:xfrm>
          <a:off x="14735175"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553" name="楕円 552">
          <a:extLst>
            <a:ext uri="{FF2B5EF4-FFF2-40B4-BE49-F238E27FC236}">
              <a16:creationId xmlns:a16="http://schemas.microsoft.com/office/drawing/2014/main" id="{AE7544CB-3F46-4246-B3D2-84E5880A83AB}"/>
            </a:ext>
          </a:extLst>
        </xdr:cNvPr>
        <xdr:cNvSpPr/>
      </xdr:nvSpPr>
      <xdr:spPr>
        <a:xfrm>
          <a:off x="13887450" y="97510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81915</xdr:rowOff>
    </xdr:to>
    <xdr:cxnSp macro="">
      <xdr:nvCxnSpPr>
        <xdr:cNvPr id="554" name="直線コネクタ 553">
          <a:extLst>
            <a:ext uri="{FF2B5EF4-FFF2-40B4-BE49-F238E27FC236}">
              <a16:creationId xmlns:a16="http://schemas.microsoft.com/office/drawing/2014/main" id="{D3BC85A5-CD20-45D8-9AA4-113B5D01079A}"/>
            </a:ext>
          </a:extLst>
        </xdr:cNvPr>
        <xdr:cNvCxnSpPr/>
      </xdr:nvCxnSpPr>
      <xdr:spPr>
        <a:xfrm>
          <a:off x="13935075" y="9808210"/>
          <a:ext cx="762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55" name="楕円 554">
          <a:extLst>
            <a:ext uri="{FF2B5EF4-FFF2-40B4-BE49-F238E27FC236}">
              <a16:creationId xmlns:a16="http://schemas.microsoft.com/office/drawing/2014/main" id="{8396ED22-2513-464C-8EE3-40D386087AA0}"/>
            </a:ext>
          </a:extLst>
        </xdr:cNvPr>
        <xdr:cNvSpPr/>
      </xdr:nvSpPr>
      <xdr:spPr>
        <a:xfrm>
          <a:off x="13096875" y="97847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80010</xdr:rowOff>
    </xdr:from>
    <xdr:to>
      <xdr:col>81</xdr:col>
      <xdr:colOff>50800</xdr:colOff>
      <xdr:row>60</xdr:row>
      <xdr:rowOff>110490</xdr:rowOff>
    </xdr:to>
    <xdr:cxnSp macro="">
      <xdr:nvCxnSpPr>
        <xdr:cNvPr id="556" name="直線コネクタ 555">
          <a:extLst>
            <a:ext uri="{FF2B5EF4-FFF2-40B4-BE49-F238E27FC236}">
              <a16:creationId xmlns:a16="http://schemas.microsoft.com/office/drawing/2014/main" id="{7A2A8284-868D-4101-922B-1A68F6C920E9}"/>
            </a:ext>
          </a:extLst>
        </xdr:cNvPr>
        <xdr:cNvCxnSpPr/>
      </xdr:nvCxnSpPr>
      <xdr:spPr>
        <a:xfrm flipV="1">
          <a:off x="13144500" y="9808210"/>
          <a:ext cx="79057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17780</xdr:rowOff>
    </xdr:from>
    <xdr:to>
      <xdr:col>72</xdr:col>
      <xdr:colOff>38100</xdr:colOff>
      <xdr:row>61</xdr:row>
      <xdr:rowOff>119380</xdr:rowOff>
    </xdr:to>
    <xdr:sp macro="" textlink="">
      <xdr:nvSpPr>
        <xdr:cNvPr id="557" name="楕円 556">
          <a:extLst>
            <a:ext uri="{FF2B5EF4-FFF2-40B4-BE49-F238E27FC236}">
              <a16:creationId xmlns:a16="http://schemas.microsoft.com/office/drawing/2014/main" id="{40DF7EF9-624E-4E33-834D-6F9C6132F77B}"/>
            </a:ext>
          </a:extLst>
        </xdr:cNvPr>
        <xdr:cNvSpPr/>
      </xdr:nvSpPr>
      <xdr:spPr>
        <a:xfrm>
          <a:off x="12296775" y="99047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110490</xdr:rowOff>
    </xdr:from>
    <xdr:to>
      <xdr:col>76</xdr:col>
      <xdr:colOff>114300</xdr:colOff>
      <xdr:row>61</xdr:row>
      <xdr:rowOff>68580</xdr:rowOff>
    </xdr:to>
    <xdr:cxnSp macro="">
      <xdr:nvCxnSpPr>
        <xdr:cNvPr id="558" name="直線コネクタ 557">
          <a:extLst>
            <a:ext uri="{FF2B5EF4-FFF2-40B4-BE49-F238E27FC236}">
              <a16:creationId xmlns:a16="http://schemas.microsoft.com/office/drawing/2014/main" id="{35A5DDB2-1C60-49A3-941B-7820EC9C1A1B}"/>
            </a:ext>
          </a:extLst>
        </xdr:cNvPr>
        <xdr:cNvCxnSpPr/>
      </xdr:nvCxnSpPr>
      <xdr:spPr>
        <a:xfrm flipV="1">
          <a:off x="12344400" y="9832340"/>
          <a:ext cx="8001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156845</xdr:rowOff>
    </xdr:from>
    <xdr:to>
      <xdr:col>67</xdr:col>
      <xdr:colOff>101600</xdr:colOff>
      <xdr:row>61</xdr:row>
      <xdr:rowOff>86995</xdr:rowOff>
    </xdr:to>
    <xdr:sp macro="" textlink="">
      <xdr:nvSpPr>
        <xdr:cNvPr id="559" name="楕円 558">
          <a:extLst>
            <a:ext uri="{FF2B5EF4-FFF2-40B4-BE49-F238E27FC236}">
              <a16:creationId xmlns:a16="http://schemas.microsoft.com/office/drawing/2014/main" id="{31FAF28A-7083-44FF-8266-A343D450C810}"/>
            </a:ext>
          </a:extLst>
        </xdr:cNvPr>
        <xdr:cNvSpPr/>
      </xdr:nvSpPr>
      <xdr:spPr>
        <a:xfrm>
          <a:off x="11487150" y="98850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36195</xdr:rowOff>
    </xdr:from>
    <xdr:to>
      <xdr:col>71</xdr:col>
      <xdr:colOff>177800</xdr:colOff>
      <xdr:row>61</xdr:row>
      <xdr:rowOff>68580</xdr:rowOff>
    </xdr:to>
    <xdr:cxnSp macro="">
      <xdr:nvCxnSpPr>
        <xdr:cNvPr id="560" name="直線コネクタ 559">
          <a:extLst>
            <a:ext uri="{FF2B5EF4-FFF2-40B4-BE49-F238E27FC236}">
              <a16:creationId xmlns:a16="http://schemas.microsoft.com/office/drawing/2014/main" id="{7914D4F5-E7C5-4BAE-933C-27D3E64A1DC4}"/>
            </a:ext>
          </a:extLst>
        </xdr:cNvPr>
        <xdr:cNvCxnSpPr/>
      </xdr:nvCxnSpPr>
      <xdr:spPr>
        <a:xfrm>
          <a:off x="11534775" y="9923145"/>
          <a:ext cx="80962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1" name="n_1aveValue【学校施設】&#10;有形固定資産減価償却率">
          <a:extLst>
            <a:ext uri="{FF2B5EF4-FFF2-40B4-BE49-F238E27FC236}">
              <a16:creationId xmlns:a16="http://schemas.microsoft.com/office/drawing/2014/main" id="{06D22206-13BB-4E2E-81D3-7FD94CF78F5B}"/>
            </a:ext>
          </a:extLst>
        </xdr:cNvPr>
        <xdr:cNvSpPr txBox="1"/>
      </xdr:nvSpPr>
      <xdr:spPr>
        <a:xfrm>
          <a:off x="13745219" y="950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2" name="n_2aveValue【学校施設】&#10;有形固定資産減価償却率">
          <a:extLst>
            <a:ext uri="{FF2B5EF4-FFF2-40B4-BE49-F238E27FC236}">
              <a16:creationId xmlns:a16="http://schemas.microsoft.com/office/drawing/2014/main" id="{F7A4EF56-1A03-49E8-97E5-7AA1CBEAE0AF}"/>
            </a:ext>
          </a:extLst>
        </xdr:cNvPr>
        <xdr:cNvSpPr txBox="1"/>
      </xdr:nvSpPr>
      <xdr:spPr>
        <a:xfrm>
          <a:off x="12964169" y="949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3" name="n_3aveValue【学校施設】&#10;有形固定資産減価償却率">
          <a:extLst>
            <a:ext uri="{FF2B5EF4-FFF2-40B4-BE49-F238E27FC236}">
              <a16:creationId xmlns:a16="http://schemas.microsoft.com/office/drawing/2014/main" id="{90317823-A251-4781-A03D-BC8B137E4ABB}"/>
            </a:ext>
          </a:extLst>
        </xdr:cNvPr>
        <xdr:cNvSpPr txBox="1"/>
      </xdr:nvSpPr>
      <xdr:spPr>
        <a:xfrm>
          <a:off x="12164069" y="948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64" name="n_4aveValue【学校施設】&#10;有形固定資産減価償却率">
          <a:extLst>
            <a:ext uri="{FF2B5EF4-FFF2-40B4-BE49-F238E27FC236}">
              <a16:creationId xmlns:a16="http://schemas.microsoft.com/office/drawing/2014/main" id="{EBB8E149-0727-40C5-838D-1BF5F7849F6A}"/>
            </a:ext>
          </a:extLst>
        </xdr:cNvPr>
        <xdr:cNvSpPr txBox="1"/>
      </xdr:nvSpPr>
      <xdr:spPr>
        <a:xfrm>
          <a:off x="113544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565" name="n_1mainValue【学校施設】&#10;有形固定資産減価償却率">
          <a:extLst>
            <a:ext uri="{FF2B5EF4-FFF2-40B4-BE49-F238E27FC236}">
              <a16:creationId xmlns:a16="http://schemas.microsoft.com/office/drawing/2014/main" id="{A98C33E2-D198-4499-B71B-C460C71A7B87}"/>
            </a:ext>
          </a:extLst>
        </xdr:cNvPr>
        <xdr:cNvSpPr txBox="1"/>
      </xdr:nvSpPr>
      <xdr:spPr>
        <a:xfrm>
          <a:off x="13745219" y="985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66" name="n_2mainValue【学校施設】&#10;有形固定資産減価償却率">
          <a:extLst>
            <a:ext uri="{FF2B5EF4-FFF2-40B4-BE49-F238E27FC236}">
              <a16:creationId xmlns:a16="http://schemas.microsoft.com/office/drawing/2014/main" id="{4CC0D6D6-807F-4D85-A427-F586468A9176}"/>
            </a:ext>
          </a:extLst>
        </xdr:cNvPr>
        <xdr:cNvSpPr txBox="1"/>
      </xdr:nvSpPr>
      <xdr:spPr>
        <a:xfrm>
          <a:off x="12964169" y="987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110507</xdr:rowOff>
    </xdr:from>
    <xdr:ext cx="405111" cy="259045"/>
    <xdr:sp macro="" textlink="">
      <xdr:nvSpPr>
        <xdr:cNvPr id="567" name="n_3mainValue【学校施設】&#10;有形固定資産減価償却率">
          <a:extLst>
            <a:ext uri="{FF2B5EF4-FFF2-40B4-BE49-F238E27FC236}">
              <a16:creationId xmlns:a16="http://schemas.microsoft.com/office/drawing/2014/main" id="{38CD39D0-A4C8-419F-8855-B3DDBF1B5469}"/>
            </a:ext>
          </a:extLst>
        </xdr:cNvPr>
        <xdr:cNvSpPr txBox="1"/>
      </xdr:nvSpPr>
      <xdr:spPr>
        <a:xfrm>
          <a:off x="12164069"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78122</xdr:rowOff>
    </xdr:from>
    <xdr:ext cx="405111" cy="259045"/>
    <xdr:sp macro="" textlink="">
      <xdr:nvSpPr>
        <xdr:cNvPr id="568" name="n_4mainValue【学校施設】&#10;有形固定資産減価償却率">
          <a:extLst>
            <a:ext uri="{FF2B5EF4-FFF2-40B4-BE49-F238E27FC236}">
              <a16:creationId xmlns:a16="http://schemas.microsoft.com/office/drawing/2014/main" id="{C158D233-7669-43D0-96F5-00ABCB3FD9DC}"/>
            </a:ext>
          </a:extLst>
        </xdr:cNvPr>
        <xdr:cNvSpPr txBox="1"/>
      </xdr:nvSpPr>
      <xdr:spPr>
        <a:xfrm>
          <a:off x="11354444" y="996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DA42AF83-976D-4C39-A56E-F422977F51E3}"/>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76832E2-F58E-4FF4-B820-B07801DC2E9E}"/>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BD1607F9-3965-4B6F-9F13-5E6DB904933E}"/>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6F1968BE-28B5-448D-98AC-F5ED16542EC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3A49714C-A59A-4884-A406-8D5D8EA3B398}"/>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9940892E-E44D-4734-9004-EE9B0B1B2995}"/>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266D0763-A94D-4256-A2A4-FF10280B476F}"/>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5928C864-BDE8-4282-9282-0A3787F6D0B1}"/>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65913B1-DD8D-4BC8-A807-A7965228F375}"/>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598A92D3-E1FE-4EA9-903B-5E13076EBDCB}"/>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344B6273-5919-46C6-BFF2-8D676966254E}"/>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84CE2B75-2E42-41F4-A6D0-46BB19489489}"/>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212BF508-5BBA-4717-AD56-8CA50EF0414A}"/>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9357B094-A4F2-4D33-9569-70BBBC4A2B84}"/>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0D066DAA-35C4-4119-8A2C-7B282625AAC1}"/>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3EEBBAAC-E2BD-4639-82A9-425959094DF3}"/>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28834221-B3C6-4563-9AFD-DCA8C587AD31}"/>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462EB488-EA77-4013-88D3-9A15FD9136EA}"/>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4D91B435-8765-46C1-A6E5-F22F43768F65}"/>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595FAFAA-6433-46BB-92D2-3492B721E53A}"/>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E1EC3BB0-EA1D-4B3B-934C-C576285BFCFC}"/>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4B6B6242-A858-4172-BC29-1C791402B7C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872E0E1E-46D2-49BF-8F59-34B094E759D0}"/>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D72CA970-D9EB-4F7A-85D4-7745114B4425}"/>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3" name="直線コネクタ 592">
          <a:extLst>
            <a:ext uri="{FF2B5EF4-FFF2-40B4-BE49-F238E27FC236}">
              <a16:creationId xmlns:a16="http://schemas.microsoft.com/office/drawing/2014/main" id="{FEBD9240-539C-4249-B871-D34066171B78}"/>
            </a:ext>
          </a:extLst>
        </xdr:cNvPr>
        <xdr:cNvCxnSpPr/>
      </xdr:nvCxnSpPr>
      <xdr:spPr>
        <a:xfrm flipV="1">
          <a:off x="19954239" y="9002903"/>
          <a:ext cx="0" cy="145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4" name="【学校施設】&#10;一人当たり面積最小値テキスト">
          <a:extLst>
            <a:ext uri="{FF2B5EF4-FFF2-40B4-BE49-F238E27FC236}">
              <a16:creationId xmlns:a16="http://schemas.microsoft.com/office/drawing/2014/main" id="{CD8B4319-2472-4FEC-90C0-AA88449EB08D}"/>
            </a:ext>
          </a:extLst>
        </xdr:cNvPr>
        <xdr:cNvSpPr txBox="1"/>
      </xdr:nvSpPr>
      <xdr:spPr>
        <a:xfrm>
          <a:off x="19992975"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5" name="直線コネクタ 594">
          <a:extLst>
            <a:ext uri="{FF2B5EF4-FFF2-40B4-BE49-F238E27FC236}">
              <a16:creationId xmlns:a16="http://schemas.microsoft.com/office/drawing/2014/main" id="{CD7FEC68-C9EB-4F36-AEC7-380276EF6119}"/>
            </a:ext>
          </a:extLst>
        </xdr:cNvPr>
        <xdr:cNvCxnSpPr/>
      </xdr:nvCxnSpPr>
      <xdr:spPr>
        <a:xfrm>
          <a:off x="19878675" y="104556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6" name="【学校施設】&#10;一人当たり面積最大値テキスト">
          <a:extLst>
            <a:ext uri="{FF2B5EF4-FFF2-40B4-BE49-F238E27FC236}">
              <a16:creationId xmlns:a16="http://schemas.microsoft.com/office/drawing/2014/main" id="{1EF65067-6C43-47A2-B086-543A9D215A4B}"/>
            </a:ext>
          </a:extLst>
        </xdr:cNvPr>
        <xdr:cNvSpPr txBox="1"/>
      </xdr:nvSpPr>
      <xdr:spPr>
        <a:xfrm>
          <a:off x="19992975" y="879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7" name="直線コネクタ 596">
          <a:extLst>
            <a:ext uri="{FF2B5EF4-FFF2-40B4-BE49-F238E27FC236}">
              <a16:creationId xmlns:a16="http://schemas.microsoft.com/office/drawing/2014/main" id="{7AC00E82-8EAA-4394-9D9A-71D8C64C65DC}"/>
            </a:ext>
          </a:extLst>
        </xdr:cNvPr>
        <xdr:cNvCxnSpPr/>
      </xdr:nvCxnSpPr>
      <xdr:spPr>
        <a:xfrm>
          <a:off x="19878675" y="90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98" name="【学校施設】&#10;一人当たり面積平均値テキスト">
          <a:extLst>
            <a:ext uri="{FF2B5EF4-FFF2-40B4-BE49-F238E27FC236}">
              <a16:creationId xmlns:a16="http://schemas.microsoft.com/office/drawing/2014/main" id="{08E5DB6B-5544-41C2-A264-216318C66174}"/>
            </a:ext>
          </a:extLst>
        </xdr:cNvPr>
        <xdr:cNvSpPr txBox="1"/>
      </xdr:nvSpPr>
      <xdr:spPr>
        <a:xfrm>
          <a:off x="19992975" y="98557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9" name="フローチャート: 判断 598">
          <a:extLst>
            <a:ext uri="{FF2B5EF4-FFF2-40B4-BE49-F238E27FC236}">
              <a16:creationId xmlns:a16="http://schemas.microsoft.com/office/drawing/2014/main" id="{50F5C76D-F5A7-4E7D-9008-F83F963A9CEB}"/>
            </a:ext>
          </a:extLst>
        </xdr:cNvPr>
        <xdr:cNvSpPr/>
      </xdr:nvSpPr>
      <xdr:spPr>
        <a:xfrm>
          <a:off x="19897725" y="987729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00" name="フローチャート: 判断 599">
          <a:extLst>
            <a:ext uri="{FF2B5EF4-FFF2-40B4-BE49-F238E27FC236}">
              <a16:creationId xmlns:a16="http://schemas.microsoft.com/office/drawing/2014/main" id="{31BC3D3F-CD2A-46CA-B8B3-116780E87542}"/>
            </a:ext>
          </a:extLst>
        </xdr:cNvPr>
        <xdr:cNvSpPr/>
      </xdr:nvSpPr>
      <xdr:spPr>
        <a:xfrm>
          <a:off x="19154775" y="98863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1" name="フローチャート: 判断 600">
          <a:extLst>
            <a:ext uri="{FF2B5EF4-FFF2-40B4-BE49-F238E27FC236}">
              <a16:creationId xmlns:a16="http://schemas.microsoft.com/office/drawing/2014/main" id="{BE659EBF-CAFC-4879-A6D2-192BF634448B}"/>
            </a:ext>
          </a:extLst>
        </xdr:cNvPr>
        <xdr:cNvSpPr/>
      </xdr:nvSpPr>
      <xdr:spPr>
        <a:xfrm>
          <a:off x="18345150" y="98849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2" name="フローチャート: 判断 601">
          <a:extLst>
            <a:ext uri="{FF2B5EF4-FFF2-40B4-BE49-F238E27FC236}">
              <a16:creationId xmlns:a16="http://schemas.microsoft.com/office/drawing/2014/main" id="{29F240B7-1160-49B8-A482-44C1268A023B}"/>
            </a:ext>
          </a:extLst>
        </xdr:cNvPr>
        <xdr:cNvSpPr/>
      </xdr:nvSpPr>
      <xdr:spPr>
        <a:xfrm>
          <a:off x="17554575" y="99166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3" name="フローチャート: 判断 602">
          <a:extLst>
            <a:ext uri="{FF2B5EF4-FFF2-40B4-BE49-F238E27FC236}">
              <a16:creationId xmlns:a16="http://schemas.microsoft.com/office/drawing/2014/main" id="{303496EB-6D94-4B09-AFBE-2E2C0C30235D}"/>
            </a:ext>
          </a:extLst>
        </xdr:cNvPr>
        <xdr:cNvSpPr/>
      </xdr:nvSpPr>
      <xdr:spPr>
        <a:xfrm>
          <a:off x="16754475" y="99147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A971B45-01EB-462B-A5FA-677FCBB8C1A8}"/>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6EEA042-0D3D-4DF0-A4E1-62B4F5981479}"/>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21003AF-4675-4801-8704-81F9DEB12F4C}"/>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A55F8EC-D330-4803-BD27-39469BD7D36A}"/>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908FB972-34B0-41EC-822A-8F8138FA6D47}"/>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157226</xdr:rowOff>
    </xdr:from>
    <xdr:to>
      <xdr:col>116</xdr:col>
      <xdr:colOff>114300</xdr:colOff>
      <xdr:row>57</xdr:row>
      <xdr:rowOff>87376</xdr:rowOff>
    </xdr:to>
    <xdr:sp macro="" textlink="">
      <xdr:nvSpPr>
        <xdr:cNvPr id="609" name="楕円 608">
          <a:extLst>
            <a:ext uri="{FF2B5EF4-FFF2-40B4-BE49-F238E27FC236}">
              <a16:creationId xmlns:a16="http://schemas.microsoft.com/office/drawing/2014/main" id="{5DB83BE9-E33F-40E9-A9CC-78DEAC490F17}"/>
            </a:ext>
          </a:extLst>
        </xdr:cNvPr>
        <xdr:cNvSpPr/>
      </xdr:nvSpPr>
      <xdr:spPr>
        <a:xfrm>
          <a:off x="19897725" y="923772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8653</xdr:rowOff>
    </xdr:from>
    <xdr:ext cx="469744" cy="259045"/>
    <xdr:sp macro="" textlink="">
      <xdr:nvSpPr>
        <xdr:cNvPr id="610" name="【学校施設】&#10;一人当たり面積該当値テキスト">
          <a:extLst>
            <a:ext uri="{FF2B5EF4-FFF2-40B4-BE49-F238E27FC236}">
              <a16:creationId xmlns:a16="http://schemas.microsoft.com/office/drawing/2014/main" id="{991B9AD0-A41E-4311-90E9-8403A67E29C1}"/>
            </a:ext>
          </a:extLst>
        </xdr:cNvPr>
        <xdr:cNvSpPr txBox="1"/>
      </xdr:nvSpPr>
      <xdr:spPr>
        <a:xfrm>
          <a:off x="19992975" y="908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34544</xdr:rowOff>
    </xdr:from>
    <xdr:to>
      <xdr:col>112</xdr:col>
      <xdr:colOff>38100</xdr:colOff>
      <xdr:row>57</xdr:row>
      <xdr:rowOff>136144</xdr:rowOff>
    </xdr:to>
    <xdr:sp macro="" textlink="">
      <xdr:nvSpPr>
        <xdr:cNvPr id="611" name="楕円 610">
          <a:extLst>
            <a:ext uri="{FF2B5EF4-FFF2-40B4-BE49-F238E27FC236}">
              <a16:creationId xmlns:a16="http://schemas.microsoft.com/office/drawing/2014/main" id="{B79410A4-6545-4F4A-86BD-F26102BDF54A}"/>
            </a:ext>
          </a:extLst>
        </xdr:cNvPr>
        <xdr:cNvSpPr/>
      </xdr:nvSpPr>
      <xdr:spPr>
        <a:xfrm>
          <a:off x="19154775" y="92706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36576</xdr:rowOff>
    </xdr:from>
    <xdr:to>
      <xdr:col>116</xdr:col>
      <xdr:colOff>63500</xdr:colOff>
      <xdr:row>57</xdr:row>
      <xdr:rowOff>85344</xdr:rowOff>
    </xdr:to>
    <xdr:cxnSp macro="">
      <xdr:nvCxnSpPr>
        <xdr:cNvPr id="612" name="直線コネクタ 611">
          <a:extLst>
            <a:ext uri="{FF2B5EF4-FFF2-40B4-BE49-F238E27FC236}">
              <a16:creationId xmlns:a16="http://schemas.microsoft.com/office/drawing/2014/main" id="{6D2F1728-E22A-4F13-8B1D-8984FCFD0D47}"/>
            </a:ext>
          </a:extLst>
        </xdr:cNvPr>
        <xdr:cNvCxnSpPr/>
      </xdr:nvCxnSpPr>
      <xdr:spPr>
        <a:xfrm flipV="1">
          <a:off x="19202400" y="9275826"/>
          <a:ext cx="752475" cy="5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42545</xdr:rowOff>
    </xdr:from>
    <xdr:to>
      <xdr:col>107</xdr:col>
      <xdr:colOff>101600</xdr:colOff>
      <xdr:row>59</xdr:row>
      <xdr:rowOff>144145</xdr:rowOff>
    </xdr:to>
    <xdr:sp macro="" textlink="">
      <xdr:nvSpPr>
        <xdr:cNvPr id="613" name="楕円 612">
          <a:extLst>
            <a:ext uri="{FF2B5EF4-FFF2-40B4-BE49-F238E27FC236}">
              <a16:creationId xmlns:a16="http://schemas.microsoft.com/office/drawing/2014/main" id="{D5726DDC-F33F-452E-9444-B11F2EB3EDE3}"/>
            </a:ext>
          </a:extLst>
        </xdr:cNvPr>
        <xdr:cNvSpPr/>
      </xdr:nvSpPr>
      <xdr:spPr>
        <a:xfrm>
          <a:off x="18345150" y="96088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85344</xdr:rowOff>
    </xdr:from>
    <xdr:to>
      <xdr:col>111</xdr:col>
      <xdr:colOff>177800</xdr:colOff>
      <xdr:row>59</xdr:row>
      <xdr:rowOff>93345</xdr:rowOff>
    </xdr:to>
    <xdr:cxnSp macro="">
      <xdr:nvCxnSpPr>
        <xdr:cNvPr id="614" name="直線コネクタ 613">
          <a:extLst>
            <a:ext uri="{FF2B5EF4-FFF2-40B4-BE49-F238E27FC236}">
              <a16:creationId xmlns:a16="http://schemas.microsoft.com/office/drawing/2014/main" id="{B3005D50-92C8-434B-BA0B-F89964190E84}"/>
            </a:ext>
          </a:extLst>
        </xdr:cNvPr>
        <xdr:cNvCxnSpPr/>
      </xdr:nvCxnSpPr>
      <xdr:spPr>
        <a:xfrm flipV="1">
          <a:off x="18392775" y="9327769"/>
          <a:ext cx="809625" cy="32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62738</xdr:rowOff>
    </xdr:from>
    <xdr:to>
      <xdr:col>102</xdr:col>
      <xdr:colOff>165100</xdr:colOff>
      <xdr:row>59</xdr:row>
      <xdr:rowOff>164338</xdr:rowOff>
    </xdr:to>
    <xdr:sp macro="" textlink="">
      <xdr:nvSpPr>
        <xdr:cNvPr id="615" name="楕円 614">
          <a:extLst>
            <a:ext uri="{FF2B5EF4-FFF2-40B4-BE49-F238E27FC236}">
              <a16:creationId xmlns:a16="http://schemas.microsoft.com/office/drawing/2014/main" id="{50F4F4D4-A4F1-48CB-84CC-8DBF234FB273}"/>
            </a:ext>
          </a:extLst>
        </xdr:cNvPr>
        <xdr:cNvSpPr/>
      </xdr:nvSpPr>
      <xdr:spPr>
        <a:xfrm>
          <a:off x="17554575" y="96290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93345</xdr:rowOff>
    </xdr:from>
    <xdr:to>
      <xdr:col>107</xdr:col>
      <xdr:colOff>50800</xdr:colOff>
      <xdr:row>59</xdr:row>
      <xdr:rowOff>113538</xdr:rowOff>
    </xdr:to>
    <xdr:cxnSp macro="">
      <xdr:nvCxnSpPr>
        <xdr:cNvPr id="616" name="直線コネクタ 615">
          <a:extLst>
            <a:ext uri="{FF2B5EF4-FFF2-40B4-BE49-F238E27FC236}">
              <a16:creationId xmlns:a16="http://schemas.microsoft.com/office/drawing/2014/main" id="{67A8CBE1-F4AE-4122-B203-30D8EB68C995}"/>
            </a:ext>
          </a:extLst>
        </xdr:cNvPr>
        <xdr:cNvCxnSpPr/>
      </xdr:nvCxnSpPr>
      <xdr:spPr>
        <a:xfrm flipV="1">
          <a:off x="17602200" y="9656445"/>
          <a:ext cx="790575"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96647</xdr:rowOff>
    </xdr:from>
    <xdr:to>
      <xdr:col>98</xdr:col>
      <xdr:colOff>38100</xdr:colOff>
      <xdr:row>60</xdr:row>
      <xdr:rowOff>26797</xdr:rowOff>
    </xdr:to>
    <xdr:sp macro="" textlink="">
      <xdr:nvSpPr>
        <xdr:cNvPr id="617" name="楕円 616">
          <a:extLst>
            <a:ext uri="{FF2B5EF4-FFF2-40B4-BE49-F238E27FC236}">
              <a16:creationId xmlns:a16="http://schemas.microsoft.com/office/drawing/2014/main" id="{C1E855DC-4C5D-4900-B7EE-D08127CBFD7E}"/>
            </a:ext>
          </a:extLst>
        </xdr:cNvPr>
        <xdr:cNvSpPr/>
      </xdr:nvSpPr>
      <xdr:spPr>
        <a:xfrm>
          <a:off x="16754475" y="965974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113538</xdr:rowOff>
    </xdr:from>
    <xdr:to>
      <xdr:col>102</xdr:col>
      <xdr:colOff>114300</xdr:colOff>
      <xdr:row>59</xdr:row>
      <xdr:rowOff>147447</xdr:rowOff>
    </xdr:to>
    <xdr:cxnSp macro="">
      <xdr:nvCxnSpPr>
        <xdr:cNvPr id="618" name="直線コネクタ 617">
          <a:extLst>
            <a:ext uri="{FF2B5EF4-FFF2-40B4-BE49-F238E27FC236}">
              <a16:creationId xmlns:a16="http://schemas.microsoft.com/office/drawing/2014/main" id="{D28CACEF-CA34-4EA2-B559-1768AA737AF3}"/>
            </a:ext>
          </a:extLst>
        </xdr:cNvPr>
        <xdr:cNvCxnSpPr/>
      </xdr:nvCxnSpPr>
      <xdr:spPr>
        <a:xfrm flipV="1">
          <a:off x="16802100" y="9676638"/>
          <a:ext cx="800100" cy="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19" name="n_1aveValue【学校施設】&#10;一人当たり面積">
          <a:extLst>
            <a:ext uri="{FF2B5EF4-FFF2-40B4-BE49-F238E27FC236}">
              <a16:creationId xmlns:a16="http://schemas.microsoft.com/office/drawing/2014/main" id="{AA0B2DDB-0F59-4B03-887F-04886CD27419}"/>
            </a:ext>
          </a:extLst>
        </xdr:cNvPr>
        <xdr:cNvSpPr txBox="1"/>
      </xdr:nvSpPr>
      <xdr:spPr>
        <a:xfrm>
          <a:off x="18983402"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20" name="n_2aveValue【学校施設】&#10;一人当たり面積">
          <a:extLst>
            <a:ext uri="{FF2B5EF4-FFF2-40B4-BE49-F238E27FC236}">
              <a16:creationId xmlns:a16="http://schemas.microsoft.com/office/drawing/2014/main" id="{16D723E7-9757-472E-9D0C-ED1EC765A180}"/>
            </a:ext>
          </a:extLst>
        </xdr:cNvPr>
        <xdr:cNvSpPr txBox="1"/>
      </xdr:nvSpPr>
      <xdr:spPr>
        <a:xfrm>
          <a:off x="18183302" y="99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621" name="n_3aveValue【学校施設】&#10;一人当たり面積">
          <a:extLst>
            <a:ext uri="{FF2B5EF4-FFF2-40B4-BE49-F238E27FC236}">
              <a16:creationId xmlns:a16="http://schemas.microsoft.com/office/drawing/2014/main" id="{6CCBE9D6-49A0-47FB-A213-B200ECD70C06}"/>
            </a:ext>
          </a:extLst>
        </xdr:cNvPr>
        <xdr:cNvSpPr txBox="1"/>
      </xdr:nvSpPr>
      <xdr:spPr>
        <a:xfrm>
          <a:off x="17383202" y="1000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622" name="n_4aveValue【学校施設】&#10;一人当たり面積">
          <a:extLst>
            <a:ext uri="{FF2B5EF4-FFF2-40B4-BE49-F238E27FC236}">
              <a16:creationId xmlns:a16="http://schemas.microsoft.com/office/drawing/2014/main" id="{66BFF78F-C6D4-4B0E-8DBB-595D1590E53F}"/>
            </a:ext>
          </a:extLst>
        </xdr:cNvPr>
        <xdr:cNvSpPr txBox="1"/>
      </xdr:nvSpPr>
      <xdr:spPr>
        <a:xfrm>
          <a:off x="16592627" y="1000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152671</xdr:rowOff>
    </xdr:from>
    <xdr:ext cx="469744" cy="259045"/>
    <xdr:sp macro="" textlink="">
      <xdr:nvSpPr>
        <xdr:cNvPr id="623" name="n_1mainValue【学校施設】&#10;一人当たり面積">
          <a:extLst>
            <a:ext uri="{FF2B5EF4-FFF2-40B4-BE49-F238E27FC236}">
              <a16:creationId xmlns:a16="http://schemas.microsoft.com/office/drawing/2014/main" id="{6B28DDE1-1EB0-42C8-91CD-B586B6CFBF6C}"/>
            </a:ext>
          </a:extLst>
        </xdr:cNvPr>
        <xdr:cNvSpPr txBox="1"/>
      </xdr:nvSpPr>
      <xdr:spPr>
        <a:xfrm>
          <a:off x="18983402" y="906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160672</xdr:rowOff>
    </xdr:from>
    <xdr:ext cx="469744" cy="259045"/>
    <xdr:sp macro="" textlink="">
      <xdr:nvSpPr>
        <xdr:cNvPr id="624" name="n_2mainValue【学校施設】&#10;一人当たり面積">
          <a:extLst>
            <a:ext uri="{FF2B5EF4-FFF2-40B4-BE49-F238E27FC236}">
              <a16:creationId xmlns:a16="http://schemas.microsoft.com/office/drawing/2014/main" id="{2CE81BCA-EF54-4E6C-A0A6-2A4DC24887F4}"/>
            </a:ext>
          </a:extLst>
        </xdr:cNvPr>
        <xdr:cNvSpPr txBox="1"/>
      </xdr:nvSpPr>
      <xdr:spPr>
        <a:xfrm>
          <a:off x="18183302"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9415</xdr:rowOff>
    </xdr:from>
    <xdr:ext cx="469744" cy="259045"/>
    <xdr:sp macro="" textlink="">
      <xdr:nvSpPr>
        <xdr:cNvPr id="625" name="n_3mainValue【学校施設】&#10;一人当たり面積">
          <a:extLst>
            <a:ext uri="{FF2B5EF4-FFF2-40B4-BE49-F238E27FC236}">
              <a16:creationId xmlns:a16="http://schemas.microsoft.com/office/drawing/2014/main" id="{97715E68-4997-4C8E-9627-89BD82D964F9}"/>
            </a:ext>
          </a:extLst>
        </xdr:cNvPr>
        <xdr:cNvSpPr txBox="1"/>
      </xdr:nvSpPr>
      <xdr:spPr>
        <a:xfrm>
          <a:off x="17383202" y="941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43324</xdr:rowOff>
    </xdr:from>
    <xdr:ext cx="469744" cy="259045"/>
    <xdr:sp macro="" textlink="">
      <xdr:nvSpPr>
        <xdr:cNvPr id="626" name="n_4mainValue【学校施設】&#10;一人当たり面積">
          <a:extLst>
            <a:ext uri="{FF2B5EF4-FFF2-40B4-BE49-F238E27FC236}">
              <a16:creationId xmlns:a16="http://schemas.microsoft.com/office/drawing/2014/main" id="{562D9508-8A4A-4383-9496-4973A0BB1228}"/>
            </a:ext>
          </a:extLst>
        </xdr:cNvPr>
        <xdr:cNvSpPr txBox="1"/>
      </xdr:nvSpPr>
      <xdr:spPr>
        <a:xfrm>
          <a:off x="16592627" y="944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11AE54E7-0B85-4F4B-85C3-BABE64F4A3E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79270E91-9297-41E9-A7CC-FE178A15B6FB}"/>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133FF3B3-F3D6-478A-A848-CF9A7EAEA31C}"/>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601C7B45-2AF1-440E-A4ED-64796120A12F}"/>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6D747E56-92CB-48E6-B7C8-F52AD12CDE1B}"/>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A434D0F1-F9EB-4645-A8CD-15A3D78EDA08}"/>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75170B80-8985-4C8E-833D-F8D578A2CA9F}"/>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89758CB5-0E07-4DA6-8FB7-886BC5A4C56C}"/>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7B31335C-DB31-45B0-9CDB-F5A82E1C0229}"/>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84688A3C-EAF9-403F-AA64-AE01B5264E26}"/>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8D45C02F-89CE-4956-A078-5C43D5661272}"/>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89EC8569-B803-42CD-99AD-5D4F4A5DF369}"/>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0E621427-CCFE-4E4D-B90B-C238E258A07F}"/>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D5F21949-D0C3-4CBD-A388-C620575F7C8F}"/>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74EFDA72-F799-47D6-8281-5C9E917829B5}"/>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3F7329A9-7957-45C6-8D91-DCCA5750F632}"/>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E31AE05D-0B6D-43AC-B279-433BCE95B286}"/>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8DF8FB2B-DFD8-4818-9922-9BC408F2D034}"/>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D6755DB0-0DBD-47AE-A473-798A9AD665B2}"/>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F3700068-36AA-4913-BFE0-6B737FA3C2C4}"/>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2FE6C1B0-DFAC-4C3D-8BA5-5BD62C58B2D7}"/>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C459F3E1-C407-4F2A-8C03-DAAB19AFE733}"/>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5E6D20B2-F502-4656-AC8A-A5F1486DC7A0}"/>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7E9FBC22-9DCF-4D0E-9F38-0539EF24A98E}"/>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92581ABC-447D-4CB0-A40B-D657092C5398}"/>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36C9AC9-6CDD-495A-9BCA-B0F8F1BB82EA}"/>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2C9AD716-7765-42C2-AC80-F85F7279C29C}"/>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CBEB3B22-EFC5-4AE4-864D-C1B71CA07342}"/>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B473D854-9812-4361-AFCA-C58ED8E4A950}"/>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4266BA46-D923-495C-8B37-D91E93E43D68}"/>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5E213011-2D9D-4D2B-A5F3-F589BCC9FDB7}"/>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6FAB6753-6D79-4CB0-8EC4-DD11248E4155}"/>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5F976909-175F-4968-AE98-7446D36C54CB}"/>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D27883A1-8EC6-4931-8518-8467EA0997C3}"/>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C0E728EB-6F6F-4E09-A746-66B4043683B0}"/>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27B167EC-2DE4-4166-A589-709439C207EB}"/>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id="{C6A7E9B7-5321-480C-BD1D-9D22C99FC857}"/>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D522F5C4-031B-4234-9249-F057A904EBB1}"/>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id="{AF6EB081-6D4A-475A-8679-DE41B2BD9551}"/>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DF3544A5-03FF-4744-AEC2-1EA4617597CB}"/>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7" name="直線コネクタ 666">
          <a:extLst>
            <a:ext uri="{FF2B5EF4-FFF2-40B4-BE49-F238E27FC236}">
              <a16:creationId xmlns:a16="http://schemas.microsoft.com/office/drawing/2014/main" id="{AA04CAE8-421C-43DC-AE6C-4B3EEA1129C1}"/>
            </a:ext>
          </a:extLst>
        </xdr:cNvPr>
        <xdr:cNvCxnSpPr/>
      </xdr:nvCxnSpPr>
      <xdr:spPr>
        <a:xfrm flipV="1">
          <a:off x="14696439" y="1617535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a:extLst>
            <a:ext uri="{FF2B5EF4-FFF2-40B4-BE49-F238E27FC236}">
              <a16:creationId xmlns:a16="http://schemas.microsoft.com/office/drawing/2014/main" id="{91F2EDFF-1CCD-41E1-9E89-8F2172425E48}"/>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a:extLst>
            <a:ext uri="{FF2B5EF4-FFF2-40B4-BE49-F238E27FC236}">
              <a16:creationId xmlns:a16="http://schemas.microsoft.com/office/drawing/2014/main" id="{0CF73706-BF5D-44A5-A845-3D841D8D1F01}"/>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70" name="【公民館】&#10;有形固定資産減価償却率最大値テキスト">
          <a:extLst>
            <a:ext uri="{FF2B5EF4-FFF2-40B4-BE49-F238E27FC236}">
              <a16:creationId xmlns:a16="http://schemas.microsoft.com/office/drawing/2014/main" id="{C15A4A34-A686-4CFE-AC92-9FB522A797FB}"/>
            </a:ext>
          </a:extLst>
        </xdr:cNvPr>
        <xdr:cNvSpPr txBox="1"/>
      </xdr:nvSpPr>
      <xdr:spPr>
        <a:xfrm>
          <a:off x="14735175" y="1595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1" name="直線コネクタ 670">
          <a:extLst>
            <a:ext uri="{FF2B5EF4-FFF2-40B4-BE49-F238E27FC236}">
              <a16:creationId xmlns:a16="http://schemas.microsoft.com/office/drawing/2014/main" id="{7F74519D-B03D-45F5-AFF7-BD3C8A285B94}"/>
            </a:ext>
          </a:extLst>
        </xdr:cNvPr>
        <xdr:cNvCxnSpPr/>
      </xdr:nvCxnSpPr>
      <xdr:spPr>
        <a:xfrm>
          <a:off x="14611350" y="16175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672" name="【公民館】&#10;有形固定資産減価償却率平均値テキスト">
          <a:extLst>
            <a:ext uri="{FF2B5EF4-FFF2-40B4-BE49-F238E27FC236}">
              <a16:creationId xmlns:a16="http://schemas.microsoft.com/office/drawing/2014/main" id="{42D3E09B-9038-4315-B979-4A4085FD35D6}"/>
            </a:ext>
          </a:extLst>
        </xdr:cNvPr>
        <xdr:cNvSpPr txBox="1"/>
      </xdr:nvSpPr>
      <xdr:spPr>
        <a:xfrm>
          <a:off x="14735175" y="1721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3" name="フローチャート: 判断 672">
          <a:extLst>
            <a:ext uri="{FF2B5EF4-FFF2-40B4-BE49-F238E27FC236}">
              <a16:creationId xmlns:a16="http://schemas.microsoft.com/office/drawing/2014/main" id="{EDF35219-7AF7-46D0-B80A-04120CEB067D}"/>
            </a:ext>
          </a:extLst>
        </xdr:cNvPr>
        <xdr:cNvSpPr/>
      </xdr:nvSpPr>
      <xdr:spPr>
        <a:xfrm>
          <a:off x="14649450" y="172408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4" name="フローチャート: 判断 673">
          <a:extLst>
            <a:ext uri="{FF2B5EF4-FFF2-40B4-BE49-F238E27FC236}">
              <a16:creationId xmlns:a16="http://schemas.microsoft.com/office/drawing/2014/main" id="{4BFCB220-6A22-4E94-8C9E-A0B19ACDC18F}"/>
            </a:ext>
          </a:extLst>
        </xdr:cNvPr>
        <xdr:cNvSpPr/>
      </xdr:nvSpPr>
      <xdr:spPr>
        <a:xfrm>
          <a:off x="13887450" y="172281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5" name="フローチャート: 判断 674">
          <a:extLst>
            <a:ext uri="{FF2B5EF4-FFF2-40B4-BE49-F238E27FC236}">
              <a16:creationId xmlns:a16="http://schemas.microsoft.com/office/drawing/2014/main" id="{23D6F347-16B5-4D63-B84C-BAAEFEB8F713}"/>
            </a:ext>
          </a:extLst>
        </xdr:cNvPr>
        <xdr:cNvSpPr/>
      </xdr:nvSpPr>
      <xdr:spPr>
        <a:xfrm>
          <a:off x="13096875" y="171938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6" name="フローチャート: 判断 675">
          <a:extLst>
            <a:ext uri="{FF2B5EF4-FFF2-40B4-BE49-F238E27FC236}">
              <a16:creationId xmlns:a16="http://schemas.microsoft.com/office/drawing/2014/main" id="{536DBA19-37BF-4E16-9D79-754FB54E8833}"/>
            </a:ext>
          </a:extLst>
        </xdr:cNvPr>
        <xdr:cNvSpPr/>
      </xdr:nvSpPr>
      <xdr:spPr>
        <a:xfrm>
          <a:off x="12296775" y="172370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77" name="フローチャート: 判断 676">
          <a:extLst>
            <a:ext uri="{FF2B5EF4-FFF2-40B4-BE49-F238E27FC236}">
              <a16:creationId xmlns:a16="http://schemas.microsoft.com/office/drawing/2014/main" id="{96BB22AD-0D0A-4225-A863-71166449724C}"/>
            </a:ext>
          </a:extLst>
        </xdr:cNvPr>
        <xdr:cNvSpPr/>
      </xdr:nvSpPr>
      <xdr:spPr>
        <a:xfrm>
          <a:off x="11487150" y="17221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24C4B04-F021-4774-BF72-F52D4069CE30}"/>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0385300-7925-414E-BBE8-27FD775CACEF}"/>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9641AAEE-2157-41C4-8A95-C8149FDBD654}"/>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0602517-125B-44AB-8CD8-3BB4F4569C2E}"/>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CD6C7CA1-699C-44D1-99D9-CB5ECA1C99C9}"/>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99695</xdr:rowOff>
    </xdr:from>
    <xdr:to>
      <xdr:col>85</xdr:col>
      <xdr:colOff>177800</xdr:colOff>
      <xdr:row>104</xdr:row>
      <xdr:rowOff>29845</xdr:rowOff>
    </xdr:to>
    <xdr:sp macro="" textlink="">
      <xdr:nvSpPr>
        <xdr:cNvPr id="683" name="楕円 682">
          <a:extLst>
            <a:ext uri="{FF2B5EF4-FFF2-40B4-BE49-F238E27FC236}">
              <a16:creationId xmlns:a16="http://schemas.microsoft.com/office/drawing/2014/main" id="{F9900E38-AA2F-40AB-BF01-B7653378900D}"/>
            </a:ext>
          </a:extLst>
        </xdr:cNvPr>
        <xdr:cNvSpPr/>
      </xdr:nvSpPr>
      <xdr:spPr>
        <a:xfrm>
          <a:off x="14649450" y="169049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122572</xdr:rowOff>
    </xdr:from>
    <xdr:ext cx="405111" cy="259045"/>
    <xdr:sp macro="" textlink="">
      <xdr:nvSpPr>
        <xdr:cNvPr id="684" name="【公民館】&#10;有形固定資産減価償却率該当値テキスト">
          <a:extLst>
            <a:ext uri="{FF2B5EF4-FFF2-40B4-BE49-F238E27FC236}">
              <a16:creationId xmlns:a16="http://schemas.microsoft.com/office/drawing/2014/main" id="{63383E54-B705-4712-B40D-DF3F60D80A10}"/>
            </a:ext>
          </a:extLst>
        </xdr:cNvPr>
        <xdr:cNvSpPr txBox="1"/>
      </xdr:nvSpPr>
      <xdr:spPr>
        <a:xfrm>
          <a:off x="14735175" y="1675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92075</xdr:rowOff>
    </xdr:from>
    <xdr:to>
      <xdr:col>81</xdr:col>
      <xdr:colOff>101600</xdr:colOff>
      <xdr:row>104</xdr:row>
      <xdr:rowOff>22225</xdr:rowOff>
    </xdr:to>
    <xdr:sp macro="" textlink="">
      <xdr:nvSpPr>
        <xdr:cNvPr id="685" name="楕円 684">
          <a:extLst>
            <a:ext uri="{FF2B5EF4-FFF2-40B4-BE49-F238E27FC236}">
              <a16:creationId xmlns:a16="http://schemas.microsoft.com/office/drawing/2014/main" id="{865A91FE-054A-4B52-A412-DAC42E19249E}"/>
            </a:ext>
          </a:extLst>
        </xdr:cNvPr>
        <xdr:cNvSpPr/>
      </xdr:nvSpPr>
      <xdr:spPr>
        <a:xfrm>
          <a:off x="13887450" y="168941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142875</xdr:rowOff>
    </xdr:from>
    <xdr:to>
      <xdr:col>85</xdr:col>
      <xdr:colOff>127000</xdr:colOff>
      <xdr:row>103</xdr:row>
      <xdr:rowOff>150495</xdr:rowOff>
    </xdr:to>
    <xdr:cxnSp macro="">
      <xdr:nvCxnSpPr>
        <xdr:cNvPr id="686" name="直線コネクタ 685">
          <a:extLst>
            <a:ext uri="{FF2B5EF4-FFF2-40B4-BE49-F238E27FC236}">
              <a16:creationId xmlns:a16="http://schemas.microsoft.com/office/drawing/2014/main" id="{2D9EBF75-06F0-4B86-8045-86240E97FE84}"/>
            </a:ext>
          </a:extLst>
        </xdr:cNvPr>
        <xdr:cNvCxnSpPr/>
      </xdr:nvCxnSpPr>
      <xdr:spPr>
        <a:xfrm>
          <a:off x="13935075" y="1694180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92075</xdr:rowOff>
    </xdr:from>
    <xdr:to>
      <xdr:col>76</xdr:col>
      <xdr:colOff>165100</xdr:colOff>
      <xdr:row>104</xdr:row>
      <xdr:rowOff>22225</xdr:rowOff>
    </xdr:to>
    <xdr:sp macro="" textlink="">
      <xdr:nvSpPr>
        <xdr:cNvPr id="687" name="楕円 686">
          <a:extLst>
            <a:ext uri="{FF2B5EF4-FFF2-40B4-BE49-F238E27FC236}">
              <a16:creationId xmlns:a16="http://schemas.microsoft.com/office/drawing/2014/main" id="{2478945F-EFF8-481E-A30A-BEF9E310F471}"/>
            </a:ext>
          </a:extLst>
        </xdr:cNvPr>
        <xdr:cNvSpPr/>
      </xdr:nvSpPr>
      <xdr:spPr>
        <a:xfrm>
          <a:off x="13096875" y="168941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142875</xdr:rowOff>
    </xdr:from>
    <xdr:to>
      <xdr:col>81</xdr:col>
      <xdr:colOff>50800</xdr:colOff>
      <xdr:row>103</xdr:row>
      <xdr:rowOff>142875</xdr:rowOff>
    </xdr:to>
    <xdr:cxnSp macro="">
      <xdr:nvCxnSpPr>
        <xdr:cNvPr id="688" name="直線コネクタ 687">
          <a:extLst>
            <a:ext uri="{FF2B5EF4-FFF2-40B4-BE49-F238E27FC236}">
              <a16:creationId xmlns:a16="http://schemas.microsoft.com/office/drawing/2014/main" id="{2F4C6DA9-9DBA-410D-B5C9-6E062BA2A636}"/>
            </a:ext>
          </a:extLst>
        </xdr:cNvPr>
        <xdr:cNvCxnSpPr/>
      </xdr:nvCxnSpPr>
      <xdr:spPr>
        <a:xfrm>
          <a:off x="13144500" y="169418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145414</xdr:rowOff>
    </xdr:from>
    <xdr:to>
      <xdr:col>72</xdr:col>
      <xdr:colOff>38100</xdr:colOff>
      <xdr:row>104</xdr:row>
      <xdr:rowOff>75564</xdr:rowOff>
    </xdr:to>
    <xdr:sp macro="" textlink="">
      <xdr:nvSpPr>
        <xdr:cNvPr id="689" name="楕円 688">
          <a:extLst>
            <a:ext uri="{FF2B5EF4-FFF2-40B4-BE49-F238E27FC236}">
              <a16:creationId xmlns:a16="http://schemas.microsoft.com/office/drawing/2014/main" id="{14F40864-D565-4821-ADEB-1FAC6AFC6508}"/>
            </a:ext>
          </a:extLst>
        </xdr:cNvPr>
        <xdr:cNvSpPr/>
      </xdr:nvSpPr>
      <xdr:spPr>
        <a:xfrm>
          <a:off x="12296775" y="169443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142875</xdr:rowOff>
    </xdr:from>
    <xdr:to>
      <xdr:col>76</xdr:col>
      <xdr:colOff>114300</xdr:colOff>
      <xdr:row>104</xdr:row>
      <xdr:rowOff>24764</xdr:rowOff>
    </xdr:to>
    <xdr:cxnSp macro="">
      <xdr:nvCxnSpPr>
        <xdr:cNvPr id="690" name="直線コネクタ 689">
          <a:extLst>
            <a:ext uri="{FF2B5EF4-FFF2-40B4-BE49-F238E27FC236}">
              <a16:creationId xmlns:a16="http://schemas.microsoft.com/office/drawing/2014/main" id="{4E01FC04-512D-41A9-933E-DD4E66596A03}"/>
            </a:ext>
          </a:extLst>
        </xdr:cNvPr>
        <xdr:cNvCxnSpPr/>
      </xdr:nvCxnSpPr>
      <xdr:spPr>
        <a:xfrm flipV="1">
          <a:off x="12344400" y="16941800"/>
          <a:ext cx="800100" cy="5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122555</xdr:rowOff>
    </xdr:from>
    <xdr:to>
      <xdr:col>67</xdr:col>
      <xdr:colOff>101600</xdr:colOff>
      <xdr:row>104</xdr:row>
      <xdr:rowOff>52705</xdr:rowOff>
    </xdr:to>
    <xdr:sp macro="" textlink="">
      <xdr:nvSpPr>
        <xdr:cNvPr id="691" name="楕円 690">
          <a:extLst>
            <a:ext uri="{FF2B5EF4-FFF2-40B4-BE49-F238E27FC236}">
              <a16:creationId xmlns:a16="http://schemas.microsoft.com/office/drawing/2014/main" id="{1A3360C8-F6E3-496C-8249-EB134218500A}"/>
            </a:ext>
          </a:extLst>
        </xdr:cNvPr>
        <xdr:cNvSpPr/>
      </xdr:nvSpPr>
      <xdr:spPr>
        <a:xfrm>
          <a:off x="11487150" y="169278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xdr:rowOff>
    </xdr:from>
    <xdr:to>
      <xdr:col>71</xdr:col>
      <xdr:colOff>177800</xdr:colOff>
      <xdr:row>104</xdr:row>
      <xdr:rowOff>24764</xdr:rowOff>
    </xdr:to>
    <xdr:cxnSp macro="">
      <xdr:nvCxnSpPr>
        <xdr:cNvPr id="692" name="直線コネクタ 691">
          <a:extLst>
            <a:ext uri="{FF2B5EF4-FFF2-40B4-BE49-F238E27FC236}">
              <a16:creationId xmlns:a16="http://schemas.microsoft.com/office/drawing/2014/main" id="{65514257-51F8-4811-B139-AA488A3567C7}"/>
            </a:ext>
          </a:extLst>
        </xdr:cNvPr>
        <xdr:cNvCxnSpPr/>
      </xdr:nvCxnSpPr>
      <xdr:spPr>
        <a:xfrm>
          <a:off x="11534775" y="16975455"/>
          <a:ext cx="809625"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693" name="n_1aveValue【公民館】&#10;有形固定資産減価償却率">
          <a:extLst>
            <a:ext uri="{FF2B5EF4-FFF2-40B4-BE49-F238E27FC236}">
              <a16:creationId xmlns:a16="http://schemas.microsoft.com/office/drawing/2014/main" id="{0DB51E73-2F8E-462F-B991-B61D81714046}"/>
            </a:ext>
          </a:extLst>
        </xdr:cNvPr>
        <xdr:cNvSpPr txBox="1"/>
      </xdr:nvSpPr>
      <xdr:spPr>
        <a:xfrm>
          <a:off x="13745219" y="17327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694" name="n_2aveValue【公民館】&#10;有形固定資産減価償却率">
          <a:extLst>
            <a:ext uri="{FF2B5EF4-FFF2-40B4-BE49-F238E27FC236}">
              <a16:creationId xmlns:a16="http://schemas.microsoft.com/office/drawing/2014/main" id="{B2ABF84A-4C27-49EA-B05C-204924A1C371}"/>
            </a:ext>
          </a:extLst>
        </xdr:cNvPr>
        <xdr:cNvSpPr txBox="1"/>
      </xdr:nvSpPr>
      <xdr:spPr>
        <a:xfrm>
          <a:off x="12964169"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695" name="n_3aveValue【公民館】&#10;有形固定資産減価償却率">
          <a:extLst>
            <a:ext uri="{FF2B5EF4-FFF2-40B4-BE49-F238E27FC236}">
              <a16:creationId xmlns:a16="http://schemas.microsoft.com/office/drawing/2014/main" id="{8398CAA3-7B11-4BBA-A299-38A1E703F0BB}"/>
            </a:ext>
          </a:extLst>
        </xdr:cNvPr>
        <xdr:cNvSpPr txBox="1"/>
      </xdr:nvSpPr>
      <xdr:spPr>
        <a:xfrm>
          <a:off x="12164069"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696" name="n_4aveValue【公民館】&#10;有形固定資産減価償却率">
          <a:extLst>
            <a:ext uri="{FF2B5EF4-FFF2-40B4-BE49-F238E27FC236}">
              <a16:creationId xmlns:a16="http://schemas.microsoft.com/office/drawing/2014/main" id="{3219FACE-6ADA-4BAF-B11E-3B83D937F413}"/>
            </a:ext>
          </a:extLst>
        </xdr:cNvPr>
        <xdr:cNvSpPr txBox="1"/>
      </xdr:nvSpPr>
      <xdr:spPr>
        <a:xfrm>
          <a:off x="11354444" y="17314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38752</xdr:rowOff>
    </xdr:from>
    <xdr:ext cx="405111" cy="259045"/>
    <xdr:sp macro="" textlink="">
      <xdr:nvSpPr>
        <xdr:cNvPr id="697" name="n_1mainValue【公民館】&#10;有形固定資産減価償却率">
          <a:extLst>
            <a:ext uri="{FF2B5EF4-FFF2-40B4-BE49-F238E27FC236}">
              <a16:creationId xmlns:a16="http://schemas.microsoft.com/office/drawing/2014/main" id="{1AC41A06-745D-4C4D-A677-0B5E28D23E38}"/>
            </a:ext>
          </a:extLst>
        </xdr:cNvPr>
        <xdr:cNvSpPr txBox="1"/>
      </xdr:nvSpPr>
      <xdr:spPr>
        <a:xfrm>
          <a:off x="13745219" y="1666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38752</xdr:rowOff>
    </xdr:from>
    <xdr:ext cx="405111" cy="259045"/>
    <xdr:sp macro="" textlink="">
      <xdr:nvSpPr>
        <xdr:cNvPr id="698" name="n_2mainValue【公民館】&#10;有形固定資産減価償却率">
          <a:extLst>
            <a:ext uri="{FF2B5EF4-FFF2-40B4-BE49-F238E27FC236}">
              <a16:creationId xmlns:a16="http://schemas.microsoft.com/office/drawing/2014/main" id="{C1DE0E2A-8914-4048-A740-5F0B3486E28A}"/>
            </a:ext>
          </a:extLst>
        </xdr:cNvPr>
        <xdr:cNvSpPr txBox="1"/>
      </xdr:nvSpPr>
      <xdr:spPr>
        <a:xfrm>
          <a:off x="12964169" y="1666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92091</xdr:rowOff>
    </xdr:from>
    <xdr:ext cx="405111" cy="259045"/>
    <xdr:sp macro="" textlink="">
      <xdr:nvSpPr>
        <xdr:cNvPr id="699" name="n_3mainValue【公民館】&#10;有形固定資産減価償却率">
          <a:extLst>
            <a:ext uri="{FF2B5EF4-FFF2-40B4-BE49-F238E27FC236}">
              <a16:creationId xmlns:a16="http://schemas.microsoft.com/office/drawing/2014/main" id="{B0090456-3A9D-41D6-95E1-B0B8868E802B}"/>
            </a:ext>
          </a:extLst>
        </xdr:cNvPr>
        <xdr:cNvSpPr txBox="1"/>
      </xdr:nvSpPr>
      <xdr:spPr>
        <a:xfrm>
          <a:off x="12164069" y="1672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69232</xdr:rowOff>
    </xdr:from>
    <xdr:ext cx="405111" cy="259045"/>
    <xdr:sp macro="" textlink="">
      <xdr:nvSpPr>
        <xdr:cNvPr id="700" name="n_4mainValue【公民館】&#10;有形固定資産減価償却率">
          <a:extLst>
            <a:ext uri="{FF2B5EF4-FFF2-40B4-BE49-F238E27FC236}">
              <a16:creationId xmlns:a16="http://schemas.microsoft.com/office/drawing/2014/main" id="{7DA37EB2-4633-4B5E-8DAD-8910F2730B7B}"/>
            </a:ext>
          </a:extLst>
        </xdr:cNvPr>
        <xdr:cNvSpPr txBox="1"/>
      </xdr:nvSpPr>
      <xdr:spPr>
        <a:xfrm>
          <a:off x="11354444" y="1669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7B3C4624-90A5-45F9-BC7E-A526D066811F}"/>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6EA447EE-D9AE-4AE4-B50C-2D41903154C7}"/>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C4EE3EC9-3090-4DB3-9169-EAF2ABDCB644}"/>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DAC1B033-373B-4D73-9D93-EC7C1E142575}"/>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C3F9E9C2-6A2E-48F0-8C11-E18BFE08E383}"/>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6D0779F6-22EC-4BCB-88F8-55EAB73A7FDB}"/>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5FAF7DF2-5F21-4CC1-B5A7-0F98C4BDBA98}"/>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95B0C106-BDA9-45AF-9B68-643F25CCE20A}"/>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03E6B2B7-81C9-40A4-86F1-EC596973FB8D}"/>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342C9E85-63D6-4FAD-AAEF-E5F0A9668051}"/>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2A9507F9-B856-4906-B6B2-1F8670FDBCA4}"/>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A45184A4-D3D9-42B5-A109-D5D08707D8E1}"/>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488EB2B1-94F5-4545-BAB6-76098A0AFA83}"/>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1D3C764F-6519-4BBF-A8AE-683DFD60C451}"/>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C69FA690-B9A3-441B-8F1C-F5026EF60311}"/>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C5FD4B57-BD13-4F72-931A-FF6712E7A0F7}"/>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5EE71B1B-4A39-40E9-B808-A58A44B8700C}"/>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493474F7-3B04-40D0-BB26-358BA80A7DF0}"/>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4E726D6B-BE26-4F74-889D-B29284E5BBAE}"/>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id="{7DAA6326-0B3D-4F7F-BD22-195503EFD3D7}"/>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B57E126F-1492-4FFE-A428-70F580B9FBB0}"/>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65FDDF66-139B-4AA1-BC8F-A83E4DD46356}"/>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a16="http://schemas.microsoft.com/office/drawing/2014/main" id="{852A159A-F03C-4F5E-8204-6F565DD32AC6}"/>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4" name="直線コネクタ 723">
          <a:extLst>
            <a:ext uri="{FF2B5EF4-FFF2-40B4-BE49-F238E27FC236}">
              <a16:creationId xmlns:a16="http://schemas.microsoft.com/office/drawing/2014/main" id="{B703E90B-7CB5-4610-8D03-AC2A2F3AD769}"/>
            </a:ext>
          </a:extLst>
        </xdr:cNvPr>
        <xdr:cNvCxnSpPr/>
      </xdr:nvCxnSpPr>
      <xdr:spPr>
        <a:xfrm flipV="1">
          <a:off x="19954239" y="16475202"/>
          <a:ext cx="0"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5" name="【公民館】&#10;一人当たり面積最小値テキスト">
          <a:extLst>
            <a:ext uri="{FF2B5EF4-FFF2-40B4-BE49-F238E27FC236}">
              <a16:creationId xmlns:a16="http://schemas.microsoft.com/office/drawing/2014/main" id="{553D3248-FD03-457B-98E6-751680366E6C}"/>
            </a:ext>
          </a:extLst>
        </xdr:cNvPr>
        <xdr:cNvSpPr txBox="1"/>
      </xdr:nvSpPr>
      <xdr:spPr>
        <a:xfrm>
          <a:off x="19992975" y="1779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6" name="直線コネクタ 725">
          <a:extLst>
            <a:ext uri="{FF2B5EF4-FFF2-40B4-BE49-F238E27FC236}">
              <a16:creationId xmlns:a16="http://schemas.microsoft.com/office/drawing/2014/main" id="{ABD5E1F0-5888-4F90-A18E-9D77B7010724}"/>
            </a:ext>
          </a:extLst>
        </xdr:cNvPr>
        <xdr:cNvCxnSpPr/>
      </xdr:nvCxnSpPr>
      <xdr:spPr>
        <a:xfrm>
          <a:off x="19878675" y="178019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7" name="【公民館】&#10;一人当たり面積最大値テキスト">
          <a:extLst>
            <a:ext uri="{FF2B5EF4-FFF2-40B4-BE49-F238E27FC236}">
              <a16:creationId xmlns:a16="http://schemas.microsoft.com/office/drawing/2014/main" id="{39F00F87-7CEB-48B2-9A62-E551813AEF2C}"/>
            </a:ext>
          </a:extLst>
        </xdr:cNvPr>
        <xdr:cNvSpPr txBox="1"/>
      </xdr:nvSpPr>
      <xdr:spPr>
        <a:xfrm>
          <a:off x="19992975" y="1625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8" name="直線コネクタ 727">
          <a:extLst>
            <a:ext uri="{FF2B5EF4-FFF2-40B4-BE49-F238E27FC236}">
              <a16:creationId xmlns:a16="http://schemas.microsoft.com/office/drawing/2014/main" id="{313FE77C-A29E-4117-905F-4C1CBD6A3C0B}"/>
            </a:ext>
          </a:extLst>
        </xdr:cNvPr>
        <xdr:cNvCxnSpPr/>
      </xdr:nvCxnSpPr>
      <xdr:spPr>
        <a:xfrm>
          <a:off x="19878675" y="164752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729" name="【公民館】&#10;一人当たり面積平均値テキスト">
          <a:extLst>
            <a:ext uri="{FF2B5EF4-FFF2-40B4-BE49-F238E27FC236}">
              <a16:creationId xmlns:a16="http://schemas.microsoft.com/office/drawing/2014/main" id="{9158FC8D-BDC9-45F2-9C57-D173D080D0CF}"/>
            </a:ext>
          </a:extLst>
        </xdr:cNvPr>
        <xdr:cNvSpPr txBox="1"/>
      </xdr:nvSpPr>
      <xdr:spPr>
        <a:xfrm>
          <a:off x="19992975" y="17442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30" name="フローチャート: 判断 729">
          <a:extLst>
            <a:ext uri="{FF2B5EF4-FFF2-40B4-BE49-F238E27FC236}">
              <a16:creationId xmlns:a16="http://schemas.microsoft.com/office/drawing/2014/main" id="{326C62C1-7316-41A2-9028-8D1ABDC90DD0}"/>
            </a:ext>
          </a:extLst>
        </xdr:cNvPr>
        <xdr:cNvSpPr/>
      </xdr:nvSpPr>
      <xdr:spPr>
        <a:xfrm>
          <a:off x="19897725" y="1745754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1" name="フローチャート: 判断 730">
          <a:extLst>
            <a:ext uri="{FF2B5EF4-FFF2-40B4-BE49-F238E27FC236}">
              <a16:creationId xmlns:a16="http://schemas.microsoft.com/office/drawing/2014/main" id="{548006C6-B7BB-4EA6-A171-DFCCF4773D21}"/>
            </a:ext>
          </a:extLst>
        </xdr:cNvPr>
        <xdr:cNvSpPr/>
      </xdr:nvSpPr>
      <xdr:spPr>
        <a:xfrm>
          <a:off x="19154775" y="174760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2" name="フローチャート: 判断 731">
          <a:extLst>
            <a:ext uri="{FF2B5EF4-FFF2-40B4-BE49-F238E27FC236}">
              <a16:creationId xmlns:a16="http://schemas.microsoft.com/office/drawing/2014/main" id="{64A9BDAA-AC04-4594-9F21-3AD8B0E6BADD}"/>
            </a:ext>
          </a:extLst>
        </xdr:cNvPr>
        <xdr:cNvSpPr/>
      </xdr:nvSpPr>
      <xdr:spPr>
        <a:xfrm>
          <a:off x="18345150" y="17478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3" name="フローチャート: 判断 732">
          <a:extLst>
            <a:ext uri="{FF2B5EF4-FFF2-40B4-BE49-F238E27FC236}">
              <a16:creationId xmlns:a16="http://schemas.microsoft.com/office/drawing/2014/main" id="{04AE92E6-0FE5-4B6F-B216-215324E40480}"/>
            </a:ext>
          </a:extLst>
        </xdr:cNvPr>
        <xdr:cNvSpPr/>
      </xdr:nvSpPr>
      <xdr:spPr>
        <a:xfrm>
          <a:off x="17554575" y="174621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4" name="フローチャート: 判断 733">
          <a:extLst>
            <a:ext uri="{FF2B5EF4-FFF2-40B4-BE49-F238E27FC236}">
              <a16:creationId xmlns:a16="http://schemas.microsoft.com/office/drawing/2014/main" id="{B680AFD3-0F69-44CE-AF92-C125519131A0}"/>
            </a:ext>
          </a:extLst>
        </xdr:cNvPr>
        <xdr:cNvSpPr/>
      </xdr:nvSpPr>
      <xdr:spPr>
        <a:xfrm>
          <a:off x="16754475" y="174567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F3F5AAC8-32E0-40B9-B22D-1C3912416EB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54A43AFB-2619-45B2-8518-6EBFEBCDB38F}"/>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D4036C05-5E61-4AE6-BEC6-91E8F36FFA8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2189A38-13AF-45A8-9B24-FC27FAF19355}"/>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81D67A86-7542-4C17-9835-611DBC2E39C2}"/>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138176</xdr:rowOff>
    </xdr:from>
    <xdr:to>
      <xdr:col>116</xdr:col>
      <xdr:colOff>114300</xdr:colOff>
      <xdr:row>106</xdr:row>
      <xdr:rowOff>68326</xdr:rowOff>
    </xdr:to>
    <xdr:sp macro="" textlink="">
      <xdr:nvSpPr>
        <xdr:cNvPr id="740" name="楕円 739">
          <a:extLst>
            <a:ext uri="{FF2B5EF4-FFF2-40B4-BE49-F238E27FC236}">
              <a16:creationId xmlns:a16="http://schemas.microsoft.com/office/drawing/2014/main" id="{F35214AB-5B9B-4EFB-B847-72083D657DD4}"/>
            </a:ext>
          </a:extLst>
        </xdr:cNvPr>
        <xdr:cNvSpPr/>
      </xdr:nvSpPr>
      <xdr:spPr>
        <a:xfrm>
          <a:off x="19897725" y="1728635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161053</xdr:rowOff>
    </xdr:from>
    <xdr:ext cx="469744" cy="259045"/>
    <xdr:sp macro="" textlink="">
      <xdr:nvSpPr>
        <xdr:cNvPr id="741" name="【公民館】&#10;一人当たり面積該当値テキスト">
          <a:extLst>
            <a:ext uri="{FF2B5EF4-FFF2-40B4-BE49-F238E27FC236}">
              <a16:creationId xmlns:a16="http://schemas.microsoft.com/office/drawing/2014/main" id="{AD00123A-2660-4861-AC31-998365F35E94}"/>
            </a:ext>
          </a:extLst>
        </xdr:cNvPr>
        <xdr:cNvSpPr txBox="1"/>
      </xdr:nvSpPr>
      <xdr:spPr>
        <a:xfrm>
          <a:off x="19992975" y="1713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152654</xdr:rowOff>
    </xdr:from>
    <xdr:to>
      <xdr:col>112</xdr:col>
      <xdr:colOff>38100</xdr:colOff>
      <xdr:row>106</xdr:row>
      <xdr:rowOff>82804</xdr:rowOff>
    </xdr:to>
    <xdr:sp macro="" textlink="">
      <xdr:nvSpPr>
        <xdr:cNvPr id="742" name="楕円 741">
          <a:extLst>
            <a:ext uri="{FF2B5EF4-FFF2-40B4-BE49-F238E27FC236}">
              <a16:creationId xmlns:a16="http://schemas.microsoft.com/office/drawing/2014/main" id="{A7A334EA-074B-44D0-9456-CEA27F546757}"/>
            </a:ext>
          </a:extLst>
        </xdr:cNvPr>
        <xdr:cNvSpPr/>
      </xdr:nvSpPr>
      <xdr:spPr>
        <a:xfrm>
          <a:off x="19154775" y="1729765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17526</xdr:rowOff>
    </xdr:from>
    <xdr:to>
      <xdr:col>116</xdr:col>
      <xdr:colOff>63500</xdr:colOff>
      <xdr:row>106</xdr:row>
      <xdr:rowOff>32004</xdr:rowOff>
    </xdr:to>
    <xdr:cxnSp macro="">
      <xdr:nvCxnSpPr>
        <xdr:cNvPr id="743" name="直線コネクタ 742">
          <a:extLst>
            <a:ext uri="{FF2B5EF4-FFF2-40B4-BE49-F238E27FC236}">
              <a16:creationId xmlns:a16="http://schemas.microsoft.com/office/drawing/2014/main" id="{2172156A-631F-40BF-81E9-F7F68E3486DF}"/>
            </a:ext>
          </a:extLst>
        </xdr:cNvPr>
        <xdr:cNvCxnSpPr/>
      </xdr:nvCxnSpPr>
      <xdr:spPr>
        <a:xfrm flipV="1">
          <a:off x="19202400" y="17333976"/>
          <a:ext cx="752475"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163322</xdr:rowOff>
    </xdr:from>
    <xdr:to>
      <xdr:col>107</xdr:col>
      <xdr:colOff>101600</xdr:colOff>
      <xdr:row>106</xdr:row>
      <xdr:rowOff>93472</xdr:rowOff>
    </xdr:to>
    <xdr:sp macro="" textlink="">
      <xdr:nvSpPr>
        <xdr:cNvPr id="744" name="楕円 743">
          <a:extLst>
            <a:ext uri="{FF2B5EF4-FFF2-40B4-BE49-F238E27FC236}">
              <a16:creationId xmlns:a16="http://schemas.microsoft.com/office/drawing/2014/main" id="{5E5CAB55-1DBF-4A86-B728-DABEE24CD35F}"/>
            </a:ext>
          </a:extLst>
        </xdr:cNvPr>
        <xdr:cNvSpPr/>
      </xdr:nvSpPr>
      <xdr:spPr>
        <a:xfrm>
          <a:off x="18345150" y="173051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32004</xdr:rowOff>
    </xdr:from>
    <xdr:to>
      <xdr:col>111</xdr:col>
      <xdr:colOff>177800</xdr:colOff>
      <xdr:row>106</xdr:row>
      <xdr:rowOff>42672</xdr:rowOff>
    </xdr:to>
    <xdr:cxnSp macro="">
      <xdr:nvCxnSpPr>
        <xdr:cNvPr id="745" name="直線コネクタ 744">
          <a:extLst>
            <a:ext uri="{FF2B5EF4-FFF2-40B4-BE49-F238E27FC236}">
              <a16:creationId xmlns:a16="http://schemas.microsoft.com/office/drawing/2014/main" id="{A9221A8E-AF27-47CF-B62F-2289F8709422}"/>
            </a:ext>
          </a:extLst>
        </xdr:cNvPr>
        <xdr:cNvCxnSpPr/>
      </xdr:nvCxnSpPr>
      <xdr:spPr>
        <a:xfrm flipV="1">
          <a:off x="18392775" y="17345279"/>
          <a:ext cx="809625"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170942</xdr:rowOff>
    </xdr:from>
    <xdr:to>
      <xdr:col>102</xdr:col>
      <xdr:colOff>165100</xdr:colOff>
      <xdr:row>106</xdr:row>
      <xdr:rowOff>101092</xdr:rowOff>
    </xdr:to>
    <xdr:sp macro="" textlink="">
      <xdr:nvSpPr>
        <xdr:cNvPr id="746" name="楕円 745">
          <a:extLst>
            <a:ext uri="{FF2B5EF4-FFF2-40B4-BE49-F238E27FC236}">
              <a16:creationId xmlns:a16="http://schemas.microsoft.com/office/drawing/2014/main" id="{33BEDFD2-EEDD-4C4E-B9F2-33EC5BA3DBEA}"/>
            </a:ext>
          </a:extLst>
        </xdr:cNvPr>
        <xdr:cNvSpPr/>
      </xdr:nvSpPr>
      <xdr:spPr>
        <a:xfrm>
          <a:off x="17554575" y="173159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42672</xdr:rowOff>
    </xdr:from>
    <xdr:to>
      <xdr:col>107</xdr:col>
      <xdr:colOff>50800</xdr:colOff>
      <xdr:row>106</xdr:row>
      <xdr:rowOff>50292</xdr:rowOff>
    </xdr:to>
    <xdr:cxnSp macro="">
      <xdr:nvCxnSpPr>
        <xdr:cNvPr id="747" name="直線コネクタ 746">
          <a:extLst>
            <a:ext uri="{FF2B5EF4-FFF2-40B4-BE49-F238E27FC236}">
              <a16:creationId xmlns:a16="http://schemas.microsoft.com/office/drawing/2014/main" id="{1BBC3C7C-3538-463E-B5DF-CC724A621CE0}"/>
            </a:ext>
          </a:extLst>
        </xdr:cNvPr>
        <xdr:cNvCxnSpPr/>
      </xdr:nvCxnSpPr>
      <xdr:spPr>
        <a:xfrm flipV="1">
          <a:off x="17602200" y="17362297"/>
          <a:ext cx="7905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11685</xdr:rowOff>
    </xdr:from>
    <xdr:to>
      <xdr:col>98</xdr:col>
      <xdr:colOff>38100</xdr:colOff>
      <xdr:row>106</xdr:row>
      <xdr:rowOff>113285</xdr:rowOff>
    </xdr:to>
    <xdr:sp macro="" textlink="">
      <xdr:nvSpPr>
        <xdr:cNvPr id="748" name="楕円 747">
          <a:extLst>
            <a:ext uri="{FF2B5EF4-FFF2-40B4-BE49-F238E27FC236}">
              <a16:creationId xmlns:a16="http://schemas.microsoft.com/office/drawing/2014/main" id="{0E74B75F-E900-4F58-A946-CF4FD9474C23}"/>
            </a:ext>
          </a:extLst>
        </xdr:cNvPr>
        <xdr:cNvSpPr/>
      </xdr:nvSpPr>
      <xdr:spPr>
        <a:xfrm>
          <a:off x="16754475" y="173249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50292</xdr:rowOff>
    </xdr:from>
    <xdr:to>
      <xdr:col>102</xdr:col>
      <xdr:colOff>114300</xdr:colOff>
      <xdr:row>106</xdr:row>
      <xdr:rowOff>62485</xdr:rowOff>
    </xdr:to>
    <xdr:cxnSp macro="">
      <xdr:nvCxnSpPr>
        <xdr:cNvPr id="749" name="直線コネクタ 748">
          <a:extLst>
            <a:ext uri="{FF2B5EF4-FFF2-40B4-BE49-F238E27FC236}">
              <a16:creationId xmlns:a16="http://schemas.microsoft.com/office/drawing/2014/main" id="{ACE6F684-63DE-46F0-8797-B47B3198C541}"/>
            </a:ext>
          </a:extLst>
        </xdr:cNvPr>
        <xdr:cNvCxnSpPr/>
      </xdr:nvCxnSpPr>
      <xdr:spPr>
        <a:xfrm flipV="1">
          <a:off x="16802100" y="17363567"/>
          <a:ext cx="8001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750" name="n_1aveValue【公民館】&#10;一人当たり面積">
          <a:extLst>
            <a:ext uri="{FF2B5EF4-FFF2-40B4-BE49-F238E27FC236}">
              <a16:creationId xmlns:a16="http://schemas.microsoft.com/office/drawing/2014/main" id="{6D97A074-99E6-4771-8FA0-7499959AE28C}"/>
            </a:ext>
          </a:extLst>
        </xdr:cNvPr>
        <xdr:cNvSpPr txBox="1"/>
      </xdr:nvSpPr>
      <xdr:spPr>
        <a:xfrm>
          <a:off x="18983402" y="175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751" name="n_2aveValue【公民館】&#10;一人当たり面積">
          <a:extLst>
            <a:ext uri="{FF2B5EF4-FFF2-40B4-BE49-F238E27FC236}">
              <a16:creationId xmlns:a16="http://schemas.microsoft.com/office/drawing/2014/main" id="{18908389-D78F-4782-9741-3872DA0B2858}"/>
            </a:ext>
          </a:extLst>
        </xdr:cNvPr>
        <xdr:cNvSpPr txBox="1"/>
      </xdr:nvSpPr>
      <xdr:spPr>
        <a:xfrm>
          <a:off x="18183302" y="1757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752" name="n_3aveValue【公民館】&#10;一人当たり面積">
          <a:extLst>
            <a:ext uri="{FF2B5EF4-FFF2-40B4-BE49-F238E27FC236}">
              <a16:creationId xmlns:a16="http://schemas.microsoft.com/office/drawing/2014/main" id="{42D89C49-6076-4658-BB7C-F549CD264DE7}"/>
            </a:ext>
          </a:extLst>
        </xdr:cNvPr>
        <xdr:cNvSpPr txBox="1"/>
      </xdr:nvSpPr>
      <xdr:spPr>
        <a:xfrm>
          <a:off x="17383202" y="1755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753" name="n_4aveValue【公民館】&#10;一人当たり面積">
          <a:extLst>
            <a:ext uri="{FF2B5EF4-FFF2-40B4-BE49-F238E27FC236}">
              <a16:creationId xmlns:a16="http://schemas.microsoft.com/office/drawing/2014/main" id="{A7B7D396-2764-4282-8478-49D0677F4946}"/>
            </a:ext>
          </a:extLst>
        </xdr:cNvPr>
        <xdr:cNvSpPr txBox="1"/>
      </xdr:nvSpPr>
      <xdr:spPr>
        <a:xfrm>
          <a:off x="16592627" y="1755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99331</xdr:rowOff>
    </xdr:from>
    <xdr:ext cx="469744" cy="259045"/>
    <xdr:sp macro="" textlink="">
      <xdr:nvSpPr>
        <xdr:cNvPr id="754" name="n_1mainValue【公民館】&#10;一人当たり面積">
          <a:extLst>
            <a:ext uri="{FF2B5EF4-FFF2-40B4-BE49-F238E27FC236}">
              <a16:creationId xmlns:a16="http://schemas.microsoft.com/office/drawing/2014/main" id="{5E79DEB8-FD05-4097-97C5-E753A4161D2D}"/>
            </a:ext>
          </a:extLst>
        </xdr:cNvPr>
        <xdr:cNvSpPr txBox="1"/>
      </xdr:nvSpPr>
      <xdr:spPr>
        <a:xfrm>
          <a:off x="18983402" y="1707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109999</xdr:rowOff>
    </xdr:from>
    <xdr:ext cx="469744" cy="259045"/>
    <xdr:sp macro="" textlink="">
      <xdr:nvSpPr>
        <xdr:cNvPr id="755" name="n_2mainValue【公民館】&#10;一人当たり面積">
          <a:extLst>
            <a:ext uri="{FF2B5EF4-FFF2-40B4-BE49-F238E27FC236}">
              <a16:creationId xmlns:a16="http://schemas.microsoft.com/office/drawing/2014/main" id="{6D7291F9-F41F-4316-A5DE-5EC925C3C518}"/>
            </a:ext>
          </a:extLst>
        </xdr:cNvPr>
        <xdr:cNvSpPr txBox="1"/>
      </xdr:nvSpPr>
      <xdr:spPr>
        <a:xfrm>
          <a:off x="18183302" y="1708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117619</xdr:rowOff>
    </xdr:from>
    <xdr:ext cx="469744" cy="259045"/>
    <xdr:sp macro="" textlink="">
      <xdr:nvSpPr>
        <xdr:cNvPr id="756" name="n_3mainValue【公民館】&#10;一人当たり面積">
          <a:extLst>
            <a:ext uri="{FF2B5EF4-FFF2-40B4-BE49-F238E27FC236}">
              <a16:creationId xmlns:a16="http://schemas.microsoft.com/office/drawing/2014/main" id="{A05294F6-BCBF-4CD7-8BBA-56B1423EB54E}"/>
            </a:ext>
          </a:extLst>
        </xdr:cNvPr>
        <xdr:cNvSpPr txBox="1"/>
      </xdr:nvSpPr>
      <xdr:spPr>
        <a:xfrm>
          <a:off x="17383202" y="1709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129812</xdr:rowOff>
    </xdr:from>
    <xdr:ext cx="469744" cy="259045"/>
    <xdr:sp macro="" textlink="">
      <xdr:nvSpPr>
        <xdr:cNvPr id="757" name="n_4mainValue【公民館】&#10;一人当たり面積">
          <a:extLst>
            <a:ext uri="{FF2B5EF4-FFF2-40B4-BE49-F238E27FC236}">
              <a16:creationId xmlns:a16="http://schemas.microsoft.com/office/drawing/2014/main" id="{354D1373-1713-47BE-B63E-E5341C0AD44F}"/>
            </a:ext>
          </a:extLst>
        </xdr:cNvPr>
        <xdr:cNvSpPr txBox="1"/>
      </xdr:nvSpPr>
      <xdr:spPr>
        <a:xfrm>
          <a:off x="16592627" y="1710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EDF234C9-C277-40FA-8601-BE77A01F606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F6A4CEBB-88D2-4834-8808-70CDFF6A1BF2}"/>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C9DFE4B3-32E7-4C5C-A7A2-E8D934AD6A97}"/>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類似団体の平均を大きく上回っている</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人あたりの道路延長については、昭和</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の村廃止によるもので、各集落と市街地を結ぶ生活路線が整備され、それらの中でも使用頻度の高い幹線道路等の更新を優先し、計画的に行っているが老朽化の著しい路線は多く、減価償却率が増加傾向に推移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59847DE-AE5E-4A3F-9384-F2FD705F9D2A}"/>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3E282AC-8C53-4936-9BF2-93BC5C74AAE0}"/>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4B1C29E-79EB-4810-8818-21DA40AD3112}"/>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A9613B8-7A69-4A27-8EC4-364D30FAEBBE}"/>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石川県穴水町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C60FC3-CCDB-457F-A405-E4042D85856A}"/>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DC5511-0208-4358-A0C4-3089AD739019}"/>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98EE996-6AF8-4D2C-90A3-CB12E622952C}"/>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87D10A1-F2CB-4AD3-AF6B-B74AB0B0FF45}"/>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ADD42CC-6BA4-4618-98CC-356ECDC0B693}"/>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3995DC2-2376-4058-ACA1-782D6B6A7831}"/>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7,347
7,212
183.21
8,879,518
8,453,313
327,847
4,330,771
10,078,319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9B4682D-2A9C-46F3-9ACD-F19725C755C5}"/>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D342699-B4E7-4A1C-953C-807745CFAA6A}"/>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2DA0ED-6682-47B9-8F10-18263BC8A830}"/>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4ACE11F-F8A8-4A59-A179-58850AADF207}"/>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BC4F7C1-784B-4F3E-8F80-536E577F1BE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6E754AA-0AF3-4647-8244-1EA80FDBD24D}"/>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02C5186-37B7-442C-B278-CCC8FF52F7D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1C5A77-71FE-41CB-8864-D5030805ABA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27832D8-E26E-4963-9952-EDE800AB197A}"/>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8927EC8-72F0-46F1-97BB-4E316AF3EC02}"/>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ECA02A5-6605-402E-B7DF-43C3E4E888D9}"/>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8B4CC3-5AD3-4574-B639-E52D5DDA5DF0}"/>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60DF3D-A983-4B12-9FAD-D6B156A54A39}"/>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A47616-3BB6-41D9-9C0D-AA1EAE017971}"/>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26B0EBB-AADA-4E9F-9F10-E38F2EB47E02}"/>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7AEB642-860A-43F4-A465-FEC350102903}"/>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353A42-C294-4B0E-A8E9-EA4DEBEE82A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1128085-BE7B-4FB0-9461-33AFF9580F49}"/>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2B66E8-A2E2-45DE-BC86-E68C215857CC}"/>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C6CFC0-ADCE-4659-95BF-6D65FACFCADC}"/>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81BE4D1-2EE3-4280-9783-826B335ECEB7}"/>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D1F42AD-103B-4608-89D5-00BEF44E7E2C}"/>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DFD8A93-C7F5-4F66-BB99-23577801778C}"/>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9409A0A-1C4D-4306-BE34-4A7F3BBB5AEC}"/>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1F904C-E2DC-4CCF-9B0D-4290940B91DE}"/>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ACB9483-7180-4234-8354-0299C85CF504}"/>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4411A3A-9C5C-4ADB-A7C1-58116C613383}"/>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523396F-B0C3-458E-A2DC-72F377CD404F}"/>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DAA2590-76A2-491A-8ED4-D946455A8A63}"/>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78811D9-9FBE-4ED3-B4F9-A482B6FEA3AD}"/>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A56F647-9037-4D38-8D30-BE2D58B534D9}"/>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10B50C0-7476-4FFD-87ED-A5AC617EF048}"/>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AE31899-1214-4A8F-BEA5-E0141FB25DE1}"/>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B04CC58-3675-421A-AF5C-A2C506C5E623}"/>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1F7FF6A-8C29-4F83-989F-23A08189CF18}"/>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2F9BF4B-117F-4528-9AF8-0552A29ABCE7}"/>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4BAD7BF-376A-4032-AFF6-3FEB3C2F8F97}"/>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0368C1D-CD3D-4E2A-837F-9AD105BA97DB}"/>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3994C7D-A5AE-4B77-9A66-823AEB5CE629}"/>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BAB3248-1538-48F5-B001-05CFD97491A2}"/>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028706B-F755-44F8-B285-296F4366E99A}"/>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915E5FC-EBFC-41E7-A33A-1A5D84C15A97}"/>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544946C-4B7E-478D-AAC4-DE62266B9BE7}"/>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E86076B-D7ED-47CB-9A51-D2F4A182B694}"/>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5A74598-51CF-498F-BAC4-593A2D014AA2}"/>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52BF721-5A9E-42A0-9DBD-3DAA7740DE56}"/>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9B56051-59C3-4EBB-90EF-C5818868D4A2}"/>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5E3E357-D974-4D50-90E3-D3FAF30E6175}"/>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7BFAE13F-6966-4E22-8984-4DC2DC5CFF31}"/>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0F594CCD-7019-4559-9E11-FC2144FDC826}"/>
            </a:ext>
          </a:extLst>
        </xdr:cNvPr>
        <xdr:cNvSpPr txBox="1"/>
      </xdr:nvSpPr>
      <xdr:spPr>
        <a:xfrm>
          <a:off x="2789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4174DD97-03E8-46C8-A258-EF6C99F86569}"/>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0F1A1728-13FD-4953-84E5-C6BE0B4AB467}"/>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F7990A47-A5CD-463C-9D31-BB8F6D4FBE50}"/>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3D1D0A15-ED4B-4F95-B646-73A6465647B8}"/>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8CB820AC-569B-4D90-A885-7AB8A23F319C}"/>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7847E3E0-0714-4998-A418-908D648A2418}"/>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8088546C-364B-4044-99B3-899CE6EAEC53}"/>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27ED1A86-09B8-4164-A52E-A627729B0612}"/>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2FC2DE13-E7DB-4C42-B0EC-E8AA0C488001}"/>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79B4B494-5646-4991-B566-02CAB5976234}"/>
            </a:ext>
          </a:extLst>
        </xdr:cNvPr>
        <xdr:cNvCxnSpPr/>
      </xdr:nvCxnSpPr>
      <xdr:spPr>
        <a:xfrm flipV="1">
          <a:off x="4180840" y="9118473"/>
          <a:ext cx="0" cy="125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D5ECEEA5-ECF0-41AC-B15C-98AA5D34C4FA}"/>
            </a:ext>
          </a:extLst>
        </xdr:cNvPr>
        <xdr:cNvSpPr txBox="1"/>
      </xdr:nvSpPr>
      <xdr:spPr>
        <a:xfrm>
          <a:off x="4219575"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E4D1CD96-1741-46E0-8661-E15A0E6DCD55}"/>
            </a:ext>
          </a:extLst>
        </xdr:cNvPr>
        <xdr:cNvCxnSpPr/>
      </xdr:nvCxnSpPr>
      <xdr:spPr>
        <a:xfrm>
          <a:off x="4105275" y="10372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219F7606-3D9B-469F-89BE-015CAE17B19A}"/>
            </a:ext>
          </a:extLst>
        </xdr:cNvPr>
        <xdr:cNvSpPr txBox="1"/>
      </xdr:nvSpPr>
      <xdr:spPr>
        <a:xfrm>
          <a:off x="4219575" y="89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9848F83D-6749-440B-9A96-492C95834B9D}"/>
            </a:ext>
          </a:extLst>
        </xdr:cNvPr>
        <xdr:cNvCxnSpPr/>
      </xdr:nvCxnSpPr>
      <xdr:spPr>
        <a:xfrm>
          <a:off x="4105275" y="91184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11E2EAFF-E9D4-4773-8425-2A2857E9C71B}"/>
            </a:ext>
          </a:extLst>
        </xdr:cNvPr>
        <xdr:cNvSpPr txBox="1"/>
      </xdr:nvSpPr>
      <xdr:spPr>
        <a:xfrm>
          <a:off x="4219575" y="9589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F14E9EC6-7F3A-4AD6-9D29-9C235D90DF3B}"/>
            </a:ext>
          </a:extLst>
        </xdr:cNvPr>
        <xdr:cNvSpPr/>
      </xdr:nvSpPr>
      <xdr:spPr>
        <a:xfrm>
          <a:off x="4124325" y="9734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9EC61637-8556-4C00-8FCB-A6A9DB05B3D0}"/>
            </a:ext>
          </a:extLst>
        </xdr:cNvPr>
        <xdr:cNvSpPr/>
      </xdr:nvSpPr>
      <xdr:spPr>
        <a:xfrm>
          <a:off x="3381375" y="96691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A17F2F1A-749E-4DB7-8AB7-8151F1075A74}"/>
            </a:ext>
          </a:extLst>
        </xdr:cNvPr>
        <xdr:cNvSpPr/>
      </xdr:nvSpPr>
      <xdr:spPr>
        <a:xfrm>
          <a:off x="2571750" y="965034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1E3F99C6-8C9E-4D58-8FE0-38D4BCD7B44E}"/>
            </a:ext>
          </a:extLst>
        </xdr:cNvPr>
        <xdr:cNvSpPr/>
      </xdr:nvSpPr>
      <xdr:spPr>
        <a:xfrm>
          <a:off x="1781175" y="95991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D70058C7-BEFC-4697-8E76-243C7ACFD172}"/>
            </a:ext>
          </a:extLst>
        </xdr:cNvPr>
        <xdr:cNvSpPr/>
      </xdr:nvSpPr>
      <xdr:spPr>
        <a:xfrm>
          <a:off x="981075" y="95891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EF10B53A-A0FB-4D56-9FFB-136E0CECAA07}"/>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2D08132E-1598-458E-827B-766B226355FE}"/>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88687E04-D74A-4DF7-9076-091A9FBF2A60}"/>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B2415BA-9090-40E2-B553-F967324F1B0A}"/>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69D01AE-4A4B-47EE-B56B-AF9B733E559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49784</xdr:rowOff>
    </xdr:from>
    <xdr:to>
      <xdr:col>24</xdr:col>
      <xdr:colOff>114300</xdr:colOff>
      <xdr:row>60</xdr:row>
      <xdr:rowOff>151384</xdr:rowOff>
    </xdr:to>
    <xdr:sp macro="" textlink="">
      <xdr:nvSpPr>
        <xdr:cNvPr id="87" name="楕円 86">
          <a:extLst>
            <a:ext uri="{FF2B5EF4-FFF2-40B4-BE49-F238E27FC236}">
              <a16:creationId xmlns:a16="http://schemas.microsoft.com/office/drawing/2014/main" id="{34596A3B-D0BE-41DD-B03C-3DCF295A1D78}"/>
            </a:ext>
          </a:extLst>
        </xdr:cNvPr>
        <xdr:cNvSpPr/>
      </xdr:nvSpPr>
      <xdr:spPr>
        <a:xfrm>
          <a:off x="4124325" y="977163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28211</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819B05CE-C21E-4395-BBB5-AE9FAB967ABE}"/>
            </a:ext>
          </a:extLst>
        </xdr:cNvPr>
        <xdr:cNvSpPr txBox="1"/>
      </xdr:nvSpPr>
      <xdr:spPr>
        <a:xfrm>
          <a:off x="4219575" y="9756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58928</xdr:rowOff>
    </xdr:from>
    <xdr:to>
      <xdr:col>20</xdr:col>
      <xdr:colOff>38100</xdr:colOff>
      <xdr:row>60</xdr:row>
      <xdr:rowOff>160528</xdr:rowOff>
    </xdr:to>
    <xdr:sp macro="" textlink="">
      <xdr:nvSpPr>
        <xdr:cNvPr id="89" name="楕円 88">
          <a:extLst>
            <a:ext uri="{FF2B5EF4-FFF2-40B4-BE49-F238E27FC236}">
              <a16:creationId xmlns:a16="http://schemas.microsoft.com/office/drawing/2014/main" id="{02777C22-EB6E-4045-878E-51478940DA22}"/>
            </a:ext>
          </a:extLst>
        </xdr:cNvPr>
        <xdr:cNvSpPr/>
      </xdr:nvSpPr>
      <xdr:spPr>
        <a:xfrm>
          <a:off x="3381375" y="978395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100584</xdr:rowOff>
    </xdr:from>
    <xdr:to>
      <xdr:col>24</xdr:col>
      <xdr:colOff>63500</xdr:colOff>
      <xdr:row>60</xdr:row>
      <xdr:rowOff>109728</xdr:rowOff>
    </xdr:to>
    <xdr:cxnSp macro="">
      <xdr:nvCxnSpPr>
        <xdr:cNvPr id="90" name="直線コネクタ 89">
          <a:extLst>
            <a:ext uri="{FF2B5EF4-FFF2-40B4-BE49-F238E27FC236}">
              <a16:creationId xmlns:a16="http://schemas.microsoft.com/office/drawing/2014/main" id="{038F8EBA-1203-41F7-BBC5-455F478E15DF}"/>
            </a:ext>
          </a:extLst>
        </xdr:cNvPr>
        <xdr:cNvCxnSpPr/>
      </xdr:nvCxnSpPr>
      <xdr:spPr>
        <a:xfrm flipV="1">
          <a:off x="3429000" y="9828784"/>
          <a:ext cx="752475"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58928</xdr:rowOff>
    </xdr:from>
    <xdr:to>
      <xdr:col>15</xdr:col>
      <xdr:colOff>101600</xdr:colOff>
      <xdr:row>60</xdr:row>
      <xdr:rowOff>160528</xdr:rowOff>
    </xdr:to>
    <xdr:sp macro="" textlink="">
      <xdr:nvSpPr>
        <xdr:cNvPr id="91" name="楕円 90">
          <a:extLst>
            <a:ext uri="{FF2B5EF4-FFF2-40B4-BE49-F238E27FC236}">
              <a16:creationId xmlns:a16="http://schemas.microsoft.com/office/drawing/2014/main" id="{F8C36287-D6B4-44EE-A4E2-A93AD2B1E644}"/>
            </a:ext>
          </a:extLst>
        </xdr:cNvPr>
        <xdr:cNvSpPr/>
      </xdr:nvSpPr>
      <xdr:spPr>
        <a:xfrm>
          <a:off x="2571750" y="978395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109728</xdr:rowOff>
    </xdr:from>
    <xdr:to>
      <xdr:col>19</xdr:col>
      <xdr:colOff>177800</xdr:colOff>
      <xdr:row>60</xdr:row>
      <xdr:rowOff>109728</xdr:rowOff>
    </xdr:to>
    <xdr:cxnSp macro="">
      <xdr:nvCxnSpPr>
        <xdr:cNvPr id="92" name="直線コネクタ 91">
          <a:extLst>
            <a:ext uri="{FF2B5EF4-FFF2-40B4-BE49-F238E27FC236}">
              <a16:creationId xmlns:a16="http://schemas.microsoft.com/office/drawing/2014/main" id="{449281EF-65B2-4741-9F20-C44DAE1F76FE}"/>
            </a:ext>
          </a:extLst>
        </xdr:cNvPr>
        <xdr:cNvCxnSpPr/>
      </xdr:nvCxnSpPr>
      <xdr:spPr>
        <a:xfrm>
          <a:off x="2619375" y="983157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145796</xdr:rowOff>
    </xdr:from>
    <xdr:to>
      <xdr:col>10</xdr:col>
      <xdr:colOff>165100</xdr:colOff>
      <xdr:row>62</xdr:row>
      <xdr:rowOff>75946</xdr:rowOff>
    </xdr:to>
    <xdr:sp macro="" textlink="">
      <xdr:nvSpPr>
        <xdr:cNvPr id="93" name="楕円 92">
          <a:extLst>
            <a:ext uri="{FF2B5EF4-FFF2-40B4-BE49-F238E27FC236}">
              <a16:creationId xmlns:a16="http://schemas.microsoft.com/office/drawing/2014/main" id="{248D6538-619D-4BFB-A685-3111AD4DA781}"/>
            </a:ext>
          </a:extLst>
        </xdr:cNvPr>
        <xdr:cNvSpPr/>
      </xdr:nvSpPr>
      <xdr:spPr>
        <a:xfrm>
          <a:off x="1781175" y="100295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109728</xdr:rowOff>
    </xdr:from>
    <xdr:to>
      <xdr:col>15</xdr:col>
      <xdr:colOff>50800</xdr:colOff>
      <xdr:row>62</xdr:row>
      <xdr:rowOff>25146</xdr:rowOff>
    </xdr:to>
    <xdr:cxnSp macro="">
      <xdr:nvCxnSpPr>
        <xdr:cNvPr id="94" name="直線コネクタ 93">
          <a:extLst>
            <a:ext uri="{FF2B5EF4-FFF2-40B4-BE49-F238E27FC236}">
              <a16:creationId xmlns:a16="http://schemas.microsoft.com/office/drawing/2014/main" id="{85506B6B-90FE-43B1-AD78-65B04E646F1A}"/>
            </a:ext>
          </a:extLst>
        </xdr:cNvPr>
        <xdr:cNvCxnSpPr/>
      </xdr:nvCxnSpPr>
      <xdr:spPr>
        <a:xfrm flipV="1">
          <a:off x="1828800" y="9831578"/>
          <a:ext cx="790575" cy="24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132080</xdr:rowOff>
    </xdr:from>
    <xdr:to>
      <xdr:col>6</xdr:col>
      <xdr:colOff>38100</xdr:colOff>
      <xdr:row>62</xdr:row>
      <xdr:rowOff>62230</xdr:rowOff>
    </xdr:to>
    <xdr:sp macro="" textlink="">
      <xdr:nvSpPr>
        <xdr:cNvPr id="95" name="楕円 94">
          <a:extLst>
            <a:ext uri="{FF2B5EF4-FFF2-40B4-BE49-F238E27FC236}">
              <a16:creationId xmlns:a16="http://schemas.microsoft.com/office/drawing/2014/main" id="{FCC49A3A-5897-4440-945F-DBB99E20EE74}"/>
            </a:ext>
          </a:extLst>
        </xdr:cNvPr>
        <xdr:cNvSpPr/>
      </xdr:nvSpPr>
      <xdr:spPr>
        <a:xfrm>
          <a:off x="981075" y="100190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xdr:rowOff>
    </xdr:from>
    <xdr:to>
      <xdr:col>10</xdr:col>
      <xdr:colOff>114300</xdr:colOff>
      <xdr:row>62</xdr:row>
      <xdr:rowOff>25146</xdr:rowOff>
    </xdr:to>
    <xdr:cxnSp macro="">
      <xdr:nvCxnSpPr>
        <xdr:cNvPr id="96" name="直線コネクタ 95">
          <a:extLst>
            <a:ext uri="{FF2B5EF4-FFF2-40B4-BE49-F238E27FC236}">
              <a16:creationId xmlns:a16="http://schemas.microsoft.com/office/drawing/2014/main" id="{96FB3A7E-74D2-4E3F-A39B-DA61783A0557}"/>
            </a:ext>
          </a:extLst>
        </xdr:cNvPr>
        <xdr:cNvCxnSpPr/>
      </xdr:nvCxnSpPr>
      <xdr:spPr>
        <a:xfrm>
          <a:off x="1028700" y="10057130"/>
          <a:ext cx="8001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7" name="n_1aveValue【体育館・プール】&#10;有形固定資産減価償却率">
          <a:extLst>
            <a:ext uri="{FF2B5EF4-FFF2-40B4-BE49-F238E27FC236}">
              <a16:creationId xmlns:a16="http://schemas.microsoft.com/office/drawing/2014/main" id="{FB7FB7F4-A90D-4E7D-8200-6FD6D9784130}"/>
            </a:ext>
          </a:extLst>
        </xdr:cNvPr>
        <xdr:cNvSpPr txBox="1"/>
      </xdr:nvSpPr>
      <xdr:spPr>
        <a:xfrm>
          <a:off x="3239144" y="945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8" name="n_2aveValue【体育館・プール】&#10;有形固定資産減価償却率">
          <a:extLst>
            <a:ext uri="{FF2B5EF4-FFF2-40B4-BE49-F238E27FC236}">
              <a16:creationId xmlns:a16="http://schemas.microsoft.com/office/drawing/2014/main" id="{E3F835FD-9ED6-4381-8B67-25953A7A1F85}"/>
            </a:ext>
          </a:extLst>
        </xdr:cNvPr>
        <xdr:cNvSpPr txBox="1"/>
      </xdr:nvSpPr>
      <xdr:spPr>
        <a:xfrm>
          <a:off x="2439044" y="942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99" name="n_3aveValue【体育館・プール】&#10;有形固定資産減価償却率">
          <a:extLst>
            <a:ext uri="{FF2B5EF4-FFF2-40B4-BE49-F238E27FC236}">
              <a16:creationId xmlns:a16="http://schemas.microsoft.com/office/drawing/2014/main" id="{AF73D151-A7BB-487C-BEA6-6BC0DD44FC56}"/>
            </a:ext>
          </a:extLst>
        </xdr:cNvPr>
        <xdr:cNvSpPr txBox="1"/>
      </xdr:nvSpPr>
      <xdr:spPr>
        <a:xfrm>
          <a:off x="1648469" y="939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00" name="n_4aveValue【体育館・プール】&#10;有形固定資産減価償却率">
          <a:extLst>
            <a:ext uri="{FF2B5EF4-FFF2-40B4-BE49-F238E27FC236}">
              <a16:creationId xmlns:a16="http://schemas.microsoft.com/office/drawing/2014/main" id="{15184BDE-49BC-4AF6-BDB6-2246F131BD07}"/>
            </a:ext>
          </a:extLst>
        </xdr:cNvPr>
        <xdr:cNvSpPr txBox="1"/>
      </xdr:nvSpPr>
      <xdr:spPr>
        <a:xfrm>
          <a:off x="848369" y="938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151655</xdr:rowOff>
    </xdr:from>
    <xdr:ext cx="405111" cy="259045"/>
    <xdr:sp macro="" textlink="">
      <xdr:nvSpPr>
        <xdr:cNvPr id="101" name="n_1mainValue【体育館・プール】&#10;有形固定資産減価償却率">
          <a:extLst>
            <a:ext uri="{FF2B5EF4-FFF2-40B4-BE49-F238E27FC236}">
              <a16:creationId xmlns:a16="http://schemas.microsoft.com/office/drawing/2014/main" id="{FC3BE6B9-9BBE-4F36-B8B0-A380F54B1470}"/>
            </a:ext>
          </a:extLst>
        </xdr:cNvPr>
        <xdr:cNvSpPr txBox="1"/>
      </xdr:nvSpPr>
      <xdr:spPr>
        <a:xfrm>
          <a:off x="3239144" y="9876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151655</xdr:rowOff>
    </xdr:from>
    <xdr:ext cx="405111" cy="259045"/>
    <xdr:sp macro="" textlink="">
      <xdr:nvSpPr>
        <xdr:cNvPr id="102" name="n_2mainValue【体育館・プール】&#10;有形固定資産減価償却率">
          <a:extLst>
            <a:ext uri="{FF2B5EF4-FFF2-40B4-BE49-F238E27FC236}">
              <a16:creationId xmlns:a16="http://schemas.microsoft.com/office/drawing/2014/main" id="{8277812B-E314-46AE-AEC1-6AE03652BAE5}"/>
            </a:ext>
          </a:extLst>
        </xdr:cNvPr>
        <xdr:cNvSpPr txBox="1"/>
      </xdr:nvSpPr>
      <xdr:spPr>
        <a:xfrm>
          <a:off x="2439044" y="9876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67073</xdr:rowOff>
    </xdr:from>
    <xdr:ext cx="405111" cy="259045"/>
    <xdr:sp macro="" textlink="">
      <xdr:nvSpPr>
        <xdr:cNvPr id="103" name="n_3mainValue【体育館・プール】&#10;有形固定資産減価償却率">
          <a:extLst>
            <a:ext uri="{FF2B5EF4-FFF2-40B4-BE49-F238E27FC236}">
              <a16:creationId xmlns:a16="http://schemas.microsoft.com/office/drawing/2014/main" id="{ED42C77D-1DD3-4371-9A90-A5509AA44FC4}"/>
            </a:ext>
          </a:extLst>
        </xdr:cNvPr>
        <xdr:cNvSpPr txBox="1"/>
      </xdr:nvSpPr>
      <xdr:spPr>
        <a:xfrm>
          <a:off x="1648469" y="10112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53357</xdr:rowOff>
    </xdr:from>
    <xdr:ext cx="405111" cy="259045"/>
    <xdr:sp macro="" textlink="">
      <xdr:nvSpPr>
        <xdr:cNvPr id="104" name="n_4mainValue【体育館・プール】&#10;有形固定資産減価償却率">
          <a:extLst>
            <a:ext uri="{FF2B5EF4-FFF2-40B4-BE49-F238E27FC236}">
              <a16:creationId xmlns:a16="http://schemas.microsoft.com/office/drawing/2014/main" id="{F9A0D082-32E1-43D0-A56F-32D6C011CAEA}"/>
            </a:ext>
          </a:extLst>
        </xdr:cNvPr>
        <xdr:cNvSpPr txBox="1"/>
      </xdr:nvSpPr>
      <xdr:spPr>
        <a:xfrm>
          <a:off x="848369"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CAE45F01-6ED7-442F-9F7E-36827D899BDC}"/>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68884CC0-2389-4076-B603-7F0F9B8E879A}"/>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33461C20-A8FD-4994-9D07-83C6D0B8E6B3}"/>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E1FBDC38-633C-4E32-A0E9-DC052A82FD26}"/>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F99E33CC-C3BB-4D17-B5B7-2060A7B03EC9}"/>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37257D9E-8A26-48C8-811B-5B99CB1C7B8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9318B354-2FAE-4272-9777-AA61D4C166E1}"/>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9E4CC4F1-AD5F-46BC-B600-2C9D95A31651}"/>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35AB1E0B-51DF-4F37-A3B0-CE4014AEAD45}"/>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81D0C6DE-9A54-4140-9B6D-5380969BA178}"/>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5E145FAF-015B-4DFC-8297-D786D26D8E8D}"/>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7E7A101A-3ACA-4CE5-86B2-7343D5729EE2}"/>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31A7DDA7-8F39-4210-AB7C-8C5421E967D8}"/>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A08C9D7B-C2F7-41D6-AA53-E925553F5A21}"/>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B8A673BE-C44C-4230-BDF7-EB818E951094}"/>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3947AE76-55D3-4A5C-9403-01E7AA4EDA51}"/>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FB20A11A-5F36-43CA-9CCD-3DAE5EE84D5B}"/>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BF9F6E46-160D-4740-8307-375C4B6B146B}"/>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3F99C93F-B29A-489A-8684-0F4D5D996F12}"/>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F834E8AB-438C-48A9-96C0-D14EDACE7E41}"/>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5518B8D-214A-4ACA-89A3-482395A3E6B9}"/>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95B7D461-7BCD-493D-B352-6C0E70124680}"/>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7E0F5445-FCCC-4B1F-AABA-6D252F99B5BB}"/>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21E5F237-694D-4621-BD4E-41FE9ABB14F4}"/>
            </a:ext>
          </a:extLst>
        </xdr:cNvPr>
        <xdr:cNvCxnSpPr/>
      </xdr:nvCxnSpPr>
      <xdr:spPr>
        <a:xfrm flipV="1">
          <a:off x="9429115" y="9221978"/>
          <a:ext cx="0" cy="121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28BA7D73-3EEC-412A-9215-D21090841E56}"/>
            </a:ext>
          </a:extLst>
        </xdr:cNvPr>
        <xdr:cNvSpPr txBox="1"/>
      </xdr:nvSpPr>
      <xdr:spPr>
        <a:xfrm>
          <a:off x="9467850" y="1044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40125331-1768-45D8-B01A-6CBFD34DB8DA}"/>
            </a:ext>
          </a:extLst>
        </xdr:cNvPr>
        <xdr:cNvCxnSpPr/>
      </xdr:nvCxnSpPr>
      <xdr:spPr>
        <a:xfrm>
          <a:off x="9363075" y="104415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657D5061-C085-4269-8570-1671DDE39F8B}"/>
            </a:ext>
          </a:extLst>
        </xdr:cNvPr>
        <xdr:cNvSpPr txBox="1"/>
      </xdr:nvSpPr>
      <xdr:spPr>
        <a:xfrm>
          <a:off x="9467850" y="900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3450A4C3-B70C-4D70-A1DA-F4A912C67369}"/>
            </a:ext>
          </a:extLst>
        </xdr:cNvPr>
        <xdr:cNvCxnSpPr/>
      </xdr:nvCxnSpPr>
      <xdr:spPr>
        <a:xfrm>
          <a:off x="9363075" y="92219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133" name="【体育館・プール】&#10;一人当たり面積平均値テキスト">
          <a:extLst>
            <a:ext uri="{FF2B5EF4-FFF2-40B4-BE49-F238E27FC236}">
              <a16:creationId xmlns:a16="http://schemas.microsoft.com/office/drawing/2014/main" id="{7CE88489-95A9-459F-8B07-76FA32C3E23F}"/>
            </a:ext>
          </a:extLst>
        </xdr:cNvPr>
        <xdr:cNvSpPr txBox="1"/>
      </xdr:nvSpPr>
      <xdr:spPr>
        <a:xfrm>
          <a:off x="9467850" y="10170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511586E8-29A6-4573-B35E-3A06B007C2B9}"/>
            </a:ext>
          </a:extLst>
        </xdr:cNvPr>
        <xdr:cNvSpPr/>
      </xdr:nvSpPr>
      <xdr:spPr>
        <a:xfrm>
          <a:off x="9401175" y="1019175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ACDED589-4A7A-46E5-B63B-CA5606D58172}"/>
            </a:ext>
          </a:extLst>
        </xdr:cNvPr>
        <xdr:cNvSpPr/>
      </xdr:nvSpPr>
      <xdr:spPr>
        <a:xfrm>
          <a:off x="8639175" y="1019479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5E10359E-E07D-4657-AB99-D1AC2DF447AA}"/>
            </a:ext>
          </a:extLst>
        </xdr:cNvPr>
        <xdr:cNvSpPr/>
      </xdr:nvSpPr>
      <xdr:spPr>
        <a:xfrm>
          <a:off x="7839075" y="101907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9AF76B89-E213-449F-9547-0806440455E2}"/>
            </a:ext>
          </a:extLst>
        </xdr:cNvPr>
        <xdr:cNvSpPr/>
      </xdr:nvSpPr>
      <xdr:spPr>
        <a:xfrm>
          <a:off x="7029450" y="102108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D1CC0CFE-67D5-4CD6-A7E1-A84C693C235C}"/>
            </a:ext>
          </a:extLst>
        </xdr:cNvPr>
        <xdr:cNvSpPr/>
      </xdr:nvSpPr>
      <xdr:spPr>
        <a:xfrm>
          <a:off x="6238875" y="101798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1F99C1D4-A7EA-41DF-BB94-A59112492334}"/>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A9BF8DDB-F645-41FE-AB54-367CCF8D21E6}"/>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ECDBE5D-2623-450E-8DF6-1DBD5042F862}"/>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8DFC0A1D-04CD-4DEC-ADB2-BF981A594A77}"/>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38F30EF-4D84-490A-A183-BC7F099A8F2F}"/>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130937</xdr:rowOff>
    </xdr:from>
    <xdr:to>
      <xdr:col>55</xdr:col>
      <xdr:colOff>50800</xdr:colOff>
      <xdr:row>62</xdr:row>
      <xdr:rowOff>61087</xdr:rowOff>
    </xdr:to>
    <xdr:sp macro="" textlink="">
      <xdr:nvSpPr>
        <xdr:cNvPr id="144" name="楕円 143">
          <a:extLst>
            <a:ext uri="{FF2B5EF4-FFF2-40B4-BE49-F238E27FC236}">
              <a16:creationId xmlns:a16="http://schemas.microsoft.com/office/drawing/2014/main" id="{4942B64E-2E62-492E-ABA4-0B5604851D78}"/>
            </a:ext>
          </a:extLst>
        </xdr:cNvPr>
        <xdr:cNvSpPr/>
      </xdr:nvSpPr>
      <xdr:spPr>
        <a:xfrm>
          <a:off x="9401175" y="1001788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153814</xdr:rowOff>
    </xdr:from>
    <xdr:ext cx="469744" cy="259045"/>
    <xdr:sp macro="" textlink="">
      <xdr:nvSpPr>
        <xdr:cNvPr id="145" name="【体育館・プール】&#10;一人当たり面積該当値テキスト">
          <a:extLst>
            <a:ext uri="{FF2B5EF4-FFF2-40B4-BE49-F238E27FC236}">
              <a16:creationId xmlns:a16="http://schemas.microsoft.com/office/drawing/2014/main" id="{B842DD6E-BA7D-4D39-9529-69ED65532B6F}"/>
            </a:ext>
          </a:extLst>
        </xdr:cNvPr>
        <xdr:cNvSpPr txBox="1"/>
      </xdr:nvSpPr>
      <xdr:spPr>
        <a:xfrm>
          <a:off x="9467850" y="987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143129</xdr:rowOff>
    </xdr:from>
    <xdr:to>
      <xdr:col>50</xdr:col>
      <xdr:colOff>165100</xdr:colOff>
      <xdr:row>62</xdr:row>
      <xdr:rowOff>73279</xdr:rowOff>
    </xdr:to>
    <xdr:sp macro="" textlink="">
      <xdr:nvSpPr>
        <xdr:cNvPr id="146" name="楕円 145">
          <a:extLst>
            <a:ext uri="{FF2B5EF4-FFF2-40B4-BE49-F238E27FC236}">
              <a16:creationId xmlns:a16="http://schemas.microsoft.com/office/drawing/2014/main" id="{15B742F3-AF1D-4722-9ED4-9A1E66100E8C}"/>
            </a:ext>
          </a:extLst>
        </xdr:cNvPr>
        <xdr:cNvSpPr/>
      </xdr:nvSpPr>
      <xdr:spPr>
        <a:xfrm>
          <a:off x="8639175" y="100269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10287</xdr:rowOff>
    </xdr:from>
    <xdr:to>
      <xdr:col>55</xdr:col>
      <xdr:colOff>0</xdr:colOff>
      <xdr:row>62</xdr:row>
      <xdr:rowOff>22479</xdr:rowOff>
    </xdr:to>
    <xdr:cxnSp macro="">
      <xdr:nvCxnSpPr>
        <xdr:cNvPr id="147" name="直線コネクタ 146">
          <a:extLst>
            <a:ext uri="{FF2B5EF4-FFF2-40B4-BE49-F238E27FC236}">
              <a16:creationId xmlns:a16="http://schemas.microsoft.com/office/drawing/2014/main" id="{3D2DADAC-2AF3-42CE-BE3D-37335C8C084E}"/>
            </a:ext>
          </a:extLst>
        </xdr:cNvPr>
        <xdr:cNvCxnSpPr/>
      </xdr:nvCxnSpPr>
      <xdr:spPr>
        <a:xfrm flipV="1">
          <a:off x="8686800" y="10055987"/>
          <a:ext cx="74295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152273</xdr:rowOff>
    </xdr:from>
    <xdr:to>
      <xdr:col>46</xdr:col>
      <xdr:colOff>38100</xdr:colOff>
      <xdr:row>62</xdr:row>
      <xdr:rowOff>82423</xdr:rowOff>
    </xdr:to>
    <xdr:sp macro="" textlink="">
      <xdr:nvSpPr>
        <xdr:cNvPr id="148" name="楕円 147">
          <a:extLst>
            <a:ext uri="{FF2B5EF4-FFF2-40B4-BE49-F238E27FC236}">
              <a16:creationId xmlns:a16="http://schemas.microsoft.com/office/drawing/2014/main" id="{677578FB-F03A-4402-A9D8-66BDD94CEC6A}"/>
            </a:ext>
          </a:extLst>
        </xdr:cNvPr>
        <xdr:cNvSpPr/>
      </xdr:nvSpPr>
      <xdr:spPr>
        <a:xfrm>
          <a:off x="7839075" y="100392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22479</xdr:rowOff>
    </xdr:from>
    <xdr:to>
      <xdr:col>50</xdr:col>
      <xdr:colOff>114300</xdr:colOff>
      <xdr:row>62</xdr:row>
      <xdr:rowOff>31623</xdr:rowOff>
    </xdr:to>
    <xdr:cxnSp macro="">
      <xdr:nvCxnSpPr>
        <xdr:cNvPr id="149" name="直線コネクタ 148">
          <a:extLst>
            <a:ext uri="{FF2B5EF4-FFF2-40B4-BE49-F238E27FC236}">
              <a16:creationId xmlns:a16="http://schemas.microsoft.com/office/drawing/2014/main" id="{B3D634AB-C02B-450A-8921-381AAEB39C49}"/>
            </a:ext>
          </a:extLst>
        </xdr:cNvPr>
        <xdr:cNvCxnSpPr/>
      </xdr:nvCxnSpPr>
      <xdr:spPr>
        <a:xfrm flipV="1">
          <a:off x="7886700" y="10074529"/>
          <a:ext cx="8001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158750</xdr:rowOff>
    </xdr:from>
    <xdr:to>
      <xdr:col>41</xdr:col>
      <xdr:colOff>101600</xdr:colOff>
      <xdr:row>62</xdr:row>
      <xdr:rowOff>88900</xdr:rowOff>
    </xdr:to>
    <xdr:sp macro="" textlink="">
      <xdr:nvSpPr>
        <xdr:cNvPr id="150" name="楕円 149">
          <a:extLst>
            <a:ext uri="{FF2B5EF4-FFF2-40B4-BE49-F238E27FC236}">
              <a16:creationId xmlns:a16="http://schemas.microsoft.com/office/drawing/2014/main" id="{3278C500-8273-4723-A35E-6350000628A4}"/>
            </a:ext>
          </a:extLst>
        </xdr:cNvPr>
        <xdr:cNvSpPr/>
      </xdr:nvSpPr>
      <xdr:spPr>
        <a:xfrm>
          <a:off x="7029450" y="100488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31623</xdr:rowOff>
    </xdr:from>
    <xdr:to>
      <xdr:col>45</xdr:col>
      <xdr:colOff>177800</xdr:colOff>
      <xdr:row>62</xdr:row>
      <xdr:rowOff>38100</xdr:rowOff>
    </xdr:to>
    <xdr:cxnSp macro="">
      <xdr:nvCxnSpPr>
        <xdr:cNvPr id="151" name="直線コネクタ 150">
          <a:extLst>
            <a:ext uri="{FF2B5EF4-FFF2-40B4-BE49-F238E27FC236}">
              <a16:creationId xmlns:a16="http://schemas.microsoft.com/office/drawing/2014/main" id="{C54998F3-0C32-441B-98F5-E6A217AD1F4A}"/>
            </a:ext>
          </a:extLst>
        </xdr:cNvPr>
        <xdr:cNvCxnSpPr/>
      </xdr:nvCxnSpPr>
      <xdr:spPr>
        <a:xfrm flipV="1">
          <a:off x="7077075" y="10077323"/>
          <a:ext cx="809625"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169418</xdr:rowOff>
    </xdr:from>
    <xdr:to>
      <xdr:col>36</xdr:col>
      <xdr:colOff>165100</xdr:colOff>
      <xdr:row>62</xdr:row>
      <xdr:rowOff>99568</xdr:rowOff>
    </xdr:to>
    <xdr:sp macro="" textlink="">
      <xdr:nvSpPr>
        <xdr:cNvPr id="152" name="楕円 151">
          <a:extLst>
            <a:ext uri="{FF2B5EF4-FFF2-40B4-BE49-F238E27FC236}">
              <a16:creationId xmlns:a16="http://schemas.microsoft.com/office/drawing/2014/main" id="{C583BCFC-6031-47D9-82EA-EC2FE5E4A63D}"/>
            </a:ext>
          </a:extLst>
        </xdr:cNvPr>
        <xdr:cNvSpPr/>
      </xdr:nvSpPr>
      <xdr:spPr>
        <a:xfrm>
          <a:off x="6238875" y="1004684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38100</xdr:rowOff>
    </xdr:from>
    <xdr:to>
      <xdr:col>41</xdr:col>
      <xdr:colOff>50800</xdr:colOff>
      <xdr:row>62</xdr:row>
      <xdr:rowOff>48768</xdr:rowOff>
    </xdr:to>
    <xdr:cxnSp macro="">
      <xdr:nvCxnSpPr>
        <xdr:cNvPr id="153" name="直線コネクタ 152">
          <a:extLst>
            <a:ext uri="{FF2B5EF4-FFF2-40B4-BE49-F238E27FC236}">
              <a16:creationId xmlns:a16="http://schemas.microsoft.com/office/drawing/2014/main" id="{94499844-F8FC-4F1D-8EB4-AF0B555BFD39}"/>
            </a:ext>
          </a:extLst>
        </xdr:cNvPr>
        <xdr:cNvCxnSpPr/>
      </xdr:nvCxnSpPr>
      <xdr:spPr>
        <a:xfrm flipV="1">
          <a:off x="6286500" y="10086975"/>
          <a:ext cx="790575"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154" name="n_1aveValue【体育館・プール】&#10;一人当たり面積">
          <a:extLst>
            <a:ext uri="{FF2B5EF4-FFF2-40B4-BE49-F238E27FC236}">
              <a16:creationId xmlns:a16="http://schemas.microsoft.com/office/drawing/2014/main" id="{A943E1F8-E557-491A-A655-9CA6BE67EBCC}"/>
            </a:ext>
          </a:extLst>
        </xdr:cNvPr>
        <xdr:cNvSpPr txBox="1"/>
      </xdr:nvSpPr>
      <xdr:spPr>
        <a:xfrm>
          <a:off x="8458277" y="1027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155" name="n_2aveValue【体育館・プール】&#10;一人当たり面積">
          <a:extLst>
            <a:ext uri="{FF2B5EF4-FFF2-40B4-BE49-F238E27FC236}">
              <a16:creationId xmlns:a16="http://schemas.microsoft.com/office/drawing/2014/main" id="{BBD48112-B895-41E7-AE6E-86DFDB9C8038}"/>
            </a:ext>
          </a:extLst>
        </xdr:cNvPr>
        <xdr:cNvSpPr txBox="1"/>
      </xdr:nvSpPr>
      <xdr:spPr>
        <a:xfrm>
          <a:off x="7677227" y="1028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156" name="n_3aveValue【体育館・プール】&#10;一人当たり面積">
          <a:extLst>
            <a:ext uri="{FF2B5EF4-FFF2-40B4-BE49-F238E27FC236}">
              <a16:creationId xmlns:a16="http://schemas.microsoft.com/office/drawing/2014/main" id="{241F1DAB-D568-435B-AE3B-93AFF78C8BD9}"/>
            </a:ext>
          </a:extLst>
        </xdr:cNvPr>
        <xdr:cNvSpPr txBox="1"/>
      </xdr:nvSpPr>
      <xdr:spPr>
        <a:xfrm>
          <a:off x="6867602" y="1029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52214</xdr:rowOff>
    </xdr:from>
    <xdr:ext cx="469744" cy="259045"/>
    <xdr:sp macro="" textlink="">
      <xdr:nvSpPr>
        <xdr:cNvPr id="157" name="n_4aveValue【体育館・プール】&#10;一人当たり面積">
          <a:extLst>
            <a:ext uri="{FF2B5EF4-FFF2-40B4-BE49-F238E27FC236}">
              <a16:creationId xmlns:a16="http://schemas.microsoft.com/office/drawing/2014/main" id="{F63F55EE-AE37-44C1-A52F-E10FB75B4FDD}"/>
            </a:ext>
          </a:extLst>
        </xdr:cNvPr>
        <xdr:cNvSpPr txBox="1"/>
      </xdr:nvSpPr>
      <xdr:spPr>
        <a:xfrm>
          <a:off x="6067502" y="1025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89806</xdr:rowOff>
    </xdr:from>
    <xdr:ext cx="469744" cy="259045"/>
    <xdr:sp macro="" textlink="">
      <xdr:nvSpPr>
        <xdr:cNvPr id="158" name="n_1mainValue【体育館・プール】&#10;一人当たり面積">
          <a:extLst>
            <a:ext uri="{FF2B5EF4-FFF2-40B4-BE49-F238E27FC236}">
              <a16:creationId xmlns:a16="http://schemas.microsoft.com/office/drawing/2014/main" id="{F3189868-6121-4F86-BE64-B462C158830E}"/>
            </a:ext>
          </a:extLst>
        </xdr:cNvPr>
        <xdr:cNvSpPr txBox="1"/>
      </xdr:nvSpPr>
      <xdr:spPr>
        <a:xfrm>
          <a:off x="8458277" y="98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98950</xdr:rowOff>
    </xdr:from>
    <xdr:ext cx="469744" cy="259045"/>
    <xdr:sp macro="" textlink="">
      <xdr:nvSpPr>
        <xdr:cNvPr id="159" name="n_2mainValue【体育館・プール】&#10;一人当たり面積">
          <a:extLst>
            <a:ext uri="{FF2B5EF4-FFF2-40B4-BE49-F238E27FC236}">
              <a16:creationId xmlns:a16="http://schemas.microsoft.com/office/drawing/2014/main" id="{A598C556-C041-43D2-966F-E1C237CD91B0}"/>
            </a:ext>
          </a:extLst>
        </xdr:cNvPr>
        <xdr:cNvSpPr txBox="1"/>
      </xdr:nvSpPr>
      <xdr:spPr>
        <a:xfrm>
          <a:off x="7677227" y="982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105427</xdr:rowOff>
    </xdr:from>
    <xdr:ext cx="469744" cy="259045"/>
    <xdr:sp macro="" textlink="">
      <xdr:nvSpPr>
        <xdr:cNvPr id="160" name="n_3mainValue【体育館・プール】&#10;一人当たり面積">
          <a:extLst>
            <a:ext uri="{FF2B5EF4-FFF2-40B4-BE49-F238E27FC236}">
              <a16:creationId xmlns:a16="http://schemas.microsoft.com/office/drawing/2014/main" id="{9DE87C8B-D521-4B03-AFC4-C6652BE4B3EF}"/>
            </a:ext>
          </a:extLst>
        </xdr:cNvPr>
        <xdr:cNvSpPr txBox="1"/>
      </xdr:nvSpPr>
      <xdr:spPr>
        <a:xfrm>
          <a:off x="6867602" y="982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116095</xdr:rowOff>
    </xdr:from>
    <xdr:ext cx="469744" cy="259045"/>
    <xdr:sp macro="" textlink="">
      <xdr:nvSpPr>
        <xdr:cNvPr id="161" name="n_4mainValue【体育館・プール】&#10;一人当たり面積">
          <a:extLst>
            <a:ext uri="{FF2B5EF4-FFF2-40B4-BE49-F238E27FC236}">
              <a16:creationId xmlns:a16="http://schemas.microsoft.com/office/drawing/2014/main" id="{0CAA088E-59F0-416B-85F7-7012A02F040B}"/>
            </a:ext>
          </a:extLst>
        </xdr:cNvPr>
        <xdr:cNvSpPr txBox="1"/>
      </xdr:nvSpPr>
      <xdr:spPr>
        <a:xfrm>
          <a:off x="6067502" y="984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8C819C86-0CB9-4B54-9242-6F76016EC668}"/>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1B51DA03-EBA3-4159-B41F-3E1EF14E5C9B}"/>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BE8366B0-FEB9-4B60-BB34-854944B528AF}"/>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BADCF3B5-2743-4C68-91E6-26F3D201E227}"/>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FFC84969-57F3-414C-9FE8-DC2D5355DA43}"/>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E178E75C-2DD0-4350-AE6C-ACD760FE9268}"/>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522B27DB-9FD4-4CE3-9784-0AB2DB79D6F2}"/>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D3B3A5B4-170C-4B07-A5D7-1D9738F44A5D}"/>
            </a:ext>
          </a:extLst>
        </xdr:cNvPr>
        <xdr:cNvSpPr/>
      </xdr:nvSpPr>
      <xdr:spPr>
        <a:xfrm>
          <a:off x="6858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9A4E3211-82A6-401F-AF56-8493D417E4D5}"/>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EC3C7BA0-45A9-4C90-924E-16599C1FF6E4}"/>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3DAE9C6B-5465-40AF-B494-CA9E01A7AE2E}"/>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1113E0F3-D2FE-4840-BB3D-D6AC728EC248}"/>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96235124-BAF5-4766-A6F9-03932DED8B2B}"/>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3A7C3381-22C1-4ACD-8C1A-5B60A968B62A}"/>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1293EC8C-62E7-4520-8199-FE794CE82C2A}"/>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8DBFE398-116E-4401-A1F9-97F412CCCC4B}"/>
            </a:ext>
          </a:extLst>
        </xdr:cNvPr>
        <xdr:cNvSpPr/>
      </xdr:nvSpPr>
      <xdr:spPr>
        <a:xfrm>
          <a:off x="59531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AD5A79D7-010C-4BD6-AEF3-9BC2141696DA}"/>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7E8F2897-7027-4E53-A073-520313F62A14}"/>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DBDED429-324E-4D06-9389-AC9765D80681}"/>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33F212F0-D08B-4EF7-92E1-0886CB752C6A}"/>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FC26BCDA-19FE-4CC6-9F42-C6EED39BDD8E}"/>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157B210B-BB75-417B-AC0E-24E93E00765A}"/>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A416574B-2E4E-41C8-BBB1-4730B65B5FD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E8759028-9D0C-4B3C-8A8B-98816D323919}"/>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a:extLst>
            <a:ext uri="{FF2B5EF4-FFF2-40B4-BE49-F238E27FC236}">
              <a16:creationId xmlns:a16="http://schemas.microsoft.com/office/drawing/2014/main" id="{6EBD2D52-A59B-4BA9-88D4-B52BF9CCC81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a:extLst>
            <a:ext uri="{FF2B5EF4-FFF2-40B4-BE49-F238E27FC236}">
              <a16:creationId xmlns:a16="http://schemas.microsoft.com/office/drawing/2014/main" id="{AAFB476E-E39E-4084-B5C1-59BAAC0389BC}"/>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a:extLst>
            <a:ext uri="{FF2B5EF4-FFF2-40B4-BE49-F238E27FC236}">
              <a16:creationId xmlns:a16="http://schemas.microsoft.com/office/drawing/2014/main" id="{0B6033CB-9471-4F35-9F0D-C629935C1712}"/>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a:extLst>
            <a:ext uri="{FF2B5EF4-FFF2-40B4-BE49-F238E27FC236}">
              <a16:creationId xmlns:a16="http://schemas.microsoft.com/office/drawing/2014/main" id="{2869C218-9B24-4C61-8AE8-C1228DA35DAA}"/>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a:extLst>
            <a:ext uri="{FF2B5EF4-FFF2-40B4-BE49-F238E27FC236}">
              <a16:creationId xmlns:a16="http://schemas.microsoft.com/office/drawing/2014/main" id="{EF62DC55-8D3F-4AA3-96A7-456DA33EBA9E}"/>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a:extLst>
            <a:ext uri="{FF2B5EF4-FFF2-40B4-BE49-F238E27FC236}">
              <a16:creationId xmlns:a16="http://schemas.microsoft.com/office/drawing/2014/main" id="{93D38186-D08D-4C3D-8414-6955A208F75C}"/>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a:extLst>
            <a:ext uri="{FF2B5EF4-FFF2-40B4-BE49-F238E27FC236}">
              <a16:creationId xmlns:a16="http://schemas.microsoft.com/office/drawing/2014/main" id="{C9FBAE3D-DB87-4601-97BF-A3FE8E0E0928}"/>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a:extLst>
            <a:ext uri="{FF2B5EF4-FFF2-40B4-BE49-F238E27FC236}">
              <a16:creationId xmlns:a16="http://schemas.microsoft.com/office/drawing/2014/main" id="{203BBECF-8712-486C-BBE1-8D2F347A1352}"/>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a:extLst>
            <a:ext uri="{FF2B5EF4-FFF2-40B4-BE49-F238E27FC236}">
              <a16:creationId xmlns:a16="http://schemas.microsoft.com/office/drawing/2014/main" id="{BC57776C-3793-4E48-BE04-021FCDDC7829}"/>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a:extLst>
            <a:ext uri="{FF2B5EF4-FFF2-40B4-BE49-F238E27FC236}">
              <a16:creationId xmlns:a16="http://schemas.microsoft.com/office/drawing/2014/main" id="{8EBE0854-7DD6-40E7-9947-3FF3C4097121}"/>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a:extLst>
            <a:ext uri="{FF2B5EF4-FFF2-40B4-BE49-F238E27FC236}">
              <a16:creationId xmlns:a16="http://schemas.microsoft.com/office/drawing/2014/main" id="{B1F06E0F-7BCB-4D2F-B917-2115A4CBDDF2}"/>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a:extLst>
            <a:ext uri="{FF2B5EF4-FFF2-40B4-BE49-F238E27FC236}">
              <a16:creationId xmlns:a16="http://schemas.microsoft.com/office/drawing/2014/main" id="{4427C6D5-C5DF-44A7-AEBB-8E9C98DA65D4}"/>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a:extLst>
            <a:ext uri="{FF2B5EF4-FFF2-40B4-BE49-F238E27FC236}">
              <a16:creationId xmlns:a16="http://schemas.microsoft.com/office/drawing/2014/main" id="{07D14F98-2D75-41F8-A641-BD7594AA3C80}"/>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a:extLst>
            <a:ext uri="{FF2B5EF4-FFF2-40B4-BE49-F238E27FC236}">
              <a16:creationId xmlns:a16="http://schemas.microsoft.com/office/drawing/2014/main" id="{58D095D2-090B-452B-B833-40EE513A362D}"/>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a:extLst>
            <a:ext uri="{FF2B5EF4-FFF2-40B4-BE49-F238E27FC236}">
              <a16:creationId xmlns:a16="http://schemas.microsoft.com/office/drawing/2014/main" id="{A21CB0C5-6E01-470F-987C-8471115A821C}"/>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a:extLst>
            <a:ext uri="{FF2B5EF4-FFF2-40B4-BE49-F238E27FC236}">
              <a16:creationId xmlns:a16="http://schemas.microsoft.com/office/drawing/2014/main" id="{21765393-745B-4DB7-8BE4-F662DA6549D2}"/>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2" name="テキスト ボックス 201">
          <a:extLst>
            <a:ext uri="{FF2B5EF4-FFF2-40B4-BE49-F238E27FC236}">
              <a16:creationId xmlns:a16="http://schemas.microsoft.com/office/drawing/2014/main" id="{B50C5290-B3D3-49BE-A66A-828910701431}"/>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3" name="直線コネクタ 202">
          <a:extLst>
            <a:ext uri="{FF2B5EF4-FFF2-40B4-BE49-F238E27FC236}">
              <a16:creationId xmlns:a16="http://schemas.microsoft.com/office/drawing/2014/main" id="{228729D5-B12D-420A-A25B-A59C5D1478F5}"/>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4" name="テキスト ボックス 203">
          <a:extLst>
            <a:ext uri="{FF2B5EF4-FFF2-40B4-BE49-F238E27FC236}">
              <a16:creationId xmlns:a16="http://schemas.microsoft.com/office/drawing/2014/main" id="{057B21E8-DCEC-45B1-BBAC-56B9ED4972CE}"/>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5" name="直線コネクタ 204">
          <a:extLst>
            <a:ext uri="{FF2B5EF4-FFF2-40B4-BE49-F238E27FC236}">
              <a16:creationId xmlns:a16="http://schemas.microsoft.com/office/drawing/2014/main" id="{F50AA8B9-3FCB-4917-B0C0-C13E20E8E1DB}"/>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6" name="テキスト ボックス 205">
          <a:extLst>
            <a:ext uri="{FF2B5EF4-FFF2-40B4-BE49-F238E27FC236}">
              <a16:creationId xmlns:a16="http://schemas.microsoft.com/office/drawing/2014/main" id="{4E295073-2A7A-4C59-9CEF-D61AB64CF2C9}"/>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7" name="直線コネクタ 206">
          <a:extLst>
            <a:ext uri="{FF2B5EF4-FFF2-40B4-BE49-F238E27FC236}">
              <a16:creationId xmlns:a16="http://schemas.microsoft.com/office/drawing/2014/main" id="{A3A64061-4CE1-4354-A01A-0F707ADC23EE}"/>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8" name="テキスト ボックス 207">
          <a:extLst>
            <a:ext uri="{FF2B5EF4-FFF2-40B4-BE49-F238E27FC236}">
              <a16:creationId xmlns:a16="http://schemas.microsoft.com/office/drawing/2014/main" id="{A7F4049C-0E82-477A-835D-94BF23C27BFC}"/>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9" name="直線コネクタ 208">
          <a:extLst>
            <a:ext uri="{FF2B5EF4-FFF2-40B4-BE49-F238E27FC236}">
              <a16:creationId xmlns:a16="http://schemas.microsoft.com/office/drawing/2014/main" id="{D27158DC-0113-452C-914C-83674CFAA133}"/>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0" name="テキスト ボックス 209">
          <a:extLst>
            <a:ext uri="{FF2B5EF4-FFF2-40B4-BE49-F238E27FC236}">
              <a16:creationId xmlns:a16="http://schemas.microsoft.com/office/drawing/2014/main" id="{795A918F-33AB-4076-96EC-A8494A0A0D1B}"/>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1" name="直線コネクタ 210">
          <a:extLst>
            <a:ext uri="{FF2B5EF4-FFF2-40B4-BE49-F238E27FC236}">
              <a16:creationId xmlns:a16="http://schemas.microsoft.com/office/drawing/2014/main" id="{F6BF0CEC-F2DC-4318-8F28-1A1DF7B83024}"/>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2" name="テキスト ボックス 211">
          <a:extLst>
            <a:ext uri="{FF2B5EF4-FFF2-40B4-BE49-F238E27FC236}">
              <a16:creationId xmlns:a16="http://schemas.microsoft.com/office/drawing/2014/main" id="{DAE07648-92DC-400B-8534-5DBDE3544D87}"/>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3" name="直線コネクタ 212">
          <a:extLst>
            <a:ext uri="{FF2B5EF4-FFF2-40B4-BE49-F238E27FC236}">
              <a16:creationId xmlns:a16="http://schemas.microsoft.com/office/drawing/2014/main" id="{32EC3743-8F82-4794-94E8-D477DBF4E01B}"/>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4" name="テキスト ボックス 213">
          <a:extLst>
            <a:ext uri="{FF2B5EF4-FFF2-40B4-BE49-F238E27FC236}">
              <a16:creationId xmlns:a16="http://schemas.microsoft.com/office/drawing/2014/main" id="{5467219D-21BF-4C99-8D35-A69C00D1EE6C}"/>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5" name="直線コネクタ 214">
          <a:extLst>
            <a:ext uri="{FF2B5EF4-FFF2-40B4-BE49-F238E27FC236}">
              <a16:creationId xmlns:a16="http://schemas.microsoft.com/office/drawing/2014/main" id="{FC66791A-26AF-450B-BDF8-2640F4337A96}"/>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6" name="テキスト ボックス 215">
          <a:extLst>
            <a:ext uri="{FF2B5EF4-FFF2-40B4-BE49-F238E27FC236}">
              <a16:creationId xmlns:a16="http://schemas.microsoft.com/office/drawing/2014/main" id="{F94B9798-58A0-4C20-BA1D-FA13EDB293FF}"/>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7" name="直線コネクタ 216">
          <a:extLst>
            <a:ext uri="{FF2B5EF4-FFF2-40B4-BE49-F238E27FC236}">
              <a16:creationId xmlns:a16="http://schemas.microsoft.com/office/drawing/2014/main" id="{F43D3C6D-19D6-4428-9833-BB4595325BBA}"/>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8" name="【一般廃棄物処理施設】&#10;有形固定資産減価償却率グラフ枠">
          <a:extLst>
            <a:ext uri="{FF2B5EF4-FFF2-40B4-BE49-F238E27FC236}">
              <a16:creationId xmlns:a16="http://schemas.microsoft.com/office/drawing/2014/main" id="{FCBA8794-C87F-4739-A9B3-D46CBA36E7B2}"/>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219" name="直線コネクタ 218">
          <a:extLst>
            <a:ext uri="{FF2B5EF4-FFF2-40B4-BE49-F238E27FC236}">
              <a16:creationId xmlns:a16="http://schemas.microsoft.com/office/drawing/2014/main" id="{F3A5353D-0FF2-41A9-BD70-E3C525C15BE7}"/>
            </a:ext>
          </a:extLst>
        </xdr:cNvPr>
        <xdr:cNvCxnSpPr/>
      </xdr:nvCxnSpPr>
      <xdr:spPr>
        <a:xfrm flipV="1">
          <a:off x="14696439" y="5475061"/>
          <a:ext cx="0" cy="1427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0" name="【一般廃棄物処理施設】&#10;有形固定資産減価償却率最小値テキスト">
          <a:extLst>
            <a:ext uri="{FF2B5EF4-FFF2-40B4-BE49-F238E27FC236}">
              <a16:creationId xmlns:a16="http://schemas.microsoft.com/office/drawing/2014/main" id="{FF720E9F-C376-47C6-9790-8AAF4F930137}"/>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1" name="直線コネクタ 220">
          <a:extLst>
            <a:ext uri="{FF2B5EF4-FFF2-40B4-BE49-F238E27FC236}">
              <a16:creationId xmlns:a16="http://schemas.microsoft.com/office/drawing/2014/main" id="{005F97D7-FAAA-4572-B8B6-406BF1DEF44A}"/>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222" name="【一般廃棄物処理施設】&#10;有形固定資産減価償却率最大値テキスト">
          <a:extLst>
            <a:ext uri="{FF2B5EF4-FFF2-40B4-BE49-F238E27FC236}">
              <a16:creationId xmlns:a16="http://schemas.microsoft.com/office/drawing/2014/main" id="{E7324885-52C8-44A2-B9CB-AAB55602DABD}"/>
            </a:ext>
          </a:extLst>
        </xdr:cNvPr>
        <xdr:cNvSpPr txBox="1"/>
      </xdr:nvSpPr>
      <xdr:spPr>
        <a:xfrm>
          <a:off x="14735175" y="5259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223" name="直線コネクタ 222">
          <a:extLst>
            <a:ext uri="{FF2B5EF4-FFF2-40B4-BE49-F238E27FC236}">
              <a16:creationId xmlns:a16="http://schemas.microsoft.com/office/drawing/2014/main" id="{22CAC11A-D346-4E81-89FA-BF9889996311}"/>
            </a:ext>
          </a:extLst>
        </xdr:cNvPr>
        <xdr:cNvCxnSpPr/>
      </xdr:nvCxnSpPr>
      <xdr:spPr>
        <a:xfrm>
          <a:off x="14611350" y="54750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224" name="【一般廃棄物処理施設】&#10;有形固定資産減価償却率平均値テキスト">
          <a:extLst>
            <a:ext uri="{FF2B5EF4-FFF2-40B4-BE49-F238E27FC236}">
              <a16:creationId xmlns:a16="http://schemas.microsoft.com/office/drawing/2014/main" id="{54E691D6-E1C4-40AE-882C-DE848042A3CF}"/>
            </a:ext>
          </a:extLst>
        </xdr:cNvPr>
        <xdr:cNvSpPr txBox="1"/>
      </xdr:nvSpPr>
      <xdr:spPr>
        <a:xfrm>
          <a:off x="14735175" y="6013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225" name="フローチャート: 判断 224">
          <a:extLst>
            <a:ext uri="{FF2B5EF4-FFF2-40B4-BE49-F238E27FC236}">
              <a16:creationId xmlns:a16="http://schemas.microsoft.com/office/drawing/2014/main" id="{C15EABB9-0064-447B-B5DE-F18E089289E7}"/>
            </a:ext>
          </a:extLst>
        </xdr:cNvPr>
        <xdr:cNvSpPr/>
      </xdr:nvSpPr>
      <xdr:spPr>
        <a:xfrm>
          <a:off x="14649450" y="6161586"/>
          <a:ext cx="95250"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226" name="フローチャート: 判断 225">
          <a:extLst>
            <a:ext uri="{FF2B5EF4-FFF2-40B4-BE49-F238E27FC236}">
              <a16:creationId xmlns:a16="http://schemas.microsoft.com/office/drawing/2014/main" id="{43CF4FBE-FABD-40B9-9951-BB132DEF2C2C}"/>
            </a:ext>
          </a:extLst>
        </xdr:cNvPr>
        <xdr:cNvSpPr/>
      </xdr:nvSpPr>
      <xdr:spPr>
        <a:xfrm>
          <a:off x="13887450" y="61799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227" name="フローチャート: 判断 226">
          <a:extLst>
            <a:ext uri="{FF2B5EF4-FFF2-40B4-BE49-F238E27FC236}">
              <a16:creationId xmlns:a16="http://schemas.microsoft.com/office/drawing/2014/main" id="{7750DA25-C4AD-4D13-A822-141934612E6A}"/>
            </a:ext>
          </a:extLst>
        </xdr:cNvPr>
        <xdr:cNvSpPr/>
      </xdr:nvSpPr>
      <xdr:spPr>
        <a:xfrm>
          <a:off x="13096875" y="6151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228" name="フローチャート: 判断 227">
          <a:extLst>
            <a:ext uri="{FF2B5EF4-FFF2-40B4-BE49-F238E27FC236}">
              <a16:creationId xmlns:a16="http://schemas.microsoft.com/office/drawing/2014/main" id="{8706529C-9F87-4653-8263-200450B2B177}"/>
            </a:ext>
          </a:extLst>
        </xdr:cNvPr>
        <xdr:cNvSpPr/>
      </xdr:nvSpPr>
      <xdr:spPr>
        <a:xfrm>
          <a:off x="12296775" y="62093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229" name="フローチャート: 判断 228">
          <a:extLst>
            <a:ext uri="{FF2B5EF4-FFF2-40B4-BE49-F238E27FC236}">
              <a16:creationId xmlns:a16="http://schemas.microsoft.com/office/drawing/2014/main" id="{4DC618CD-B8FF-4AE7-8BBD-98BFEC759829}"/>
            </a:ext>
          </a:extLst>
        </xdr:cNvPr>
        <xdr:cNvSpPr/>
      </xdr:nvSpPr>
      <xdr:spPr>
        <a:xfrm>
          <a:off x="11487150" y="62566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32A2FCD7-3F55-45B0-BC36-832689AEBD28}"/>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A88413EF-3F05-4FC3-AF9D-75675F11A567}"/>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75114876-2D6E-4E34-8110-5316DB162421}"/>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E41B66F7-C506-4F5B-8D2F-1DB520FC21CC}"/>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88E0E077-6B72-42EB-8CF8-D37B2FE8FBD5}"/>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169091</xdr:rowOff>
    </xdr:from>
    <xdr:to>
      <xdr:col>85</xdr:col>
      <xdr:colOff>177800</xdr:colOff>
      <xdr:row>40</xdr:row>
      <xdr:rowOff>99241</xdr:rowOff>
    </xdr:to>
    <xdr:sp macro="" textlink="">
      <xdr:nvSpPr>
        <xdr:cNvPr id="235" name="楕円 234">
          <a:extLst>
            <a:ext uri="{FF2B5EF4-FFF2-40B4-BE49-F238E27FC236}">
              <a16:creationId xmlns:a16="http://schemas.microsoft.com/office/drawing/2014/main" id="{DF118205-D30C-44D3-84D1-16745AE0C16A}"/>
            </a:ext>
          </a:extLst>
        </xdr:cNvPr>
        <xdr:cNvSpPr/>
      </xdr:nvSpPr>
      <xdr:spPr>
        <a:xfrm>
          <a:off x="14649450" y="648416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147518</xdr:rowOff>
    </xdr:from>
    <xdr:ext cx="405111" cy="259045"/>
    <xdr:sp macro="" textlink="">
      <xdr:nvSpPr>
        <xdr:cNvPr id="236" name="【一般廃棄物処理施設】&#10;有形固定資産減価償却率該当値テキスト">
          <a:extLst>
            <a:ext uri="{FF2B5EF4-FFF2-40B4-BE49-F238E27FC236}">
              <a16:creationId xmlns:a16="http://schemas.microsoft.com/office/drawing/2014/main" id="{C90B09EF-E373-47A6-A5D7-D3A93F0BE78E}"/>
            </a:ext>
          </a:extLst>
        </xdr:cNvPr>
        <xdr:cNvSpPr txBox="1"/>
      </xdr:nvSpPr>
      <xdr:spPr>
        <a:xfrm>
          <a:off x="14735175" y="646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237" name="楕円 236">
          <a:extLst>
            <a:ext uri="{FF2B5EF4-FFF2-40B4-BE49-F238E27FC236}">
              <a16:creationId xmlns:a16="http://schemas.microsoft.com/office/drawing/2014/main" id="{7AABCBB0-2848-4669-BC27-DCB4D94E5FED}"/>
            </a:ext>
          </a:extLst>
        </xdr:cNvPr>
        <xdr:cNvSpPr/>
      </xdr:nvSpPr>
      <xdr:spPr>
        <a:xfrm>
          <a:off x="13887450" y="61912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40</xdr:row>
      <xdr:rowOff>48441</xdr:rowOff>
    </xdr:to>
    <xdr:cxnSp macro="">
      <xdr:nvCxnSpPr>
        <xdr:cNvPr id="238" name="直線コネクタ 237">
          <a:extLst>
            <a:ext uri="{FF2B5EF4-FFF2-40B4-BE49-F238E27FC236}">
              <a16:creationId xmlns:a16="http://schemas.microsoft.com/office/drawing/2014/main" id="{FF554B61-4993-472A-AF57-479B177ACFC5}"/>
            </a:ext>
          </a:extLst>
        </xdr:cNvPr>
        <xdr:cNvCxnSpPr/>
      </xdr:nvCxnSpPr>
      <xdr:spPr>
        <a:xfrm>
          <a:off x="13935075" y="6238875"/>
          <a:ext cx="762000" cy="29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25400</xdr:rowOff>
    </xdr:from>
    <xdr:to>
      <xdr:col>76</xdr:col>
      <xdr:colOff>165100</xdr:colOff>
      <xdr:row>38</xdr:row>
      <xdr:rowOff>127000</xdr:rowOff>
    </xdr:to>
    <xdr:sp macro="" textlink="">
      <xdr:nvSpPr>
        <xdr:cNvPr id="239" name="楕円 238">
          <a:extLst>
            <a:ext uri="{FF2B5EF4-FFF2-40B4-BE49-F238E27FC236}">
              <a16:creationId xmlns:a16="http://schemas.microsoft.com/office/drawing/2014/main" id="{4EA00F49-23F6-4AE0-8197-49D5D1BACC7A}"/>
            </a:ext>
          </a:extLst>
        </xdr:cNvPr>
        <xdr:cNvSpPr/>
      </xdr:nvSpPr>
      <xdr:spPr>
        <a:xfrm>
          <a:off x="13096875" y="6191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76200</xdr:rowOff>
    </xdr:from>
    <xdr:to>
      <xdr:col>81</xdr:col>
      <xdr:colOff>50800</xdr:colOff>
      <xdr:row>38</xdr:row>
      <xdr:rowOff>76200</xdr:rowOff>
    </xdr:to>
    <xdr:cxnSp macro="">
      <xdr:nvCxnSpPr>
        <xdr:cNvPr id="240" name="直線コネクタ 239">
          <a:extLst>
            <a:ext uri="{FF2B5EF4-FFF2-40B4-BE49-F238E27FC236}">
              <a16:creationId xmlns:a16="http://schemas.microsoft.com/office/drawing/2014/main" id="{60B6C12C-E680-4DE0-B971-83137E81BCD2}"/>
            </a:ext>
          </a:extLst>
        </xdr:cNvPr>
        <xdr:cNvCxnSpPr/>
      </xdr:nvCxnSpPr>
      <xdr:spPr>
        <a:xfrm>
          <a:off x="13144500" y="62388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10704</xdr:rowOff>
    </xdr:from>
    <xdr:to>
      <xdr:col>72</xdr:col>
      <xdr:colOff>38100</xdr:colOff>
      <xdr:row>37</xdr:row>
      <xdr:rowOff>112304</xdr:rowOff>
    </xdr:to>
    <xdr:sp macro="" textlink="">
      <xdr:nvSpPr>
        <xdr:cNvPr id="241" name="楕円 240">
          <a:extLst>
            <a:ext uri="{FF2B5EF4-FFF2-40B4-BE49-F238E27FC236}">
              <a16:creationId xmlns:a16="http://schemas.microsoft.com/office/drawing/2014/main" id="{389B210F-55EF-4548-82E8-B72FFDCDFA8A}"/>
            </a:ext>
          </a:extLst>
        </xdr:cNvPr>
        <xdr:cNvSpPr/>
      </xdr:nvSpPr>
      <xdr:spPr>
        <a:xfrm>
          <a:off x="12296775" y="600827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61504</xdr:rowOff>
    </xdr:from>
    <xdr:to>
      <xdr:col>76</xdr:col>
      <xdr:colOff>114300</xdr:colOff>
      <xdr:row>38</xdr:row>
      <xdr:rowOff>76200</xdr:rowOff>
    </xdr:to>
    <xdr:cxnSp macro="">
      <xdr:nvCxnSpPr>
        <xdr:cNvPr id="242" name="直線コネクタ 241">
          <a:extLst>
            <a:ext uri="{FF2B5EF4-FFF2-40B4-BE49-F238E27FC236}">
              <a16:creationId xmlns:a16="http://schemas.microsoft.com/office/drawing/2014/main" id="{F957B2B9-FBA5-431C-B3CB-C76348AB41F2}"/>
            </a:ext>
          </a:extLst>
        </xdr:cNvPr>
        <xdr:cNvCxnSpPr/>
      </xdr:nvCxnSpPr>
      <xdr:spPr>
        <a:xfrm>
          <a:off x="12344400" y="6065429"/>
          <a:ext cx="800100" cy="17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167458</xdr:rowOff>
    </xdr:from>
    <xdr:to>
      <xdr:col>67</xdr:col>
      <xdr:colOff>101600</xdr:colOff>
      <xdr:row>36</xdr:row>
      <xdr:rowOff>97608</xdr:rowOff>
    </xdr:to>
    <xdr:sp macro="" textlink="">
      <xdr:nvSpPr>
        <xdr:cNvPr id="243" name="楕円 242">
          <a:extLst>
            <a:ext uri="{FF2B5EF4-FFF2-40B4-BE49-F238E27FC236}">
              <a16:creationId xmlns:a16="http://schemas.microsoft.com/office/drawing/2014/main" id="{DDB6995F-32EC-481B-9FE5-1893F5DCC04F}"/>
            </a:ext>
          </a:extLst>
        </xdr:cNvPr>
        <xdr:cNvSpPr/>
      </xdr:nvSpPr>
      <xdr:spPr>
        <a:xfrm>
          <a:off x="11487150" y="58411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46808</xdr:rowOff>
    </xdr:from>
    <xdr:to>
      <xdr:col>71</xdr:col>
      <xdr:colOff>177800</xdr:colOff>
      <xdr:row>37</xdr:row>
      <xdr:rowOff>61504</xdr:rowOff>
    </xdr:to>
    <xdr:cxnSp macro="">
      <xdr:nvCxnSpPr>
        <xdr:cNvPr id="244" name="直線コネクタ 243">
          <a:extLst>
            <a:ext uri="{FF2B5EF4-FFF2-40B4-BE49-F238E27FC236}">
              <a16:creationId xmlns:a16="http://schemas.microsoft.com/office/drawing/2014/main" id="{FBFBE58F-2F95-45C8-8C52-C15B2F0FDFB0}"/>
            </a:ext>
          </a:extLst>
        </xdr:cNvPr>
        <xdr:cNvCxnSpPr/>
      </xdr:nvCxnSpPr>
      <xdr:spPr>
        <a:xfrm>
          <a:off x="11534775" y="5888808"/>
          <a:ext cx="809625" cy="17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245" name="n_1aveValue【一般廃棄物処理施設】&#10;有形固定資産減価償却率">
          <a:extLst>
            <a:ext uri="{FF2B5EF4-FFF2-40B4-BE49-F238E27FC236}">
              <a16:creationId xmlns:a16="http://schemas.microsoft.com/office/drawing/2014/main" id="{F38BF1C1-5E7C-4B08-9DA2-4E7BFC9D4596}"/>
            </a:ext>
          </a:extLst>
        </xdr:cNvPr>
        <xdr:cNvSpPr txBox="1"/>
      </xdr:nvSpPr>
      <xdr:spPr>
        <a:xfrm>
          <a:off x="13745219" y="597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246" name="n_2aveValue【一般廃棄物処理施設】&#10;有形固定資産減価償却率">
          <a:extLst>
            <a:ext uri="{FF2B5EF4-FFF2-40B4-BE49-F238E27FC236}">
              <a16:creationId xmlns:a16="http://schemas.microsoft.com/office/drawing/2014/main" id="{F2FF5998-09C3-4BC6-8F2E-6049431E1835}"/>
            </a:ext>
          </a:extLst>
        </xdr:cNvPr>
        <xdr:cNvSpPr txBox="1"/>
      </xdr:nvSpPr>
      <xdr:spPr>
        <a:xfrm>
          <a:off x="12964169"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247" name="n_3aveValue【一般廃棄物処理施設】&#10;有形固定資産減価償却率">
          <a:extLst>
            <a:ext uri="{FF2B5EF4-FFF2-40B4-BE49-F238E27FC236}">
              <a16:creationId xmlns:a16="http://schemas.microsoft.com/office/drawing/2014/main" id="{9FF02F60-8D7E-42F1-BC72-DFEE6A5E32A2}"/>
            </a:ext>
          </a:extLst>
        </xdr:cNvPr>
        <xdr:cNvSpPr txBox="1"/>
      </xdr:nvSpPr>
      <xdr:spPr>
        <a:xfrm>
          <a:off x="12164069" y="6308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248" name="n_4aveValue【一般廃棄物処理施設】&#10;有形固定資産減価償却率">
          <a:extLst>
            <a:ext uri="{FF2B5EF4-FFF2-40B4-BE49-F238E27FC236}">
              <a16:creationId xmlns:a16="http://schemas.microsoft.com/office/drawing/2014/main" id="{1A27F5AD-FE77-4002-B679-F5FFA8ADF3F0}"/>
            </a:ext>
          </a:extLst>
        </xdr:cNvPr>
        <xdr:cNvSpPr txBox="1"/>
      </xdr:nvSpPr>
      <xdr:spPr>
        <a:xfrm>
          <a:off x="113544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118127</xdr:rowOff>
    </xdr:from>
    <xdr:ext cx="405111" cy="259045"/>
    <xdr:sp macro="" textlink="">
      <xdr:nvSpPr>
        <xdr:cNvPr id="249" name="n_1mainValue【一般廃棄物処理施設】&#10;有形固定資産減価償却率">
          <a:extLst>
            <a:ext uri="{FF2B5EF4-FFF2-40B4-BE49-F238E27FC236}">
              <a16:creationId xmlns:a16="http://schemas.microsoft.com/office/drawing/2014/main" id="{48E0DA70-13BE-4A1F-9FD3-FDDC091EF9F1}"/>
            </a:ext>
          </a:extLst>
        </xdr:cNvPr>
        <xdr:cNvSpPr txBox="1"/>
      </xdr:nvSpPr>
      <xdr:spPr>
        <a:xfrm>
          <a:off x="13745219"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118127</xdr:rowOff>
    </xdr:from>
    <xdr:ext cx="405111" cy="259045"/>
    <xdr:sp macro="" textlink="">
      <xdr:nvSpPr>
        <xdr:cNvPr id="250" name="n_2mainValue【一般廃棄物処理施設】&#10;有形固定資産減価償却率">
          <a:extLst>
            <a:ext uri="{FF2B5EF4-FFF2-40B4-BE49-F238E27FC236}">
              <a16:creationId xmlns:a16="http://schemas.microsoft.com/office/drawing/2014/main" id="{CB9CFDC8-E10E-4BF5-99A1-3EBA314F213D}"/>
            </a:ext>
          </a:extLst>
        </xdr:cNvPr>
        <xdr:cNvSpPr txBox="1"/>
      </xdr:nvSpPr>
      <xdr:spPr>
        <a:xfrm>
          <a:off x="12964169"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128831</xdr:rowOff>
    </xdr:from>
    <xdr:ext cx="405111" cy="259045"/>
    <xdr:sp macro="" textlink="">
      <xdr:nvSpPr>
        <xdr:cNvPr id="251" name="n_3mainValue【一般廃棄物処理施設】&#10;有形固定資産減価償却率">
          <a:extLst>
            <a:ext uri="{FF2B5EF4-FFF2-40B4-BE49-F238E27FC236}">
              <a16:creationId xmlns:a16="http://schemas.microsoft.com/office/drawing/2014/main" id="{7FE472F2-C8AB-4451-A3C3-B82AD1931F81}"/>
            </a:ext>
          </a:extLst>
        </xdr:cNvPr>
        <xdr:cNvSpPr txBox="1"/>
      </xdr:nvSpPr>
      <xdr:spPr>
        <a:xfrm>
          <a:off x="12164069" y="5802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114135</xdr:rowOff>
    </xdr:from>
    <xdr:ext cx="405111" cy="259045"/>
    <xdr:sp macro="" textlink="">
      <xdr:nvSpPr>
        <xdr:cNvPr id="252" name="n_4mainValue【一般廃棄物処理施設】&#10;有形固定資産減価償却率">
          <a:extLst>
            <a:ext uri="{FF2B5EF4-FFF2-40B4-BE49-F238E27FC236}">
              <a16:creationId xmlns:a16="http://schemas.microsoft.com/office/drawing/2014/main" id="{B6634AAB-8F8E-4528-9456-E39A26756F13}"/>
            </a:ext>
          </a:extLst>
        </xdr:cNvPr>
        <xdr:cNvSpPr txBox="1"/>
      </xdr:nvSpPr>
      <xdr:spPr>
        <a:xfrm>
          <a:off x="11354444" y="562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3" name="正方形/長方形 252">
          <a:extLst>
            <a:ext uri="{FF2B5EF4-FFF2-40B4-BE49-F238E27FC236}">
              <a16:creationId xmlns:a16="http://schemas.microsoft.com/office/drawing/2014/main" id="{B852F10B-1107-4C93-B2E7-A6EB6E9C1298}"/>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4" name="正方形/長方形 253">
          <a:extLst>
            <a:ext uri="{FF2B5EF4-FFF2-40B4-BE49-F238E27FC236}">
              <a16:creationId xmlns:a16="http://schemas.microsoft.com/office/drawing/2014/main" id="{6360BE40-D415-4117-AB16-F542B01CC862}"/>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5" name="正方形/長方形 254">
          <a:extLst>
            <a:ext uri="{FF2B5EF4-FFF2-40B4-BE49-F238E27FC236}">
              <a16:creationId xmlns:a16="http://schemas.microsoft.com/office/drawing/2014/main" id="{53591C6F-E2A7-4682-AD2F-DFD0A97715F1}"/>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6" name="正方形/長方形 255">
          <a:extLst>
            <a:ext uri="{FF2B5EF4-FFF2-40B4-BE49-F238E27FC236}">
              <a16:creationId xmlns:a16="http://schemas.microsoft.com/office/drawing/2014/main" id="{4BEC81BE-DD93-4CC5-9B98-5FC37C9802E4}"/>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7" name="正方形/長方形 256">
          <a:extLst>
            <a:ext uri="{FF2B5EF4-FFF2-40B4-BE49-F238E27FC236}">
              <a16:creationId xmlns:a16="http://schemas.microsoft.com/office/drawing/2014/main" id="{6F415DBD-9979-470A-B618-1962D2524F12}"/>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8" name="正方形/長方形 257">
          <a:extLst>
            <a:ext uri="{FF2B5EF4-FFF2-40B4-BE49-F238E27FC236}">
              <a16:creationId xmlns:a16="http://schemas.microsoft.com/office/drawing/2014/main" id="{8C2B61E8-6A9D-48C4-97A1-36CA5FF065E8}"/>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9" name="正方形/長方形 258">
          <a:extLst>
            <a:ext uri="{FF2B5EF4-FFF2-40B4-BE49-F238E27FC236}">
              <a16:creationId xmlns:a16="http://schemas.microsoft.com/office/drawing/2014/main" id="{BF85A932-48D8-44A0-86E7-5E4811480533}"/>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0" name="正方形/長方形 259">
          <a:extLst>
            <a:ext uri="{FF2B5EF4-FFF2-40B4-BE49-F238E27FC236}">
              <a16:creationId xmlns:a16="http://schemas.microsoft.com/office/drawing/2014/main" id="{4581234C-F520-4504-89CE-28398BEC5C44}"/>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1" name="テキスト ボックス 260">
          <a:extLst>
            <a:ext uri="{FF2B5EF4-FFF2-40B4-BE49-F238E27FC236}">
              <a16:creationId xmlns:a16="http://schemas.microsoft.com/office/drawing/2014/main" id="{CC8292D3-B717-4A6A-9F3A-29A8F2409A82}"/>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2" name="直線コネクタ 261">
          <a:extLst>
            <a:ext uri="{FF2B5EF4-FFF2-40B4-BE49-F238E27FC236}">
              <a16:creationId xmlns:a16="http://schemas.microsoft.com/office/drawing/2014/main" id="{83C2F5E3-F31C-4ECC-B6B1-BDB8B74DE25D}"/>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263" name="直線コネクタ 262">
          <a:extLst>
            <a:ext uri="{FF2B5EF4-FFF2-40B4-BE49-F238E27FC236}">
              <a16:creationId xmlns:a16="http://schemas.microsoft.com/office/drawing/2014/main" id="{147370A3-A29D-4041-B140-E2BE2968DD8B}"/>
            </a:ext>
          </a:extLst>
        </xdr:cNvPr>
        <xdr:cNvCxnSpPr/>
      </xdr:nvCxnSpPr>
      <xdr:spPr>
        <a:xfrm>
          <a:off x="16459200" y="666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264" name="テキスト ボックス 263">
          <a:extLst>
            <a:ext uri="{FF2B5EF4-FFF2-40B4-BE49-F238E27FC236}">
              <a16:creationId xmlns:a16="http://schemas.microsoft.com/office/drawing/2014/main" id="{668947FF-268F-4F67-A7F5-635360CA5ADB}"/>
            </a:ext>
          </a:extLst>
        </xdr:cNvPr>
        <xdr:cNvSpPr txBox="1"/>
      </xdr:nvSpPr>
      <xdr:spPr>
        <a:xfrm>
          <a:off x="16248514" y="653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5" name="直線コネクタ 264">
          <a:extLst>
            <a:ext uri="{FF2B5EF4-FFF2-40B4-BE49-F238E27FC236}">
              <a16:creationId xmlns:a16="http://schemas.microsoft.com/office/drawing/2014/main" id="{16026C8B-9CA8-4BE0-A5F9-B76CA343CEB1}"/>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266" name="テキスト ボックス 265">
          <a:extLst>
            <a:ext uri="{FF2B5EF4-FFF2-40B4-BE49-F238E27FC236}">
              <a16:creationId xmlns:a16="http://schemas.microsoft.com/office/drawing/2014/main" id="{ED5D91FD-752C-4041-8385-9BB590C5FD69}"/>
            </a:ext>
          </a:extLst>
        </xdr:cNvPr>
        <xdr:cNvSpPr txBox="1"/>
      </xdr:nvSpPr>
      <xdr:spPr>
        <a:xfrm>
          <a:off x="15849828" y="5998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267" name="直線コネクタ 266">
          <a:extLst>
            <a:ext uri="{FF2B5EF4-FFF2-40B4-BE49-F238E27FC236}">
              <a16:creationId xmlns:a16="http://schemas.microsoft.com/office/drawing/2014/main" id="{118686CE-72DA-4842-BAFE-8339B8B2C2F5}"/>
            </a:ext>
          </a:extLst>
        </xdr:cNvPr>
        <xdr:cNvCxnSpPr/>
      </xdr:nvCxnSpPr>
      <xdr:spPr>
        <a:xfrm>
          <a:off x="16459200" y="559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268" name="テキスト ボックス 267">
          <a:extLst>
            <a:ext uri="{FF2B5EF4-FFF2-40B4-BE49-F238E27FC236}">
              <a16:creationId xmlns:a16="http://schemas.microsoft.com/office/drawing/2014/main" id="{0B00627D-8D51-4B1C-967D-D9A983E5EE2E}"/>
            </a:ext>
          </a:extLst>
        </xdr:cNvPr>
        <xdr:cNvSpPr txBox="1"/>
      </xdr:nvSpPr>
      <xdr:spPr>
        <a:xfrm>
          <a:off x="15849828" y="5455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9" name="直線コネクタ 268">
          <a:extLst>
            <a:ext uri="{FF2B5EF4-FFF2-40B4-BE49-F238E27FC236}">
              <a16:creationId xmlns:a16="http://schemas.microsoft.com/office/drawing/2014/main" id="{31A39EA7-7D19-43C4-B384-F9D9D24C1F4B}"/>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0" name="テキスト ボックス 269">
          <a:extLst>
            <a:ext uri="{FF2B5EF4-FFF2-40B4-BE49-F238E27FC236}">
              <a16:creationId xmlns:a16="http://schemas.microsoft.com/office/drawing/2014/main" id="{941FD8B7-BDDC-4BB5-8098-85E743CCFFE2}"/>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1" name="【一般廃棄物処理施設】&#10;一人当たり有形固定資産（償却資産）額グラフ枠">
          <a:extLst>
            <a:ext uri="{FF2B5EF4-FFF2-40B4-BE49-F238E27FC236}">
              <a16:creationId xmlns:a16="http://schemas.microsoft.com/office/drawing/2014/main" id="{C041904B-13C2-4EC1-8FB7-A831F546E829}"/>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272" name="直線コネクタ 271">
          <a:extLst>
            <a:ext uri="{FF2B5EF4-FFF2-40B4-BE49-F238E27FC236}">
              <a16:creationId xmlns:a16="http://schemas.microsoft.com/office/drawing/2014/main" id="{4E053789-EDBB-4B63-BA7A-E80CD119893F}"/>
            </a:ext>
          </a:extLst>
        </xdr:cNvPr>
        <xdr:cNvCxnSpPr/>
      </xdr:nvCxnSpPr>
      <xdr:spPr>
        <a:xfrm flipV="1">
          <a:off x="19954239" y="5582635"/>
          <a:ext cx="0" cy="1084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273" name="【一般廃棄物処理施設】&#10;一人当たり有形固定資産（償却資産）額最小値テキスト">
          <a:extLst>
            <a:ext uri="{FF2B5EF4-FFF2-40B4-BE49-F238E27FC236}">
              <a16:creationId xmlns:a16="http://schemas.microsoft.com/office/drawing/2014/main" id="{730BB08E-21A9-42A8-87BD-CD9147BD3F0E}"/>
            </a:ext>
          </a:extLst>
        </xdr:cNvPr>
        <xdr:cNvSpPr txBox="1"/>
      </xdr:nvSpPr>
      <xdr:spPr>
        <a:xfrm>
          <a:off x="19992975" y="6674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274" name="直線コネクタ 273">
          <a:extLst>
            <a:ext uri="{FF2B5EF4-FFF2-40B4-BE49-F238E27FC236}">
              <a16:creationId xmlns:a16="http://schemas.microsoft.com/office/drawing/2014/main" id="{1F9A985C-9876-475A-AC22-7DBFA104A920}"/>
            </a:ext>
          </a:extLst>
        </xdr:cNvPr>
        <xdr:cNvCxnSpPr/>
      </xdr:nvCxnSpPr>
      <xdr:spPr>
        <a:xfrm>
          <a:off x="19878675" y="66673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275" name="【一般廃棄物処理施設】&#10;一人当たり有形固定資産（償却資産）額最大値テキスト">
          <a:extLst>
            <a:ext uri="{FF2B5EF4-FFF2-40B4-BE49-F238E27FC236}">
              <a16:creationId xmlns:a16="http://schemas.microsoft.com/office/drawing/2014/main" id="{6FA8EBA4-41D6-456A-B88A-E601C4F75DDF}"/>
            </a:ext>
          </a:extLst>
        </xdr:cNvPr>
        <xdr:cNvSpPr txBox="1"/>
      </xdr:nvSpPr>
      <xdr:spPr>
        <a:xfrm>
          <a:off x="19992975" y="53610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276" name="直線コネクタ 275">
          <a:extLst>
            <a:ext uri="{FF2B5EF4-FFF2-40B4-BE49-F238E27FC236}">
              <a16:creationId xmlns:a16="http://schemas.microsoft.com/office/drawing/2014/main" id="{53F0553E-49AF-4D1C-AAA3-B2514D8051DF}"/>
            </a:ext>
          </a:extLst>
        </xdr:cNvPr>
        <xdr:cNvCxnSpPr/>
      </xdr:nvCxnSpPr>
      <xdr:spPr>
        <a:xfrm>
          <a:off x="19878675" y="55826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277" name="【一般廃棄物処理施設】&#10;一人当たり有形固定資産（償却資産）額平均値テキスト">
          <a:extLst>
            <a:ext uri="{FF2B5EF4-FFF2-40B4-BE49-F238E27FC236}">
              <a16:creationId xmlns:a16="http://schemas.microsoft.com/office/drawing/2014/main" id="{38C8D55B-5095-41B7-BAD3-DD058436556B}"/>
            </a:ext>
          </a:extLst>
        </xdr:cNvPr>
        <xdr:cNvSpPr txBox="1"/>
      </xdr:nvSpPr>
      <xdr:spPr>
        <a:xfrm>
          <a:off x="19992975" y="6374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278" name="フローチャート: 判断 277">
          <a:extLst>
            <a:ext uri="{FF2B5EF4-FFF2-40B4-BE49-F238E27FC236}">
              <a16:creationId xmlns:a16="http://schemas.microsoft.com/office/drawing/2014/main" id="{1F186996-65CC-4F48-AE3A-4D521DC5047B}"/>
            </a:ext>
          </a:extLst>
        </xdr:cNvPr>
        <xdr:cNvSpPr/>
      </xdr:nvSpPr>
      <xdr:spPr>
        <a:xfrm>
          <a:off x="19897725" y="65136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279" name="フローチャート: 判断 278">
          <a:extLst>
            <a:ext uri="{FF2B5EF4-FFF2-40B4-BE49-F238E27FC236}">
              <a16:creationId xmlns:a16="http://schemas.microsoft.com/office/drawing/2014/main" id="{BA2547B3-501C-4960-B0E9-6F821B9F604A}"/>
            </a:ext>
          </a:extLst>
        </xdr:cNvPr>
        <xdr:cNvSpPr/>
      </xdr:nvSpPr>
      <xdr:spPr>
        <a:xfrm>
          <a:off x="19154775" y="6535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280" name="フローチャート: 判断 279">
          <a:extLst>
            <a:ext uri="{FF2B5EF4-FFF2-40B4-BE49-F238E27FC236}">
              <a16:creationId xmlns:a16="http://schemas.microsoft.com/office/drawing/2014/main" id="{F9AFF772-CEB3-4B3C-AFB8-A72D7EE0FA71}"/>
            </a:ext>
          </a:extLst>
        </xdr:cNvPr>
        <xdr:cNvSpPr/>
      </xdr:nvSpPr>
      <xdr:spPr>
        <a:xfrm>
          <a:off x="18345150" y="6536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281" name="フローチャート: 判断 280">
          <a:extLst>
            <a:ext uri="{FF2B5EF4-FFF2-40B4-BE49-F238E27FC236}">
              <a16:creationId xmlns:a16="http://schemas.microsoft.com/office/drawing/2014/main" id="{EF41E91D-EC18-47F5-99B2-0E7F072C3F11}"/>
            </a:ext>
          </a:extLst>
        </xdr:cNvPr>
        <xdr:cNvSpPr/>
      </xdr:nvSpPr>
      <xdr:spPr>
        <a:xfrm>
          <a:off x="17554575" y="65512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282" name="フローチャート: 判断 281">
          <a:extLst>
            <a:ext uri="{FF2B5EF4-FFF2-40B4-BE49-F238E27FC236}">
              <a16:creationId xmlns:a16="http://schemas.microsoft.com/office/drawing/2014/main" id="{2FCF1827-55DE-4618-8CC4-F5D295C3EF72}"/>
            </a:ext>
          </a:extLst>
        </xdr:cNvPr>
        <xdr:cNvSpPr/>
      </xdr:nvSpPr>
      <xdr:spPr>
        <a:xfrm>
          <a:off x="16754475" y="65547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3" name="テキスト ボックス 282">
          <a:extLst>
            <a:ext uri="{FF2B5EF4-FFF2-40B4-BE49-F238E27FC236}">
              <a16:creationId xmlns:a16="http://schemas.microsoft.com/office/drawing/2014/main" id="{088C52E1-D05C-4F18-9523-2962B90EF0CA}"/>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C93A43B4-7916-4BDF-9D8E-0BB5A678BB9A}"/>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5D01491F-8A6B-4C5F-A0DD-C50341735765}"/>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83733DE8-F3EC-4575-8CA0-CECE83333284}"/>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2D8DF533-C31B-4871-83B5-74BCCBE6371A}"/>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108088</xdr:rowOff>
    </xdr:from>
    <xdr:to>
      <xdr:col>116</xdr:col>
      <xdr:colOff>114300</xdr:colOff>
      <xdr:row>41</xdr:row>
      <xdr:rowOff>38238</xdr:rowOff>
    </xdr:to>
    <xdr:sp macro="" textlink="">
      <xdr:nvSpPr>
        <xdr:cNvPr id="288" name="楕円 287">
          <a:extLst>
            <a:ext uri="{FF2B5EF4-FFF2-40B4-BE49-F238E27FC236}">
              <a16:creationId xmlns:a16="http://schemas.microsoft.com/office/drawing/2014/main" id="{18B02F5F-23AF-4612-85C1-1FA0266B97BC}"/>
            </a:ext>
          </a:extLst>
        </xdr:cNvPr>
        <xdr:cNvSpPr/>
      </xdr:nvSpPr>
      <xdr:spPr>
        <a:xfrm>
          <a:off x="19897725" y="65914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23015</xdr:rowOff>
    </xdr:from>
    <xdr:ext cx="534377" cy="259045"/>
    <xdr:sp macro="" textlink="">
      <xdr:nvSpPr>
        <xdr:cNvPr id="289" name="【一般廃棄物処理施設】&#10;一人当たり有形固定資産（償却資産）額該当値テキスト">
          <a:extLst>
            <a:ext uri="{FF2B5EF4-FFF2-40B4-BE49-F238E27FC236}">
              <a16:creationId xmlns:a16="http://schemas.microsoft.com/office/drawing/2014/main" id="{9B2FF3C9-DB04-472F-8C7E-7416B78242AA}"/>
            </a:ext>
          </a:extLst>
        </xdr:cNvPr>
        <xdr:cNvSpPr txBox="1"/>
      </xdr:nvSpPr>
      <xdr:spPr>
        <a:xfrm>
          <a:off x="19992975" y="651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109036</xdr:rowOff>
    </xdr:from>
    <xdr:to>
      <xdr:col>112</xdr:col>
      <xdr:colOff>38100</xdr:colOff>
      <xdr:row>41</xdr:row>
      <xdr:rowOff>39186</xdr:rowOff>
    </xdr:to>
    <xdr:sp macro="" textlink="">
      <xdr:nvSpPr>
        <xdr:cNvPr id="290" name="楕円 289">
          <a:extLst>
            <a:ext uri="{FF2B5EF4-FFF2-40B4-BE49-F238E27FC236}">
              <a16:creationId xmlns:a16="http://schemas.microsoft.com/office/drawing/2014/main" id="{66F959E9-1D53-4B3C-AC0B-15ECD1D100A7}"/>
            </a:ext>
          </a:extLst>
        </xdr:cNvPr>
        <xdr:cNvSpPr/>
      </xdr:nvSpPr>
      <xdr:spPr>
        <a:xfrm>
          <a:off x="19154775" y="65923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158888</xdr:rowOff>
    </xdr:from>
    <xdr:to>
      <xdr:col>116</xdr:col>
      <xdr:colOff>63500</xdr:colOff>
      <xdr:row>40</xdr:row>
      <xdr:rowOff>159836</xdr:rowOff>
    </xdr:to>
    <xdr:cxnSp macro="">
      <xdr:nvCxnSpPr>
        <xdr:cNvPr id="291" name="直線コネクタ 290">
          <a:extLst>
            <a:ext uri="{FF2B5EF4-FFF2-40B4-BE49-F238E27FC236}">
              <a16:creationId xmlns:a16="http://schemas.microsoft.com/office/drawing/2014/main" id="{9EA30547-D3C3-4D59-A6D3-8C5B638754A7}"/>
            </a:ext>
          </a:extLst>
        </xdr:cNvPr>
        <xdr:cNvCxnSpPr/>
      </xdr:nvCxnSpPr>
      <xdr:spPr>
        <a:xfrm flipV="1">
          <a:off x="19202400" y="6648588"/>
          <a:ext cx="752475"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109748</xdr:rowOff>
    </xdr:from>
    <xdr:to>
      <xdr:col>107</xdr:col>
      <xdr:colOff>101600</xdr:colOff>
      <xdr:row>41</xdr:row>
      <xdr:rowOff>39898</xdr:rowOff>
    </xdr:to>
    <xdr:sp macro="" textlink="">
      <xdr:nvSpPr>
        <xdr:cNvPr id="292" name="楕円 291">
          <a:extLst>
            <a:ext uri="{FF2B5EF4-FFF2-40B4-BE49-F238E27FC236}">
              <a16:creationId xmlns:a16="http://schemas.microsoft.com/office/drawing/2014/main" id="{673E54EF-5C03-4317-93C2-4B8563551F3B}"/>
            </a:ext>
          </a:extLst>
        </xdr:cNvPr>
        <xdr:cNvSpPr/>
      </xdr:nvSpPr>
      <xdr:spPr>
        <a:xfrm>
          <a:off x="18345150" y="65930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159836</xdr:rowOff>
    </xdr:from>
    <xdr:to>
      <xdr:col>111</xdr:col>
      <xdr:colOff>177800</xdr:colOff>
      <xdr:row>40</xdr:row>
      <xdr:rowOff>160548</xdr:rowOff>
    </xdr:to>
    <xdr:cxnSp macro="">
      <xdr:nvCxnSpPr>
        <xdr:cNvPr id="293" name="直線コネクタ 292">
          <a:extLst>
            <a:ext uri="{FF2B5EF4-FFF2-40B4-BE49-F238E27FC236}">
              <a16:creationId xmlns:a16="http://schemas.microsoft.com/office/drawing/2014/main" id="{FF78562D-7CD1-46C2-A32C-EFEA69EAB832}"/>
            </a:ext>
          </a:extLst>
        </xdr:cNvPr>
        <xdr:cNvCxnSpPr/>
      </xdr:nvCxnSpPr>
      <xdr:spPr>
        <a:xfrm flipV="1">
          <a:off x="18392775" y="6649536"/>
          <a:ext cx="809625"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110245</xdr:rowOff>
    </xdr:from>
    <xdr:to>
      <xdr:col>102</xdr:col>
      <xdr:colOff>165100</xdr:colOff>
      <xdr:row>41</xdr:row>
      <xdr:rowOff>40395</xdr:rowOff>
    </xdr:to>
    <xdr:sp macro="" textlink="">
      <xdr:nvSpPr>
        <xdr:cNvPr id="294" name="楕円 293">
          <a:extLst>
            <a:ext uri="{FF2B5EF4-FFF2-40B4-BE49-F238E27FC236}">
              <a16:creationId xmlns:a16="http://schemas.microsoft.com/office/drawing/2014/main" id="{0A92FBA5-469D-4C0A-96EF-BAF5C2DB45A5}"/>
            </a:ext>
          </a:extLst>
        </xdr:cNvPr>
        <xdr:cNvSpPr/>
      </xdr:nvSpPr>
      <xdr:spPr>
        <a:xfrm>
          <a:off x="17554575" y="65935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160548</xdr:rowOff>
    </xdr:from>
    <xdr:to>
      <xdr:col>107</xdr:col>
      <xdr:colOff>50800</xdr:colOff>
      <xdr:row>40</xdr:row>
      <xdr:rowOff>161045</xdr:rowOff>
    </xdr:to>
    <xdr:cxnSp macro="">
      <xdr:nvCxnSpPr>
        <xdr:cNvPr id="295" name="直線コネクタ 294">
          <a:extLst>
            <a:ext uri="{FF2B5EF4-FFF2-40B4-BE49-F238E27FC236}">
              <a16:creationId xmlns:a16="http://schemas.microsoft.com/office/drawing/2014/main" id="{3B22DE06-6C9A-48BB-A2EF-D6949C2DF0D2}"/>
            </a:ext>
          </a:extLst>
        </xdr:cNvPr>
        <xdr:cNvCxnSpPr/>
      </xdr:nvCxnSpPr>
      <xdr:spPr>
        <a:xfrm flipV="1">
          <a:off x="17602200" y="6650248"/>
          <a:ext cx="790575" cy="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111076</xdr:rowOff>
    </xdr:from>
    <xdr:to>
      <xdr:col>98</xdr:col>
      <xdr:colOff>38100</xdr:colOff>
      <xdr:row>41</xdr:row>
      <xdr:rowOff>41226</xdr:rowOff>
    </xdr:to>
    <xdr:sp macro="" textlink="">
      <xdr:nvSpPr>
        <xdr:cNvPr id="296" name="楕円 295">
          <a:extLst>
            <a:ext uri="{FF2B5EF4-FFF2-40B4-BE49-F238E27FC236}">
              <a16:creationId xmlns:a16="http://schemas.microsoft.com/office/drawing/2014/main" id="{3B71CC26-E41C-4816-86FD-AC73719373D8}"/>
            </a:ext>
          </a:extLst>
        </xdr:cNvPr>
        <xdr:cNvSpPr/>
      </xdr:nvSpPr>
      <xdr:spPr>
        <a:xfrm>
          <a:off x="16754475" y="65944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161045</xdr:rowOff>
    </xdr:from>
    <xdr:to>
      <xdr:col>102</xdr:col>
      <xdr:colOff>114300</xdr:colOff>
      <xdr:row>40</xdr:row>
      <xdr:rowOff>161876</xdr:rowOff>
    </xdr:to>
    <xdr:cxnSp macro="">
      <xdr:nvCxnSpPr>
        <xdr:cNvPr id="297" name="直線コネクタ 296">
          <a:extLst>
            <a:ext uri="{FF2B5EF4-FFF2-40B4-BE49-F238E27FC236}">
              <a16:creationId xmlns:a16="http://schemas.microsoft.com/office/drawing/2014/main" id="{8193AC93-DEE7-4971-80C7-30E8B66699E7}"/>
            </a:ext>
          </a:extLst>
        </xdr:cNvPr>
        <xdr:cNvCxnSpPr/>
      </xdr:nvCxnSpPr>
      <xdr:spPr>
        <a:xfrm flipV="1">
          <a:off x="16802100" y="6650745"/>
          <a:ext cx="800100" cy="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298" name="n_1aveValue【一般廃棄物処理施設】&#10;一人当たり有形固定資産（償却資産）額">
          <a:extLst>
            <a:ext uri="{FF2B5EF4-FFF2-40B4-BE49-F238E27FC236}">
              <a16:creationId xmlns:a16="http://schemas.microsoft.com/office/drawing/2014/main" id="{972ABDD6-5658-4639-98B3-01143973900A}"/>
            </a:ext>
          </a:extLst>
        </xdr:cNvPr>
        <xdr:cNvSpPr txBox="1"/>
      </xdr:nvSpPr>
      <xdr:spPr>
        <a:xfrm>
          <a:off x="18915595" y="632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299" name="n_2aveValue【一般廃棄物処理施設】&#10;一人当たり有形固定資産（償却資産）額">
          <a:extLst>
            <a:ext uri="{FF2B5EF4-FFF2-40B4-BE49-F238E27FC236}">
              <a16:creationId xmlns:a16="http://schemas.microsoft.com/office/drawing/2014/main" id="{4766EC40-8674-4D90-8EB9-43580F431A30}"/>
            </a:ext>
          </a:extLst>
        </xdr:cNvPr>
        <xdr:cNvSpPr txBox="1"/>
      </xdr:nvSpPr>
      <xdr:spPr>
        <a:xfrm>
          <a:off x="18134545" y="632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300" name="n_3aveValue【一般廃棄物処理施設】&#10;一人当たり有形固定資産（償却資産）額">
          <a:extLst>
            <a:ext uri="{FF2B5EF4-FFF2-40B4-BE49-F238E27FC236}">
              <a16:creationId xmlns:a16="http://schemas.microsoft.com/office/drawing/2014/main" id="{8533AEBF-E09A-45AE-B8B5-E46C9BDAFCC1}"/>
            </a:ext>
          </a:extLst>
        </xdr:cNvPr>
        <xdr:cNvSpPr txBox="1"/>
      </xdr:nvSpPr>
      <xdr:spPr>
        <a:xfrm>
          <a:off x="17324920" y="633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301" name="n_4aveValue【一般廃棄物処理施設】&#10;一人当たり有形固定資産（償却資産）額">
          <a:extLst>
            <a:ext uri="{FF2B5EF4-FFF2-40B4-BE49-F238E27FC236}">
              <a16:creationId xmlns:a16="http://schemas.microsoft.com/office/drawing/2014/main" id="{A4D98CB3-B6DC-4751-872A-CBAC36A7F629}"/>
            </a:ext>
          </a:extLst>
        </xdr:cNvPr>
        <xdr:cNvSpPr txBox="1"/>
      </xdr:nvSpPr>
      <xdr:spPr>
        <a:xfrm>
          <a:off x="16524820" y="634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30313</xdr:rowOff>
    </xdr:from>
    <xdr:ext cx="534377" cy="259045"/>
    <xdr:sp macro="" textlink="">
      <xdr:nvSpPr>
        <xdr:cNvPr id="302" name="n_1mainValue【一般廃棄物処理施設】&#10;一人当たり有形固定資産（償却資産）額">
          <a:extLst>
            <a:ext uri="{FF2B5EF4-FFF2-40B4-BE49-F238E27FC236}">
              <a16:creationId xmlns:a16="http://schemas.microsoft.com/office/drawing/2014/main" id="{D03BA6F8-8BE9-46A4-8F10-7AF24F378A55}"/>
            </a:ext>
          </a:extLst>
        </xdr:cNvPr>
        <xdr:cNvSpPr txBox="1"/>
      </xdr:nvSpPr>
      <xdr:spPr>
        <a:xfrm>
          <a:off x="18944736" y="667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31025</xdr:rowOff>
    </xdr:from>
    <xdr:ext cx="534377" cy="259045"/>
    <xdr:sp macro="" textlink="">
      <xdr:nvSpPr>
        <xdr:cNvPr id="303" name="n_2mainValue【一般廃棄物処理施設】&#10;一人当たり有形固定資産（償却資産）額">
          <a:extLst>
            <a:ext uri="{FF2B5EF4-FFF2-40B4-BE49-F238E27FC236}">
              <a16:creationId xmlns:a16="http://schemas.microsoft.com/office/drawing/2014/main" id="{09E1E48A-06D4-4551-A3A7-6A8E371C4228}"/>
            </a:ext>
          </a:extLst>
        </xdr:cNvPr>
        <xdr:cNvSpPr txBox="1"/>
      </xdr:nvSpPr>
      <xdr:spPr>
        <a:xfrm>
          <a:off x="18163686" y="66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31522</xdr:rowOff>
    </xdr:from>
    <xdr:ext cx="534377" cy="259045"/>
    <xdr:sp macro="" textlink="">
      <xdr:nvSpPr>
        <xdr:cNvPr id="304" name="n_3mainValue【一般廃棄物処理施設】&#10;一人当たり有形固定資産（償却資産）額">
          <a:extLst>
            <a:ext uri="{FF2B5EF4-FFF2-40B4-BE49-F238E27FC236}">
              <a16:creationId xmlns:a16="http://schemas.microsoft.com/office/drawing/2014/main" id="{8B7F1287-EBBB-4A53-928A-8A56959D56AE}"/>
            </a:ext>
          </a:extLst>
        </xdr:cNvPr>
        <xdr:cNvSpPr txBox="1"/>
      </xdr:nvSpPr>
      <xdr:spPr>
        <a:xfrm>
          <a:off x="17354061" y="66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32353</xdr:rowOff>
    </xdr:from>
    <xdr:ext cx="534377" cy="259045"/>
    <xdr:sp macro="" textlink="">
      <xdr:nvSpPr>
        <xdr:cNvPr id="305" name="n_4mainValue【一般廃棄物処理施設】&#10;一人当たり有形固定資産（償却資産）額">
          <a:extLst>
            <a:ext uri="{FF2B5EF4-FFF2-40B4-BE49-F238E27FC236}">
              <a16:creationId xmlns:a16="http://schemas.microsoft.com/office/drawing/2014/main" id="{B69C1FCD-61EC-4D8E-9AF6-10AB719EFC10}"/>
            </a:ext>
          </a:extLst>
        </xdr:cNvPr>
        <xdr:cNvSpPr txBox="1"/>
      </xdr:nvSpPr>
      <xdr:spPr>
        <a:xfrm>
          <a:off x="16563486" y="667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6" name="正方形/長方形 305">
          <a:extLst>
            <a:ext uri="{FF2B5EF4-FFF2-40B4-BE49-F238E27FC236}">
              <a16:creationId xmlns:a16="http://schemas.microsoft.com/office/drawing/2014/main" id="{47D7BC78-B95D-4B3D-916D-CCC0E8FB6409}"/>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7" name="正方形/長方形 306">
          <a:extLst>
            <a:ext uri="{FF2B5EF4-FFF2-40B4-BE49-F238E27FC236}">
              <a16:creationId xmlns:a16="http://schemas.microsoft.com/office/drawing/2014/main" id="{63D727A0-57AB-4BCC-902E-74424CF0A420}"/>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8" name="正方形/長方形 307">
          <a:extLst>
            <a:ext uri="{FF2B5EF4-FFF2-40B4-BE49-F238E27FC236}">
              <a16:creationId xmlns:a16="http://schemas.microsoft.com/office/drawing/2014/main" id="{515CF80F-F51F-4C11-815D-922B46B8D06F}"/>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9" name="正方形/長方形 308">
          <a:extLst>
            <a:ext uri="{FF2B5EF4-FFF2-40B4-BE49-F238E27FC236}">
              <a16:creationId xmlns:a16="http://schemas.microsoft.com/office/drawing/2014/main" id="{03DC01ED-3D81-481C-BB00-9287D934C4D3}"/>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0" name="正方形/長方形 309">
          <a:extLst>
            <a:ext uri="{FF2B5EF4-FFF2-40B4-BE49-F238E27FC236}">
              <a16:creationId xmlns:a16="http://schemas.microsoft.com/office/drawing/2014/main" id="{9D1156C9-A960-46EC-8DC8-BFA7B77DD0A2}"/>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1" name="正方形/長方形 310">
          <a:extLst>
            <a:ext uri="{FF2B5EF4-FFF2-40B4-BE49-F238E27FC236}">
              <a16:creationId xmlns:a16="http://schemas.microsoft.com/office/drawing/2014/main" id="{3DDC1D17-098C-4255-B910-0F9B0A465DA1}"/>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2" name="正方形/長方形 311">
          <a:extLst>
            <a:ext uri="{FF2B5EF4-FFF2-40B4-BE49-F238E27FC236}">
              <a16:creationId xmlns:a16="http://schemas.microsoft.com/office/drawing/2014/main" id="{866EBEDE-1714-428F-B459-9A4078AFB99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3" name="正方形/長方形 312">
          <a:extLst>
            <a:ext uri="{FF2B5EF4-FFF2-40B4-BE49-F238E27FC236}">
              <a16:creationId xmlns:a16="http://schemas.microsoft.com/office/drawing/2014/main" id="{6CD1B7B2-F8FD-4DAC-B267-EC314FF28C08}"/>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4" name="テキスト ボックス 313">
          <a:extLst>
            <a:ext uri="{FF2B5EF4-FFF2-40B4-BE49-F238E27FC236}">
              <a16:creationId xmlns:a16="http://schemas.microsoft.com/office/drawing/2014/main" id="{8215DC07-8E75-4B8A-9DEE-31FCE94CD357}"/>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5" name="直線コネクタ 314">
          <a:extLst>
            <a:ext uri="{FF2B5EF4-FFF2-40B4-BE49-F238E27FC236}">
              <a16:creationId xmlns:a16="http://schemas.microsoft.com/office/drawing/2014/main" id="{5DD880C0-01DD-4C1A-9A3E-8376E90AF9CD}"/>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6" name="テキスト ボックス 315">
          <a:extLst>
            <a:ext uri="{FF2B5EF4-FFF2-40B4-BE49-F238E27FC236}">
              <a16:creationId xmlns:a16="http://schemas.microsoft.com/office/drawing/2014/main" id="{0A9F1916-ADBA-4E90-8854-7983B6FC2948}"/>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7" name="直線コネクタ 316">
          <a:extLst>
            <a:ext uri="{FF2B5EF4-FFF2-40B4-BE49-F238E27FC236}">
              <a16:creationId xmlns:a16="http://schemas.microsoft.com/office/drawing/2014/main" id="{9A06694C-E2BE-415A-A936-0E6C54863F54}"/>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18" name="テキスト ボックス 317">
          <a:extLst>
            <a:ext uri="{FF2B5EF4-FFF2-40B4-BE49-F238E27FC236}">
              <a16:creationId xmlns:a16="http://schemas.microsoft.com/office/drawing/2014/main" id="{9101C47F-09F8-4F5C-94E4-CF8E0261BA73}"/>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19" name="直線コネクタ 318">
          <a:extLst>
            <a:ext uri="{FF2B5EF4-FFF2-40B4-BE49-F238E27FC236}">
              <a16:creationId xmlns:a16="http://schemas.microsoft.com/office/drawing/2014/main" id="{F0601C8E-5EE5-4517-8920-A159C444754C}"/>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0" name="テキスト ボックス 319">
          <a:extLst>
            <a:ext uri="{FF2B5EF4-FFF2-40B4-BE49-F238E27FC236}">
              <a16:creationId xmlns:a16="http://schemas.microsoft.com/office/drawing/2014/main" id="{5967168C-A6EC-4B0C-894A-90704600DC07}"/>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1" name="直線コネクタ 320">
          <a:extLst>
            <a:ext uri="{FF2B5EF4-FFF2-40B4-BE49-F238E27FC236}">
              <a16:creationId xmlns:a16="http://schemas.microsoft.com/office/drawing/2014/main" id="{CFFAD84A-C9C4-4A64-A712-FBD00A9722E9}"/>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2" name="テキスト ボックス 321">
          <a:extLst>
            <a:ext uri="{FF2B5EF4-FFF2-40B4-BE49-F238E27FC236}">
              <a16:creationId xmlns:a16="http://schemas.microsoft.com/office/drawing/2014/main" id="{1517453F-B833-41D5-85DE-1E009E23CBA9}"/>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3" name="直線コネクタ 322">
          <a:extLst>
            <a:ext uri="{FF2B5EF4-FFF2-40B4-BE49-F238E27FC236}">
              <a16:creationId xmlns:a16="http://schemas.microsoft.com/office/drawing/2014/main" id="{3564C834-B97C-4C8D-B613-0B9A1CA91EF7}"/>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4" name="テキスト ボックス 323">
          <a:extLst>
            <a:ext uri="{FF2B5EF4-FFF2-40B4-BE49-F238E27FC236}">
              <a16:creationId xmlns:a16="http://schemas.microsoft.com/office/drawing/2014/main" id="{BE25FFC5-6DD9-42E0-9F6B-BE4A6AEA6ADA}"/>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5" name="直線コネクタ 324">
          <a:extLst>
            <a:ext uri="{FF2B5EF4-FFF2-40B4-BE49-F238E27FC236}">
              <a16:creationId xmlns:a16="http://schemas.microsoft.com/office/drawing/2014/main" id="{203F63A2-AB30-4188-A0D7-A7ED207176E8}"/>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6" name="テキスト ボックス 325">
          <a:extLst>
            <a:ext uri="{FF2B5EF4-FFF2-40B4-BE49-F238E27FC236}">
              <a16:creationId xmlns:a16="http://schemas.microsoft.com/office/drawing/2014/main" id="{4890E874-C46B-47B6-9318-E277009972A9}"/>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7" name="直線コネクタ 326">
          <a:extLst>
            <a:ext uri="{FF2B5EF4-FFF2-40B4-BE49-F238E27FC236}">
              <a16:creationId xmlns:a16="http://schemas.microsoft.com/office/drawing/2014/main" id="{0BD9FCF7-6821-4A14-8D07-72A133E906CF}"/>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28" name="テキスト ボックス 327">
          <a:extLst>
            <a:ext uri="{FF2B5EF4-FFF2-40B4-BE49-F238E27FC236}">
              <a16:creationId xmlns:a16="http://schemas.microsoft.com/office/drawing/2014/main" id="{5623CEF4-530D-4B95-BD51-FAD9AAB9EAD5}"/>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29" name="【保健センター・保健所】&#10;有形固定資産減価償却率グラフ枠">
          <a:extLst>
            <a:ext uri="{FF2B5EF4-FFF2-40B4-BE49-F238E27FC236}">
              <a16:creationId xmlns:a16="http://schemas.microsoft.com/office/drawing/2014/main" id="{C588CA53-739A-4467-BE5B-0B87B3AC615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330" name="直線コネクタ 329">
          <a:extLst>
            <a:ext uri="{FF2B5EF4-FFF2-40B4-BE49-F238E27FC236}">
              <a16:creationId xmlns:a16="http://schemas.microsoft.com/office/drawing/2014/main" id="{424EB605-052C-4182-A0A6-953D6D77A9FF}"/>
            </a:ext>
          </a:extLst>
        </xdr:cNvPr>
        <xdr:cNvCxnSpPr/>
      </xdr:nvCxnSpPr>
      <xdr:spPr>
        <a:xfrm flipV="1">
          <a:off x="14696439" y="8941435"/>
          <a:ext cx="0" cy="134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331" name="【保健センター・保健所】&#10;有形固定資産減価償却率最小値テキスト">
          <a:extLst>
            <a:ext uri="{FF2B5EF4-FFF2-40B4-BE49-F238E27FC236}">
              <a16:creationId xmlns:a16="http://schemas.microsoft.com/office/drawing/2014/main" id="{1B5E0A34-1608-4560-9739-89B719C3917E}"/>
            </a:ext>
          </a:extLst>
        </xdr:cNvPr>
        <xdr:cNvSpPr txBox="1"/>
      </xdr:nvSpPr>
      <xdr:spPr>
        <a:xfrm>
          <a:off x="14735175" y="1029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332" name="直線コネクタ 331">
          <a:extLst>
            <a:ext uri="{FF2B5EF4-FFF2-40B4-BE49-F238E27FC236}">
              <a16:creationId xmlns:a16="http://schemas.microsoft.com/office/drawing/2014/main" id="{6D6A4AC7-E4C9-4705-ACCB-A14071E8BD35}"/>
            </a:ext>
          </a:extLst>
        </xdr:cNvPr>
        <xdr:cNvCxnSpPr/>
      </xdr:nvCxnSpPr>
      <xdr:spPr>
        <a:xfrm>
          <a:off x="14611350" y="10288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333" name="【保健センター・保健所】&#10;有形固定資産減価償却率最大値テキスト">
          <a:extLst>
            <a:ext uri="{FF2B5EF4-FFF2-40B4-BE49-F238E27FC236}">
              <a16:creationId xmlns:a16="http://schemas.microsoft.com/office/drawing/2014/main" id="{AAD234FC-6DD2-438A-9D4F-06A2D33CC681}"/>
            </a:ext>
          </a:extLst>
        </xdr:cNvPr>
        <xdr:cNvSpPr txBox="1"/>
      </xdr:nvSpPr>
      <xdr:spPr>
        <a:xfrm>
          <a:off x="14735175" y="873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334" name="直線コネクタ 333">
          <a:extLst>
            <a:ext uri="{FF2B5EF4-FFF2-40B4-BE49-F238E27FC236}">
              <a16:creationId xmlns:a16="http://schemas.microsoft.com/office/drawing/2014/main" id="{64CC5E42-A78B-4F23-BF95-805C63E3E4F9}"/>
            </a:ext>
          </a:extLst>
        </xdr:cNvPr>
        <xdr:cNvCxnSpPr/>
      </xdr:nvCxnSpPr>
      <xdr:spPr>
        <a:xfrm>
          <a:off x="14611350" y="89414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335" name="【保健センター・保健所】&#10;有形固定資産減価償却率平均値テキスト">
          <a:extLst>
            <a:ext uri="{FF2B5EF4-FFF2-40B4-BE49-F238E27FC236}">
              <a16:creationId xmlns:a16="http://schemas.microsoft.com/office/drawing/2014/main" id="{B7AA6A14-835E-48B1-89D6-F78672BA3A33}"/>
            </a:ext>
          </a:extLst>
        </xdr:cNvPr>
        <xdr:cNvSpPr txBox="1"/>
      </xdr:nvSpPr>
      <xdr:spPr>
        <a:xfrm>
          <a:off x="14735175" y="9398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336" name="フローチャート: 判断 335">
          <a:extLst>
            <a:ext uri="{FF2B5EF4-FFF2-40B4-BE49-F238E27FC236}">
              <a16:creationId xmlns:a16="http://schemas.microsoft.com/office/drawing/2014/main" id="{D55A5CF0-4FBB-4AC8-AEA6-29B463B592FE}"/>
            </a:ext>
          </a:extLst>
        </xdr:cNvPr>
        <xdr:cNvSpPr/>
      </xdr:nvSpPr>
      <xdr:spPr>
        <a:xfrm>
          <a:off x="14649450" y="95434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337" name="フローチャート: 判断 336">
          <a:extLst>
            <a:ext uri="{FF2B5EF4-FFF2-40B4-BE49-F238E27FC236}">
              <a16:creationId xmlns:a16="http://schemas.microsoft.com/office/drawing/2014/main" id="{4D5A3FCC-1C8D-4BB3-AD7A-7EF49014F4FF}"/>
            </a:ext>
          </a:extLst>
        </xdr:cNvPr>
        <xdr:cNvSpPr/>
      </xdr:nvSpPr>
      <xdr:spPr>
        <a:xfrm>
          <a:off x="13887450" y="95542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338" name="フローチャート: 判断 337">
          <a:extLst>
            <a:ext uri="{FF2B5EF4-FFF2-40B4-BE49-F238E27FC236}">
              <a16:creationId xmlns:a16="http://schemas.microsoft.com/office/drawing/2014/main" id="{A917B7E6-39BA-426E-8DD3-1633D3FEB439}"/>
            </a:ext>
          </a:extLst>
        </xdr:cNvPr>
        <xdr:cNvSpPr/>
      </xdr:nvSpPr>
      <xdr:spPr>
        <a:xfrm>
          <a:off x="13096875" y="9531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339" name="フローチャート: 判断 338">
          <a:extLst>
            <a:ext uri="{FF2B5EF4-FFF2-40B4-BE49-F238E27FC236}">
              <a16:creationId xmlns:a16="http://schemas.microsoft.com/office/drawing/2014/main" id="{7136A5B1-D18D-45D9-BE3C-7228AE7560E6}"/>
            </a:ext>
          </a:extLst>
        </xdr:cNvPr>
        <xdr:cNvSpPr/>
      </xdr:nvSpPr>
      <xdr:spPr>
        <a:xfrm>
          <a:off x="12296775" y="94418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340" name="フローチャート: 判断 339">
          <a:extLst>
            <a:ext uri="{FF2B5EF4-FFF2-40B4-BE49-F238E27FC236}">
              <a16:creationId xmlns:a16="http://schemas.microsoft.com/office/drawing/2014/main" id="{9EECB3CF-F786-4EFF-92F7-2E1B2738B648}"/>
            </a:ext>
          </a:extLst>
        </xdr:cNvPr>
        <xdr:cNvSpPr/>
      </xdr:nvSpPr>
      <xdr:spPr>
        <a:xfrm>
          <a:off x="11487150" y="9450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1" name="テキスト ボックス 340">
          <a:extLst>
            <a:ext uri="{FF2B5EF4-FFF2-40B4-BE49-F238E27FC236}">
              <a16:creationId xmlns:a16="http://schemas.microsoft.com/office/drawing/2014/main" id="{0568DC41-D952-4AD9-B8D4-BFD84CAD527B}"/>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1C46E095-C9EC-429C-BDD8-5286D312C9DB}"/>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C00211AF-1A12-4D7B-96F9-98D276B00C5E}"/>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305DD86C-E08A-4643-80BD-B00EA394F4CC}"/>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B4C3AD14-FCAF-45E7-98F7-D7A3878588C9}"/>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346" name="楕円 345">
          <a:extLst>
            <a:ext uri="{FF2B5EF4-FFF2-40B4-BE49-F238E27FC236}">
              <a16:creationId xmlns:a16="http://schemas.microsoft.com/office/drawing/2014/main" id="{7EC5A390-FBB3-46E8-BDA6-FA4E004B6EC0}"/>
            </a:ext>
          </a:extLst>
        </xdr:cNvPr>
        <xdr:cNvSpPr/>
      </xdr:nvSpPr>
      <xdr:spPr>
        <a:xfrm>
          <a:off x="14649450" y="9610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22877</xdr:rowOff>
    </xdr:from>
    <xdr:ext cx="405111" cy="259045"/>
    <xdr:sp macro="" textlink="">
      <xdr:nvSpPr>
        <xdr:cNvPr id="347" name="【保健センター・保健所】&#10;有形固定資産減価償却率該当値テキスト">
          <a:extLst>
            <a:ext uri="{FF2B5EF4-FFF2-40B4-BE49-F238E27FC236}">
              <a16:creationId xmlns:a16="http://schemas.microsoft.com/office/drawing/2014/main" id="{B7E2C911-ACC0-47E7-8977-8031E0DFFF1E}"/>
            </a:ext>
          </a:extLst>
        </xdr:cNvPr>
        <xdr:cNvSpPr txBox="1"/>
      </xdr:nvSpPr>
      <xdr:spPr>
        <a:xfrm>
          <a:off x="14735175" y="958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139700</xdr:rowOff>
    </xdr:from>
    <xdr:to>
      <xdr:col>81</xdr:col>
      <xdr:colOff>101600</xdr:colOff>
      <xdr:row>59</xdr:row>
      <xdr:rowOff>69850</xdr:rowOff>
    </xdr:to>
    <xdr:sp macro="" textlink="">
      <xdr:nvSpPr>
        <xdr:cNvPr id="348" name="楕円 347">
          <a:extLst>
            <a:ext uri="{FF2B5EF4-FFF2-40B4-BE49-F238E27FC236}">
              <a16:creationId xmlns:a16="http://schemas.microsoft.com/office/drawing/2014/main" id="{3E2266F3-8EBF-4EDE-BD58-92FEC2822450}"/>
            </a:ext>
          </a:extLst>
        </xdr:cNvPr>
        <xdr:cNvSpPr/>
      </xdr:nvSpPr>
      <xdr:spPr>
        <a:xfrm>
          <a:off x="13887450" y="95440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19050</xdr:rowOff>
    </xdr:from>
    <xdr:to>
      <xdr:col>85</xdr:col>
      <xdr:colOff>127000</xdr:colOff>
      <xdr:row>59</xdr:row>
      <xdr:rowOff>95250</xdr:rowOff>
    </xdr:to>
    <xdr:cxnSp macro="">
      <xdr:nvCxnSpPr>
        <xdr:cNvPr id="349" name="直線コネクタ 348">
          <a:extLst>
            <a:ext uri="{FF2B5EF4-FFF2-40B4-BE49-F238E27FC236}">
              <a16:creationId xmlns:a16="http://schemas.microsoft.com/office/drawing/2014/main" id="{C236CF52-156F-4B0B-838C-C8C72654E3AE}"/>
            </a:ext>
          </a:extLst>
        </xdr:cNvPr>
        <xdr:cNvCxnSpPr/>
      </xdr:nvCxnSpPr>
      <xdr:spPr>
        <a:xfrm>
          <a:off x="13935075" y="9582150"/>
          <a:ext cx="762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139700</xdr:rowOff>
    </xdr:from>
    <xdr:to>
      <xdr:col>76</xdr:col>
      <xdr:colOff>165100</xdr:colOff>
      <xdr:row>59</xdr:row>
      <xdr:rowOff>69850</xdr:rowOff>
    </xdr:to>
    <xdr:sp macro="" textlink="">
      <xdr:nvSpPr>
        <xdr:cNvPr id="350" name="楕円 349">
          <a:extLst>
            <a:ext uri="{FF2B5EF4-FFF2-40B4-BE49-F238E27FC236}">
              <a16:creationId xmlns:a16="http://schemas.microsoft.com/office/drawing/2014/main" id="{A15E26A3-8F19-4D68-A1F1-15A1D8F3C692}"/>
            </a:ext>
          </a:extLst>
        </xdr:cNvPr>
        <xdr:cNvSpPr/>
      </xdr:nvSpPr>
      <xdr:spPr>
        <a:xfrm>
          <a:off x="13096875" y="95440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19050</xdr:rowOff>
    </xdr:from>
    <xdr:to>
      <xdr:col>81</xdr:col>
      <xdr:colOff>50800</xdr:colOff>
      <xdr:row>59</xdr:row>
      <xdr:rowOff>19050</xdr:rowOff>
    </xdr:to>
    <xdr:cxnSp macro="">
      <xdr:nvCxnSpPr>
        <xdr:cNvPr id="351" name="直線コネクタ 350">
          <a:extLst>
            <a:ext uri="{FF2B5EF4-FFF2-40B4-BE49-F238E27FC236}">
              <a16:creationId xmlns:a16="http://schemas.microsoft.com/office/drawing/2014/main" id="{0FED59EA-33B2-4D8E-A54E-0373913CD9C9}"/>
            </a:ext>
          </a:extLst>
        </xdr:cNvPr>
        <xdr:cNvCxnSpPr/>
      </xdr:nvCxnSpPr>
      <xdr:spPr>
        <a:xfrm>
          <a:off x="13144500" y="95821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73025</xdr:rowOff>
    </xdr:from>
    <xdr:to>
      <xdr:col>72</xdr:col>
      <xdr:colOff>38100</xdr:colOff>
      <xdr:row>59</xdr:row>
      <xdr:rowOff>3175</xdr:rowOff>
    </xdr:to>
    <xdr:sp macro="" textlink="">
      <xdr:nvSpPr>
        <xdr:cNvPr id="352" name="楕円 351">
          <a:extLst>
            <a:ext uri="{FF2B5EF4-FFF2-40B4-BE49-F238E27FC236}">
              <a16:creationId xmlns:a16="http://schemas.microsoft.com/office/drawing/2014/main" id="{DDC9DA9D-890E-4080-82EB-E20F320DFEDE}"/>
            </a:ext>
          </a:extLst>
        </xdr:cNvPr>
        <xdr:cNvSpPr/>
      </xdr:nvSpPr>
      <xdr:spPr>
        <a:xfrm>
          <a:off x="12296775" y="9474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123825</xdr:rowOff>
    </xdr:from>
    <xdr:to>
      <xdr:col>76</xdr:col>
      <xdr:colOff>114300</xdr:colOff>
      <xdr:row>59</xdr:row>
      <xdr:rowOff>19050</xdr:rowOff>
    </xdr:to>
    <xdr:cxnSp macro="">
      <xdr:nvCxnSpPr>
        <xdr:cNvPr id="353" name="直線コネクタ 352">
          <a:extLst>
            <a:ext uri="{FF2B5EF4-FFF2-40B4-BE49-F238E27FC236}">
              <a16:creationId xmlns:a16="http://schemas.microsoft.com/office/drawing/2014/main" id="{0953EC2B-DA42-4BBC-8090-68412FAEB05B}"/>
            </a:ext>
          </a:extLst>
        </xdr:cNvPr>
        <xdr:cNvCxnSpPr/>
      </xdr:nvCxnSpPr>
      <xdr:spPr>
        <a:xfrm>
          <a:off x="12344400" y="9521825"/>
          <a:ext cx="8001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354" name="楕円 353">
          <a:extLst>
            <a:ext uri="{FF2B5EF4-FFF2-40B4-BE49-F238E27FC236}">
              <a16:creationId xmlns:a16="http://schemas.microsoft.com/office/drawing/2014/main" id="{DED96DDB-02A1-4099-AC2F-089782E2AEE0}"/>
            </a:ext>
          </a:extLst>
        </xdr:cNvPr>
        <xdr:cNvSpPr/>
      </xdr:nvSpPr>
      <xdr:spPr>
        <a:xfrm>
          <a:off x="11487150" y="94678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123825</xdr:rowOff>
    </xdr:to>
    <xdr:cxnSp macro="">
      <xdr:nvCxnSpPr>
        <xdr:cNvPr id="355" name="直線コネクタ 354">
          <a:extLst>
            <a:ext uri="{FF2B5EF4-FFF2-40B4-BE49-F238E27FC236}">
              <a16:creationId xmlns:a16="http://schemas.microsoft.com/office/drawing/2014/main" id="{E720D6DA-8DDB-44C1-971B-C71E7FA2E68D}"/>
            </a:ext>
          </a:extLst>
        </xdr:cNvPr>
        <xdr:cNvCxnSpPr/>
      </xdr:nvCxnSpPr>
      <xdr:spPr>
        <a:xfrm>
          <a:off x="11534775" y="9515475"/>
          <a:ext cx="809625"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74312</xdr:rowOff>
    </xdr:from>
    <xdr:ext cx="405111" cy="259045"/>
    <xdr:sp macro="" textlink="">
      <xdr:nvSpPr>
        <xdr:cNvPr id="356" name="n_1aveValue【保健センター・保健所】&#10;有形固定資産減価償却率">
          <a:extLst>
            <a:ext uri="{FF2B5EF4-FFF2-40B4-BE49-F238E27FC236}">
              <a16:creationId xmlns:a16="http://schemas.microsoft.com/office/drawing/2014/main" id="{11799F96-BF21-42A0-B5F6-B82DB7C73FC0}"/>
            </a:ext>
          </a:extLst>
        </xdr:cNvPr>
        <xdr:cNvSpPr txBox="1"/>
      </xdr:nvSpPr>
      <xdr:spPr>
        <a:xfrm>
          <a:off x="13745219" y="9637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357" name="n_2aveValue【保健センター・保健所】&#10;有形固定資産減価償却率">
          <a:extLst>
            <a:ext uri="{FF2B5EF4-FFF2-40B4-BE49-F238E27FC236}">
              <a16:creationId xmlns:a16="http://schemas.microsoft.com/office/drawing/2014/main" id="{4B2540E3-B5AD-4037-84AE-81AB5FC7DE66}"/>
            </a:ext>
          </a:extLst>
        </xdr:cNvPr>
        <xdr:cNvSpPr txBox="1"/>
      </xdr:nvSpPr>
      <xdr:spPr>
        <a:xfrm>
          <a:off x="12964169" y="931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358" name="n_3aveValue【保健センター・保健所】&#10;有形固定資産減価償却率">
          <a:extLst>
            <a:ext uri="{FF2B5EF4-FFF2-40B4-BE49-F238E27FC236}">
              <a16:creationId xmlns:a16="http://schemas.microsoft.com/office/drawing/2014/main" id="{7F59518E-4D92-4563-819A-6BE6617F631E}"/>
            </a:ext>
          </a:extLst>
        </xdr:cNvPr>
        <xdr:cNvSpPr txBox="1"/>
      </xdr:nvSpPr>
      <xdr:spPr>
        <a:xfrm>
          <a:off x="12164069"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359" name="n_4aveValue【保健センター・保健所】&#10;有形固定資産減価償却率">
          <a:extLst>
            <a:ext uri="{FF2B5EF4-FFF2-40B4-BE49-F238E27FC236}">
              <a16:creationId xmlns:a16="http://schemas.microsoft.com/office/drawing/2014/main" id="{B45A8847-9C7C-4ECC-B61B-03478A2491FD}"/>
            </a:ext>
          </a:extLst>
        </xdr:cNvPr>
        <xdr:cNvSpPr txBox="1"/>
      </xdr:nvSpPr>
      <xdr:spPr>
        <a:xfrm>
          <a:off x="11354444" y="923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86377</xdr:rowOff>
    </xdr:from>
    <xdr:ext cx="405111" cy="259045"/>
    <xdr:sp macro="" textlink="">
      <xdr:nvSpPr>
        <xdr:cNvPr id="360" name="n_1mainValue【保健センター・保健所】&#10;有形固定資産減価償却率">
          <a:extLst>
            <a:ext uri="{FF2B5EF4-FFF2-40B4-BE49-F238E27FC236}">
              <a16:creationId xmlns:a16="http://schemas.microsoft.com/office/drawing/2014/main" id="{7AE0D077-4CA9-48CF-A498-733D04D776D2}"/>
            </a:ext>
          </a:extLst>
        </xdr:cNvPr>
        <xdr:cNvSpPr txBox="1"/>
      </xdr:nvSpPr>
      <xdr:spPr>
        <a:xfrm>
          <a:off x="13745219" y="9322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60977</xdr:rowOff>
    </xdr:from>
    <xdr:ext cx="405111" cy="259045"/>
    <xdr:sp macro="" textlink="">
      <xdr:nvSpPr>
        <xdr:cNvPr id="361" name="n_2mainValue【保健センター・保健所】&#10;有形固定資産減価償却率">
          <a:extLst>
            <a:ext uri="{FF2B5EF4-FFF2-40B4-BE49-F238E27FC236}">
              <a16:creationId xmlns:a16="http://schemas.microsoft.com/office/drawing/2014/main" id="{59F144C7-7FA0-42CB-B50B-73CC1AF69F08}"/>
            </a:ext>
          </a:extLst>
        </xdr:cNvPr>
        <xdr:cNvSpPr txBox="1"/>
      </xdr:nvSpPr>
      <xdr:spPr>
        <a:xfrm>
          <a:off x="12964169" y="9627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165752</xdr:rowOff>
    </xdr:from>
    <xdr:ext cx="405111" cy="259045"/>
    <xdr:sp macro="" textlink="">
      <xdr:nvSpPr>
        <xdr:cNvPr id="362" name="n_3mainValue【保健センター・保健所】&#10;有形固定資産減価償却率">
          <a:extLst>
            <a:ext uri="{FF2B5EF4-FFF2-40B4-BE49-F238E27FC236}">
              <a16:creationId xmlns:a16="http://schemas.microsoft.com/office/drawing/2014/main" id="{73AA2C51-8FC5-4282-A111-DF32C303CCC3}"/>
            </a:ext>
          </a:extLst>
        </xdr:cNvPr>
        <xdr:cNvSpPr txBox="1"/>
      </xdr:nvSpPr>
      <xdr:spPr>
        <a:xfrm>
          <a:off x="12164069"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156227</xdr:rowOff>
    </xdr:from>
    <xdr:ext cx="405111" cy="259045"/>
    <xdr:sp macro="" textlink="">
      <xdr:nvSpPr>
        <xdr:cNvPr id="363" name="n_4mainValue【保健センター・保健所】&#10;有形固定資産減価償却率">
          <a:extLst>
            <a:ext uri="{FF2B5EF4-FFF2-40B4-BE49-F238E27FC236}">
              <a16:creationId xmlns:a16="http://schemas.microsoft.com/office/drawing/2014/main" id="{69813FE9-B829-4473-B635-82B3DE27928E}"/>
            </a:ext>
          </a:extLst>
        </xdr:cNvPr>
        <xdr:cNvSpPr txBox="1"/>
      </xdr:nvSpPr>
      <xdr:spPr>
        <a:xfrm>
          <a:off x="11354444"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4" name="正方形/長方形 363">
          <a:extLst>
            <a:ext uri="{FF2B5EF4-FFF2-40B4-BE49-F238E27FC236}">
              <a16:creationId xmlns:a16="http://schemas.microsoft.com/office/drawing/2014/main" id="{9CD9ED08-0EC8-4538-95B7-58F379EC7E9B}"/>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5" name="正方形/長方形 364">
          <a:extLst>
            <a:ext uri="{FF2B5EF4-FFF2-40B4-BE49-F238E27FC236}">
              <a16:creationId xmlns:a16="http://schemas.microsoft.com/office/drawing/2014/main" id="{253D3E43-1510-45A4-8DA7-69AED67857BD}"/>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6" name="正方形/長方形 365">
          <a:extLst>
            <a:ext uri="{FF2B5EF4-FFF2-40B4-BE49-F238E27FC236}">
              <a16:creationId xmlns:a16="http://schemas.microsoft.com/office/drawing/2014/main" id="{813DD67B-FC25-449C-BF79-6BD86784C936}"/>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7" name="正方形/長方形 366">
          <a:extLst>
            <a:ext uri="{FF2B5EF4-FFF2-40B4-BE49-F238E27FC236}">
              <a16:creationId xmlns:a16="http://schemas.microsoft.com/office/drawing/2014/main" id="{C67EEACC-F31D-4305-9A8C-7DA16A5AF379}"/>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8" name="正方形/長方形 367">
          <a:extLst>
            <a:ext uri="{FF2B5EF4-FFF2-40B4-BE49-F238E27FC236}">
              <a16:creationId xmlns:a16="http://schemas.microsoft.com/office/drawing/2014/main" id="{134E1B28-91CF-469A-B2B9-0C5221DAA67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9" name="正方形/長方形 368">
          <a:extLst>
            <a:ext uri="{FF2B5EF4-FFF2-40B4-BE49-F238E27FC236}">
              <a16:creationId xmlns:a16="http://schemas.microsoft.com/office/drawing/2014/main" id="{14DB0FAB-B279-4EE4-BC42-A2A6C4EED149}"/>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0" name="正方形/長方形 369">
          <a:extLst>
            <a:ext uri="{FF2B5EF4-FFF2-40B4-BE49-F238E27FC236}">
              <a16:creationId xmlns:a16="http://schemas.microsoft.com/office/drawing/2014/main" id="{EAB606BD-E80D-4768-B608-F623F63B9D19}"/>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1" name="正方形/長方形 370">
          <a:extLst>
            <a:ext uri="{FF2B5EF4-FFF2-40B4-BE49-F238E27FC236}">
              <a16:creationId xmlns:a16="http://schemas.microsoft.com/office/drawing/2014/main" id="{E5FCB791-6E36-4BFF-91D2-652F10B78290}"/>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2" name="テキスト ボックス 371">
          <a:extLst>
            <a:ext uri="{FF2B5EF4-FFF2-40B4-BE49-F238E27FC236}">
              <a16:creationId xmlns:a16="http://schemas.microsoft.com/office/drawing/2014/main" id="{4743452A-E8AB-4F75-B33B-7D68695CBB91}"/>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3" name="直線コネクタ 372">
          <a:extLst>
            <a:ext uri="{FF2B5EF4-FFF2-40B4-BE49-F238E27FC236}">
              <a16:creationId xmlns:a16="http://schemas.microsoft.com/office/drawing/2014/main" id="{F9B6769C-F043-46A5-86CC-C0B4B7DF3093}"/>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4" name="直線コネクタ 373">
          <a:extLst>
            <a:ext uri="{FF2B5EF4-FFF2-40B4-BE49-F238E27FC236}">
              <a16:creationId xmlns:a16="http://schemas.microsoft.com/office/drawing/2014/main" id="{FDFED8DC-E603-42BD-9326-BE49B9089BFF}"/>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5" name="テキスト ボックス 374">
          <a:extLst>
            <a:ext uri="{FF2B5EF4-FFF2-40B4-BE49-F238E27FC236}">
              <a16:creationId xmlns:a16="http://schemas.microsoft.com/office/drawing/2014/main" id="{FE033E1D-846B-4E5D-8AE4-3B5893329D56}"/>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6" name="直線コネクタ 375">
          <a:extLst>
            <a:ext uri="{FF2B5EF4-FFF2-40B4-BE49-F238E27FC236}">
              <a16:creationId xmlns:a16="http://schemas.microsoft.com/office/drawing/2014/main" id="{81917B2A-3C92-4814-A583-304EEF91981A}"/>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7" name="テキスト ボックス 376">
          <a:extLst>
            <a:ext uri="{FF2B5EF4-FFF2-40B4-BE49-F238E27FC236}">
              <a16:creationId xmlns:a16="http://schemas.microsoft.com/office/drawing/2014/main" id="{C54D0D46-83DF-4048-BF60-95E8ACC15F87}"/>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8" name="直線コネクタ 377">
          <a:extLst>
            <a:ext uri="{FF2B5EF4-FFF2-40B4-BE49-F238E27FC236}">
              <a16:creationId xmlns:a16="http://schemas.microsoft.com/office/drawing/2014/main" id="{BD716734-B7F0-4ECC-99E6-1DE885EAF5DB}"/>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9" name="テキスト ボックス 378">
          <a:extLst>
            <a:ext uri="{FF2B5EF4-FFF2-40B4-BE49-F238E27FC236}">
              <a16:creationId xmlns:a16="http://schemas.microsoft.com/office/drawing/2014/main" id="{9AC6A39E-EA0E-4587-B395-EB343EA285B6}"/>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0" name="直線コネクタ 379">
          <a:extLst>
            <a:ext uri="{FF2B5EF4-FFF2-40B4-BE49-F238E27FC236}">
              <a16:creationId xmlns:a16="http://schemas.microsoft.com/office/drawing/2014/main" id="{781857E7-93A5-45FB-9D88-E315B38FBBEF}"/>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1" name="テキスト ボックス 380">
          <a:extLst>
            <a:ext uri="{FF2B5EF4-FFF2-40B4-BE49-F238E27FC236}">
              <a16:creationId xmlns:a16="http://schemas.microsoft.com/office/drawing/2014/main" id="{0D4DC987-2C50-41AC-80A5-CCC67773B58D}"/>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2" name="直線コネクタ 381">
          <a:extLst>
            <a:ext uri="{FF2B5EF4-FFF2-40B4-BE49-F238E27FC236}">
              <a16:creationId xmlns:a16="http://schemas.microsoft.com/office/drawing/2014/main" id="{232139EA-359D-418F-B6FE-7198F0B8DEBC}"/>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3" name="テキスト ボックス 382">
          <a:extLst>
            <a:ext uri="{FF2B5EF4-FFF2-40B4-BE49-F238E27FC236}">
              <a16:creationId xmlns:a16="http://schemas.microsoft.com/office/drawing/2014/main" id="{394A3D49-9F3A-4DAD-8A47-E6B801020FC8}"/>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4" name="直線コネクタ 383">
          <a:extLst>
            <a:ext uri="{FF2B5EF4-FFF2-40B4-BE49-F238E27FC236}">
              <a16:creationId xmlns:a16="http://schemas.microsoft.com/office/drawing/2014/main" id="{41B6A6DC-6A4E-4127-AE01-4C5DA1B90D36}"/>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5" name="テキスト ボックス 384">
          <a:extLst>
            <a:ext uri="{FF2B5EF4-FFF2-40B4-BE49-F238E27FC236}">
              <a16:creationId xmlns:a16="http://schemas.microsoft.com/office/drawing/2014/main" id="{2D49A94A-50C8-4D03-A47B-21C15B0EFC40}"/>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6" name="【保健センター・保健所】&#10;一人当たり面積グラフ枠">
          <a:extLst>
            <a:ext uri="{FF2B5EF4-FFF2-40B4-BE49-F238E27FC236}">
              <a16:creationId xmlns:a16="http://schemas.microsoft.com/office/drawing/2014/main" id="{98D839E4-0A60-4364-872D-AB8929A0AEDC}"/>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387" name="直線コネクタ 386">
          <a:extLst>
            <a:ext uri="{FF2B5EF4-FFF2-40B4-BE49-F238E27FC236}">
              <a16:creationId xmlns:a16="http://schemas.microsoft.com/office/drawing/2014/main" id="{DE00596A-1F88-4643-A2F7-17D7F49B262C}"/>
            </a:ext>
          </a:extLst>
        </xdr:cNvPr>
        <xdr:cNvCxnSpPr/>
      </xdr:nvCxnSpPr>
      <xdr:spPr>
        <a:xfrm flipV="1">
          <a:off x="19954239" y="9088120"/>
          <a:ext cx="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388" name="【保健センター・保健所】&#10;一人当たり面積最小値テキスト">
          <a:extLst>
            <a:ext uri="{FF2B5EF4-FFF2-40B4-BE49-F238E27FC236}">
              <a16:creationId xmlns:a16="http://schemas.microsoft.com/office/drawing/2014/main" id="{F07D9AD4-44C4-4126-962D-8D84479F9B71}"/>
            </a:ext>
          </a:extLst>
        </xdr:cNvPr>
        <xdr:cNvSpPr txBox="1"/>
      </xdr:nvSpPr>
      <xdr:spPr>
        <a:xfrm>
          <a:off x="19992975" y="104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389" name="直線コネクタ 388">
          <a:extLst>
            <a:ext uri="{FF2B5EF4-FFF2-40B4-BE49-F238E27FC236}">
              <a16:creationId xmlns:a16="http://schemas.microsoft.com/office/drawing/2014/main" id="{3DC382F9-C6EC-4882-A88C-3BFD5147E7E2}"/>
            </a:ext>
          </a:extLst>
        </xdr:cNvPr>
        <xdr:cNvCxnSpPr/>
      </xdr:nvCxnSpPr>
      <xdr:spPr>
        <a:xfrm>
          <a:off x="19878675" y="103943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390" name="【保健センター・保健所】&#10;一人当たり面積最大値テキスト">
          <a:extLst>
            <a:ext uri="{FF2B5EF4-FFF2-40B4-BE49-F238E27FC236}">
              <a16:creationId xmlns:a16="http://schemas.microsoft.com/office/drawing/2014/main" id="{198977F6-26A4-4A46-B898-65631357FB0D}"/>
            </a:ext>
          </a:extLst>
        </xdr:cNvPr>
        <xdr:cNvSpPr txBox="1"/>
      </xdr:nvSpPr>
      <xdr:spPr>
        <a:xfrm>
          <a:off x="19992975" y="887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391" name="直線コネクタ 390">
          <a:extLst>
            <a:ext uri="{FF2B5EF4-FFF2-40B4-BE49-F238E27FC236}">
              <a16:creationId xmlns:a16="http://schemas.microsoft.com/office/drawing/2014/main" id="{8F576206-7346-4CBA-AA0C-10F6BF3A9E0F}"/>
            </a:ext>
          </a:extLst>
        </xdr:cNvPr>
        <xdr:cNvCxnSpPr/>
      </xdr:nvCxnSpPr>
      <xdr:spPr>
        <a:xfrm>
          <a:off x="19878675" y="9088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392" name="【保健センター・保健所】&#10;一人当たり面積平均値テキスト">
          <a:extLst>
            <a:ext uri="{FF2B5EF4-FFF2-40B4-BE49-F238E27FC236}">
              <a16:creationId xmlns:a16="http://schemas.microsoft.com/office/drawing/2014/main" id="{D67562C9-B7AC-47DC-9532-62F86FD86710}"/>
            </a:ext>
          </a:extLst>
        </xdr:cNvPr>
        <xdr:cNvSpPr txBox="1"/>
      </xdr:nvSpPr>
      <xdr:spPr>
        <a:xfrm>
          <a:off x="19992975" y="9951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393" name="フローチャート: 判断 392">
          <a:extLst>
            <a:ext uri="{FF2B5EF4-FFF2-40B4-BE49-F238E27FC236}">
              <a16:creationId xmlns:a16="http://schemas.microsoft.com/office/drawing/2014/main" id="{3AB1073C-8C69-4BA5-AB4A-8EF248A876BC}"/>
            </a:ext>
          </a:extLst>
        </xdr:cNvPr>
        <xdr:cNvSpPr/>
      </xdr:nvSpPr>
      <xdr:spPr>
        <a:xfrm>
          <a:off x="19897725" y="10096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394" name="フローチャート: 判断 393">
          <a:extLst>
            <a:ext uri="{FF2B5EF4-FFF2-40B4-BE49-F238E27FC236}">
              <a16:creationId xmlns:a16="http://schemas.microsoft.com/office/drawing/2014/main" id="{09770768-6F46-4652-ACF4-10099AC717B4}"/>
            </a:ext>
          </a:extLst>
        </xdr:cNvPr>
        <xdr:cNvSpPr/>
      </xdr:nvSpPr>
      <xdr:spPr>
        <a:xfrm>
          <a:off x="19154775" y="101250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395" name="フローチャート: 判断 394">
          <a:extLst>
            <a:ext uri="{FF2B5EF4-FFF2-40B4-BE49-F238E27FC236}">
              <a16:creationId xmlns:a16="http://schemas.microsoft.com/office/drawing/2014/main" id="{96CE668F-2C5F-451D-83EF-DA7660639022}"/>
            </a:ext>
          </a:extLst>
        </xdr:cNvPr>
        <xdr:cNvSpPr/>
      </xdr:nvSpPr>
      <xdr:spPr>
        <a:xfrm>
          <a:off x="18345150" y="1013714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396" name="フローチャート: 判断 395">
          <a:extLst>
            <a:ext uri="{FF2B5EF4-FFF2-40B4-BE49-F238E27FC236}">
              <a16:creationId xmlns:a16="http://schemas.microsoft.com/office/drawing/2014/main" id="{436C40CA-7B23-4D36-8D09-4F90E9371BA5}"/>
            </a:ext>
          </a:extLst>
        </xdr:cNvPr>
        <xdr:cNvSpPr/>
      </xdr:nvSpPr>
      <xdr:spPr>
        <a:xfrm>
          <a:off x="17554575" y="100514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397" name="フローチャート: 判断 396">
          <a:extLst>
            <a:ext uri="{FF2B5EF4-FFF2-40B4-BE49-F238E27FC236}">
              <a16:creationId xmlns:a16="http://schemas.microsoft.com/office/drawing/2014/main" id="{0C5D26F2-74C0-4676-A770-FB2C0416CE23}"/>
            </a:ext>
          </a:extLst>
        </xdr:cNvPr>
        <xdr:cNvSpPr/>
      </xdr:nvSpPr>
      <xdr:spPr>
        <a:xfrm>
          <a:off x="16754475" y="100749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763E5E19-9E9E-47E4-8CCC-6B76E9869282}"/>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AA5758F2-4FA4-4F14-A983-4C44D2EB228F}"/>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EFCBCC6A-94CE-4581-A193-5AAAD3CBDE64}"/>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4B4445B9-B01D-4D79-A68D-04BC1D876BF9}"/>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EBF7020D-3446-4509-A61A-47205A0E03C5}"/>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5080</xdr:rowOff>
    </xdr:from>
    <xdr:to>
      <xdr:col>116</xdr:col>
      <xdr:colOff>114300</xdr:colOff>
      <xdr:row>63</xdr:row>
      <xdr:rowOff>106680</xdr:rowOff>
    </xdr:to>
    <xdr:sp macro="" textlink="">
      <xdr:nvSpPr>
        <xdr:cNvPr id="403" name="楕円 402">
          <a:extLst>
            <a:ext uri="{FF2B5EF4-FFF2-40B4-BE49-F238E27FC236}">
              <a16:creationId xmlns:a16="http://schemas.microsoft.com/office/drawing/2014/main" id="{39D7A29F-7BCA-44EA-AB84-D2C46415DB1A}"/>
            </a:ext>
          </a:extLst>
        </xdr:cNvPr>
        <xdr:cNvSpPr/>
      </xdr:nvSpPr>
      <xdr:spPr>
        <a:xfrm>
          <a:off x="19897725" y="102190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154957</xdr:rowOff>
    </xdr:from>
    <xdr:ext cx="469744" cy="259045"/>
    <xdr:sp macro="" textlink="">
      <xdr:nvSpPr>
        <xdr:cNvPr id="404" name="【保健センター・保健所】&#10;一人当たり面積該当値テキスト">
          <a:extLst>
            <a:ext uri="{FF2B5EF4-FFF2-40B4-BE49-F238E27FC236}">
              <a16:creationId xmlns:a16="http://schemas.microsoft.com/office/drawing/2014/main" id="{816F53B0-C7D0-4BA6-B750-709D4B279C6F}"/>
            </a:ext>
          </a:extLst>
        </xdr:cNvPr>
        <xdr:cNvSpPr txBox="1"/>
      </xdr:nvSpPr>
      <xdr:spPr>
        <a:xfrm>
          <a:off x="19992975"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11430</xdr:rowOff>
    </xdr:from>
    <xdr:to>
      <xdr:col>112</xdr:col>
      <xdr:colOff>38100</xdr:colOff>
      <xdr:row>63</xdr:row>
      <xdr:rowOff>113030</xdr:rowOff>
    </xdr:to>
    <xdr:sp macro="" textlink="">
      <xdr:nvSpPr>
        <xdr:cNvPr id="405" name="楕円 404">
          <a:extLst>
            <a:ext uri="{FF2B5EF4-FFF2-40B4-BE49-F238E27FC236}">
              <a16:creationId xmlns:a16="http://schemas.microsoft.com/office/drawing/2014/main" id="{98CDE851-4781-4538-8CFD-19A032AF0AFF}"/>
            </a:ext>
          </a:extLst>
        </xdr:cNvPr>
        <xdr:cNvSpPr/>
      </xdr:nvSpPr>
      <xdr:spPr>
        <a:xfrm>
          <a:off x="19154775" y="102190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55880</xdr:rowOff>
    </xdr:from>
    <xdr:to>
      <xdr:col>116</xdr:col>
      <xdr:colOff>63500</xdr:colOff>
      <xdr:row>63</xdr:row>
      <xdr:rowOff>62230</xdr:rowOff>
    </xdr:to>
    <xdr:cxnSp macro="">
      <xdr:nvCxnSpPr>
        <xdr:cNvPr id="406" name="直線コネクタ 405">
          <a:extLst>
            <a:ext uri="{FF2B5EF4-FFF2-40B4-BE49-F238E27FC236}">
              <a16:creationId xmlns:a16="http://schemas.microsoft.com/office/drawing/2014/main" id="{92DC0123-D82A-4570-AA02-7B538FCA5616}"/>
            </a:ext>
          </a:extLst>
        </xdr:cNvPr>
        <xdr:cNvCxnSpPr/>
      </xdr:nvCxnSpPr>
      <xdr:spPr>
        <a:xfrm flipV="1">
          <a:off x="19202400" y="10266680"/>
          <a:ext cx="7524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15240</xdr:rowOff>
    </xdr:from>
    <xdr:to>
      <xdr:col>107</xdr:col>
      <xdr:colOff>101600</xdr:colOff>
      <xdr:row>63</xdr:row>
      <xdr:rowOff>116840</xdr:rowOff>
    </xdr:to>
    <xdr:sp macro="" textlink="">
      <xdr:nvSpPr>
        <xdr:cNvPr id="407" name="楕円 406">
          <a:extLst>
            <a:ext uri="{FF2B5EF4-FFF2-40B4-BE49-F238E27FC236}">
              <a16:creationId xmlns:a16="http://schemas.microsoft.com/office/drawing/2014/main" id="{09C5E2E7-79AA-4C15-AFC2-3184130781B4}"/>
            </a:ext>
          </a:extLst>
        </xdr:cNvPr>
        <xdr:cNvSpPr/>
      </xdr:nvSpPr>
      <xdr:spPr>
        <a:xfrm>
          <a:off x="18345150" y="102228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62230</xdr:rowOff>
    </xdr:from>
    <xdr:to>
      <xdr:col>111</xdr:col>
      <xdr:colOff>177800</xdr:colOff>
      <xdr:row>63</xdr:row>
      <xdr:rowOff>66040</xdr:rowOff>
    </xdr:to>
    <xdr:cxnSp macro="">
      <xdr:nvCxnSpPr>
        <xdr:cNvPr id="408" name="直線コネクタ 407">
          <a:extLst>
            <a:ext uri="{FF2B5EF4-FFF2-40B4-BE49-F238E27FC236}">
              <a16:creationId xmlns:a16="http://schemas.microsoft.com/office/drawing/2014/main" id="{808192C4-11D3-4640-B2B9-0AA4717B9B6F}"/>
            </a:ext>
          </a:extLst>
        </xdr:cNvPr>
        <xdr:cNvCxnSpPr/>
      </xdr:nvCxnSpPr>
      <xdr:spPr>
        <a:xfrm flipV="1">
          <a:off x="18392775" y="10276205"/>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19050</xdr:rowOff>
    </xdr:from>
    <xdr:to>
      <xdr:col>102</xdr:col>
      <xdr:colOff>165100</xdr:colOff>
      <xdr:row>63</xdr:row>
      <xdr:rowOff>120650</xdr:rowOff>
    </xdr:to>
    <xdr:sp macro="" textlink="">
      <xdr:nvSpPr>
        <xdr:cNvPr id="409" name="楕円 408">
          <a:extLst>
            <a:ext uri="{FF2B5EF4-FFF2-40B4-BE49-F238E27FC236}">
              <a16:creationId xmlns:a16="http://schemas.microsoft.com/office/drawing/2014/main" id="{1154B660-6173-4212-B694-7693E0C28010}"/>
            </a:ext>
          </a:extLst>
        </xdr:cNvPr>
        <xdr:cNvSpPr/>
      </xdr:nvSpPr>
      <xdr:spPr>
        <a:xfrm>
          <a:off x="17554575" y="102298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66040</xdr:rowOff>
    </xdr:from>
    <xdr:to>
      <xdr:col>107</xdr:col>
      <xdr:colOff>50800</xdr:colOff>
      <xdr:row>63</xdr:row>
      <xdr:rowOff>69850</xdr:rowOff>
    </xdr:to>
    <xdr:cxnSp macro="">
      <xdr:nvCxnSpPr>
        <xdr:cNvPr id="410" name="直線コネクタ 409">
          <a:extLst>
            <a:ext uri="{FF2B5EF4-FFF2-40B4-BE49-F238E27FC236}">
              <a16:creationId xmlns:a16="http://schemas.microsoft.com/office/drawing/2014/main" id="{DABA3724-FB7B-49F8-A392-3990DCD75352}"/>
            </a:ext>
          </a:extLst>
        </xdr:cNvPr>
        <xdr:cNvCxnSpPr/>
      </xdr:nvCxnSpPr>
      <xdr:spPr>
        <a:xfrm flipV="1">
          <a:off x="17602200" y="1028001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24130</xdr:rowOff>
    </xdr:from>
    <xdr:to>
      <xdr:col>98</xdr:col>
      <xdr:colOff>38100</xdr:colOff>
      <xdr:row>63</xdr:row>
      <xdr:rowOff>125730</xdr:rowOff>
    </xdr:to>
    <xdr:sp macro="" textlink="">
      <xdr:nvSpPr>
        <xdr:cNvPr id="411" name="楕円 410">
          <a:extLst>
            <a:ext uri="{FF2B5EF4-FFF2-40B4-BE49-F238E27FC236}">
              <a16:creationId xmlns:a16="http://schemas.microsoft.com/office/drawing/2014/main" id="{3789E07C-333A-4F79-A615-487A7F60AD1D}"/>
            </a:ext>
          </a:extLst>
        </xdr:cNvPr>
        <xdr:cNvSpPr/>
      </xdr:nvSpPr>
      <xdr:spPr>
        <a:xfrm>
          <a:off x="16754475" y="102381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69850</xdr:rowOff>
    </xdr:from>
    <xdr:to>
      <xdr:col>102</xdr:col>
      <xdr:colOff>114300</xdr:colOff>
      <xdr:row>63</xdr:row>
      <xdr:rowOff>74930</xdr:rowOff>
    </xdr:to>
    <xdr:cxnSp macro="">
      <xdr:nvCxnSpPr>
        <xdr:cNvPr id="412" name="直線コネクタ 411">
          <a:extLst>
            <a:ext uri="{FF2B5EF4-FFF2-40B4-BE49-F238E27FC236}">
              <a16:creationId xmlns:a16="http://schemas.microsoft.com/office/drawing/2014/main" id="{9F78BCC4-284B-4253-93E7-D67223E16F3E}"/>
            </a:ext>
          </a:extLst>
        </xdr:cNvPr>
        <xdr:cNvCxnSpPr/>
      </xdr:nvCxnSpPr>
      <xdr:spPr>
        <a:xfrm flipV="1">
          <a:off x="16802100" y="10277475"/>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413" name="n_1aveValue【保健センター・保健所】&#10;一人当たり面積">
          <a:extLst>
            <a:ext uri="{FF2B5EF4-FFF2-40B4-BE49-F238E27FC236}">
              <a16:creationId xmlns:a16="http://schemas.microsoft.com/office/drawing/2014/main" id="{17F8BB66-F3F4-4257-9B04-8C38CA4AE4EE}"/>
            </a:ext>
          </a:extLst>
        </xdr:cNvPr>
        <xdr:cNvSpPr txBox="1"/>
      </xdr:nvSpPr>
      <xdr:spPr>
        <a:xfrm>
          <a:off x="18983402" y="991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414" name="n_2aveValue【保健センター・保健所】&#10;一人当たり面積">
          <a:extLst>
            <a:ext uri="{FF2B5EF4-FFF2-40B4-BE49-F238E27FC236}">
              <a16:creationId xmlns:a16="http://schemas.microsoft.com/office/drawing/2014/main" id="{65689B97-BF08-484E-BDC1-1BEC5132AF15}"/>
            </a:ext>
          </a:extLst>
        </xdr:cNvPr>
        <xdr:cNvSpPr txBox="1"/>
      </xdr:nvSpPr>
      <xdr:spPr>
        <a:xfrm>
          <a:off x="18183302" y="991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415" name="n_3aveValue【保健センター・保健所】&#10;一人当たり面積">
          <a:extLst>
            <a:ext uri="{FF2B5EF4-FFF2-40B4-BE49-F238E27FC236}">
              <a16:creationId xmlns:a16="http://schemas.microsoft.com/office/drawing/2014/main" id="{C58655FE-3F27-4C13-BA69-B2D08B7EE047}"/>
            </a:ext>
          </a:extLst>
        </xdr:cNvPr>
        <xdr:cNvSpPr txBox="1"/>
      </xdr:nvSpPr>
      <xdr:spPr>
        <a:xfrm>
          <a:off x="17383202" y="984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416" name="n_4aveValue【保健センター・保健所】&#10;一人当たり面積">
          <a:extLst>
            <a:ext uri="{FF2B5EF4-FFF2-40B4-BE49-F238E27FC236}">
              <a16:creationId xmlns:a16="http://schemas.microsoft.com/office/drawing/2014/main" id="{5B3D6479-90F5-4B10-8BA4-D2B97FB7DA95}"/>
            </a:ext>
          </a:extLst>
        </xdr:cNvPr>
        <xdr:cNvSpPr txBox="1"/>
      </xdr:nvSpPr>
      <xdr:spPr>
        <a:xfrm>
          <a:off x="16592627" y="98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104157</xdr:rowOff>
    </xdr:from>
    <xdr:ext cx="469744" cy="259045"/>
    <xdr:sp macro="" textlink="">
      <xdr:nvSpPr>
        <xdr:cNvPr id="417" name="n_1mainValue【保健センター・保健所】&#10;一人当たり面積">
          <a:extLst>
            <a:ext uri="{FF2B5EF4-FFF2-40B4-BE49-F238E27FC236}">
              <a16:creationId xmlns:a16="http://schemas.microsoft.com/office/drawing/2014/main" id="{9D664D50-D2CF-4991-AF32-42EB16A08405}"/>
            </a:ext>
          </a:extLst>
        </xdr:cNvPr>
        <xdr:cNvSpPr txBox="1"/>
      </xdr:nvSpPr>
      <xdr:spPr>
        <a:xfrm>
          <a:off x="18983402" y="1031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107967</xdr:rowOff>
    </xdr:from>
    <xdr:ext cx="469744" cy="259045"/>
    <xdr:sp macro="" textlink="">
      <xdr:nvSpPr>
        <xdr:cNvPr id="418" name="n_2mainValue【保健センター・保健所】&#10;一人当たり面積">
          <a:extLst>
            <a:ext uri="{FF2B5EF4-FFF2-40B4-BE49-F238E27FC236}">
              <a16:creationId xmlns:a16="http://schemas.microsoft.com/office/drawing/2014/main" id="{2F687FA4-A81E-4928-8BF9-39422DE1CB52}"/>
            </a:ext>
          </a:extLst>
        </xdr:cNvPr>
        <xdr:cNvSpPr txBox="1"/>
      </xdr:nvSpPr>
      <xdr:spPr>
        <a:xfrm>
          <a:off x="18183302" y="1031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111777</xdr:rowOff>
    </xdr:from>
    <xdr:ext cx="469744" cy="259045"/>
    <xdr:sp macro="" textlink="">
      <xdr:nvSpPr>
        <xdr:cNvPr id="419" name="n_3mainValue【保健センター・保健所】&#10;一人当たり面積">
          <a:extLst>
            <a:ext uri="{FF2B5EF4-FFF2-40B4-BE49-F238E27FC236}">
              <a16:creationId xmlns:a16="http://schemas.microsoft.com/office/drawing/2014/main" id="{2521DCB8-47E3-41B7-A8E3-4CB92440879C}"/>
            </a:ext>
          </a:extLst>
        </xdr:cNvPr>
        <xdr:cNvSpPr txBox="1"/>
      </xdr:nvSpPr>
      <xdr:spPr>
        <a:xfrm>
          <a:off x="17383202" y="1032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116857</xdr:rowOff>
    </xdr:from>
    <xdr:ext cx="469744" cy="259045"/>
    <xdr:sp macro="" textlink="">
      <xdr:nvSpPr>
        <xdr:cNvPr id="420" name="n_4mainValue【保健センター・保健所】&#10;一人当たり面積">
          <a:extLst>
            <a:ext uri="{FF2B5EF4-FFF2-40B4-BE49-F238E27FC236}">
              <a16:creationId xmlns:a16="http://schemas.microsoft.com/office/drawing/2014/main" id="{84DE01AC-D7A9-4BA7-8FC3-10E68E9D4D9A}"/>
            </a:ext>
          </a:extLst>
        </xdr:cNvPr>
        <xdr:cNvSpPr txBox="1"/>
      </xdr:nvSpPr>
      <xdr:spPr>
        <a:xfrm>
          <a:off x="165926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83933818-070B-437D-B13B-5FA24497EBB8}"/>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C8F9A5BB-71CD-463D-80DB-D4DB32992575}"/>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8E157D17-A7A2-44D5-BEBD-ADFFCBA5DC6A}"/>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D3701920-6752-4E9A-A217-E299CFD33D49}"/>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27059DE2-0DDC-40F0-AA46-4C6C207397EA}"/>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20919F2F-751E-4287-B4D0-E2708C432F37}"/>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466CCC32-0481-4EEC-8F3A-00339DE4F78A}"/>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B3AA96EB-85F6-4E58-B1B3-B2EE47151601}"/>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789807B9-19AC-4789-B1EE-ADCF8B76DC6C}"/>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89988177-6BB4-4C25-B88D-16DAA364B64C}"/>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a:extLst>
            <a:ext uri="{FF2B5EF4-FFF2-40B4-BE49-F238E27FC236}">
              <a16:creationId xmlns:a16="http://schemas.microsoft.com/office/drawing/2014/main" id="{33F4B512-82DF-4B37-8E75-39406604380E}"/>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2" name="直線コネクタ 431">
          <a:extLst>
            <a:ext uri="{FF2B5EF4-FFF2-40B4-BE49-F238E27FC236}">
              <a16:creationId xmlns:a16="http://schemas.microsoft.com/office/drawing/2014/main" id="{9E199DF4-8893-4E5E-9316-14972DCC4AF3}"/>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3" name="テキスト ボックス 432">
          <a:extLst>
            <a:ext uri="{FF2B5EF4-FFF2-40B4-BE49-F238E27FC236}">
              <a16:creationId xmlns:a16="http://schemas.microsoft.com/office/drawing/2014/main" id="{55F05490-C788-4D10-87BB-51CBF398974D}"/>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4" name="直線コネクタ 433">
          <a:extLst>
            <a:ext uri="{FF2B5EF4-FFF2-40B4-BE49-F238E27FC236}">
              <a16:creationId xmlns:a16="http://schemas.microsoft.com/office/drawing/2014/main" id="{1A0186A0-12A3-4DB2-A46A-44E491E24322}"/>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5" name="テキスト ボックス 434">
          <a:extLst>
            <a:ext uri="{FF2B5EF4-FFF2-40B4-BE49-F238E27FC236}">
              <a16:creationId xmlns:a16="http://schemas.microsoft.com/office/drawing/2014/main" id="{4B9E57AA-1E8E-440A-8B81-FEA846F18533}"/>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6" name="直線コネクタ 435">
          <a:extLst>
            <a:ext uri="{FF2B5EF4-FFF2-40B4-BE49-F238E27FC236}">
              <a16:creationId xmlns:a16="http://schemas.microsoft.com/office/drawing/2014/main" id="{9351CD3A-A382-40F7-AFF6-D57563B0D467}"/>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7" name="テキスト ボックス 436">
          <a:extLst>
            <a:ext uri="{FF2B5EF4-FFF2-40B4-BE49-F238E27FC236}">
              <a16:creationId xmlns:a16="http://schemas.microsoft.com/office/drawing/2014/main" id="{0DC87AB4-A924-450D-B14A-6619A5FC4EBB}"/>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8" name="直線コネクタ 437">
          <a:extLst>
            <a:ext uri="{FF2B5EF4-FFF2-40B4-BE49-F238E27FC236}">
              <a16:creationId xmlns:a16="http://schemas.microsoft.com/office/drawing/2014/main" id="{E88F9947-EBFA-4E82-AE06-122BA5A149F5}"/>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9" name="テキスト ボックス 438">
          <a:extLst>
            <a:ext uri="{FF2B5EF4-FFF2-40B4-BE49-F238E27FC236}">
              <a16:creationId xmlns:a16="http://schemas.microsoft.com/office/drawing/2014/main" id="{81B3EB83-C9CF-4D36-9D02-48810C467563}"/>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0" name="直線コネクタ 439">
          <a:extLst>
            <a:ext uri="{FF2B5EF4-FFF2-40B4-BE49-F238E27FC236}">
              <a16:creationId xmlns:a16="http://schemas.microsoft.com/office/drawing/2014/main" id="{884C360C-658F-43D8-81A1-0C65767C22C5}"/>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1" name="テキスト ボックス 440">
          <a:extLst>
            <a:ext uri="{FF2B5EF4-FFF2-40B4-BE49-F238E27FC236}">
              <a16:creationId xmlns:a16="http://schemas.microsoft.com/office/drawing/2014/main" id="{92865D42-AFC0-497F-B11A-B324640C292A}"/>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B873B735-89E9-40C4-A704-ACBD41F31345}"/>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3" name="テキスト ボックス 442">
          <a:extLst>
            <a:ext uri="{FF2B5EF4-FFF2-40B4-BE49-F238E27FC236}">
              <a16:creationId xmlns:a16="http://schemas.microsoft.com/office/drawing/2014/main" id="{8C581059-B061-4957-9349-36FD9CD9C162}"/>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a:extLst>
            <a:ext uri="{FF2B5EF4-FFF2-40B4-BE49-F238E27FC236}">
              <a16:creationId xmlns:a16="http://schemas.microsoft.com/office/drawing/2014/main" id="{C48E5E0D-9521-4CAD-A535-151819DE6253}"/>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445" name="直線コネクタ 444">
          <a:extLst>
            <a:ext uri="{FF2B5EF4-FFF2-40B4-BE49-F238E27FC236}">
              <a16:creationId xmlns:a16="http://schemas.microsoft.com/office/drawing/2014/main" id="{5CB70DFB-C37F-4788-AC35-D791A7097EF3}"/>
            </a:ext>
          </a:extLst>
        </xdr:cNvPr>
        <xdr:cNvCxnSpPr/>
      </xdr:nvCxnSpPr>
      <xdr:spPr>
        <a:xfrm flipV="1">
          <a:off x="14696439" y="12524739"/>
          <a:ext cx="0" cy="1524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46" name="【消防施設】&#10;有形固定資産減価償却率最小値テキスト">
          <a:extLst>
            <a:ext uri="{FF2B5EF4-FFF2-40B4-BE49-F238E27FC236}">
              <a16:creationId xmlns:a16="http://schemas.microsoft.com/office/drawing/2014/main" id="{D5D85B1F-3210-4812-A8B6-C2FA530A80BB}"/>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47" name="直線コネクタ 446">
          <a:extLst>
            <a:ext uri="{FF2B5EF4-FFF2-40B4-BE49-F238E27FC236}">
              <a16:creationId xmlns:a16="http://schemas.microsoft.com/office/drawing/2014/main" id="{401FDCEC-6CD9-4EF8-846B-B619D68894CB}"/>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48" name="【消防施設】&#10;有形固定資産減価償却率最大値テキスト">
          <a:extLst>
            <a:ext uri="{FF2B5EF4-FFF2-40B4-BE49-F238E27FC236}">
              <a16:creationId xmlns:a16="http://schemas.microsoft.com/office/drawing/2014/main" id="{AB4925D7-681B-4EE5-9F01-90DEA380D628}"/>
            </a:ext>
          </a:extLst>
        </xdr:cNvPr>
        <xdr:cNvSpPr txBox="1"/>
      </xdr:nvSpPr>
      <xdr:spPr>
        <a:xfrm>
          <a:off x="14735175" y="1231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49" name="直線コネクタ 448">
          <a:extLst>
            <a:ext uri="{FF2B5EF4-FFF2-40B4-BE49-F238E27FC236}">
              <a16:creationId xmlns:a16="http://schemas.microsoft.com/office/drawing/2014/main" id="{327B84A9-8903-470A-9899-EB8E4191440A}"/>
            </a:ext>
          </a:extLst>
        </xdr:cNvPr>
        <xdr:cNvCxnSpPr/>
      </xdr:nvCxnSpPr>
      <xdr:spPr>
        <a:xfrm>
          <a:off x="14611350" y="125247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450" name="【消防施設】&#10;有形固定資産減価償却率平均値テキスト">
          <a:extLst>
            <a:ext uri="{FF2B5EF4-FFF2-40B4-BE49-F238E27FC236}">
              <a16:creationId xmlns:a16="http://schemas.microsoft.com/office/drawing/2014/main" id="{57D2F7D4-9DE5-4B7F-A89D-2337DAD6D750}"/>
            </a:ext>
          </a:extLst>
        </xdr:cNvPr>
        <xdr:cNvSpPr txBox="1"/>
      </xdr:nvSpPr>
      <xdr:spPr>
        <a:xfrm>
          <a:off x="14735175" y="13286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451" name="フローチャート: 判断 450">
          <a:extLst>
            <a:ext uri="{FF2B5EF4-FFF2-40B4-BE49-F238E27FC236}">
              <a16:creationId xmlns:a16="http://schemas.microsoft.com/office/drawing/2014/main" id="{FA50D1AE-30EC-468B-A4D4-481536AF9767}"/>
            </a:ext>
          </a:extLst>
        </xdr:cNvPr>
        <xdr:cNvSpPr/>
      </xdr:nvSpPr>
      <xdr:spPr>
        <a:xfrm>
          <a:off x="14649450" y="132981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452" name="フローチャート: 判断 451">
          <a:extLst>
            <a:ext uri="{FF2B5EF4-FFF2-40B4-BE49-F238E27FC236}">
              <a16:creationId xmlns:a16="http://schemas.microsoft.com/office/drawing/2014/main" id="{40DDD80A-CC7A-4640-8C36-F7D2F890FD3B}"/>
            </a:ext>
          </a:extLst>
        </xdr:cNvPr>
        <xdr:cNvSpPr/>
      </xdr:nvSpPr>
      <xdr:spPr>
        <a:xfrm>
          <a:off x="13887450" y="133178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453" name="フローチャート: 判断 452">
          <a:extLst>
            <a:ext uri="{FF2B5EF4-FFF2-40B4-BE49-F238E27FC236}">
              <a16:creationId xmlns:a16="http://schemas.microsoft.com/office/drawing/2014/main" id="{0E9D6979-6A15-401C-806B-D79FB7FBE876}"/>
            </a:ext>
          </a:extLst>
        </xdr:cNvPr>
        <xdr:cNvSpPr/>
      </xdr:nvSpPr>
      <xdr:spPr>
        <a:xfrm>
          <a:off x="13096875" y="132473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454" name="フローチャート: 判断 453">
          <a:extLst>
            <a:ext uri="{FF2B5EF4-FFF2-40B4-BE49-F238E27FC236}">
              <a16:creationId xmlns:a16="http://schemas.microsoft.com/office/drawing/2014/main" id="{BD9FE7BE-0555-4C9A-A0B8-1CDF2BE7016E}"/>
            </a:ext>
          </a:extLst>
        </xdr:cNvPr>
        <xdr:cNvSpPr/>
      </xdr:nvSpPr>
      <xdr:spPr>
        <a:xfrm>
          <a:off x="12296775" y="132467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455" name="フローチャート: 判断 454">
          <a:extLst>
            <a:ext uri="{FF2B5EF4-FFF2-40B4-BE49-F238E27FC236}">
              <a16:creationId xmlns:a16="http://schemas.microsoft.com/office/drawing/2014/main" id="{9DB62E9F-A1C0-40D1-A95E-A7BF338B6694}"/>
            </a:ext>
          </a:extLst>
        </xdr:cNvPr>
        <xdr:cNvSpPr/>
      </xdr:nvSpPr>
      <xdr:spPr>
        <a:xfrm>
          <a:off x="11487150" y="132803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0E0B1DAD-0C21-4915-8F8C-2EAE365CC874}"/>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D13257AE-F3CF-4224-B4D3-C5E64636A20A}"/>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E8AA9EEE-6BB9-450F-8A8E-C8E2147E5FC6}"/>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32FAD4BD-09D8-4BE2-A6A2-9400747B2319}"/>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B36EADCF-5B66-471A-BAEF-A64A0F25BED5}"/>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67311</xdr:rowOff>
    </xdr:from>
    <xdr:to>
      <xdr:col>85</xdr:col>
      <xdr:colOff>177800</xdr:colOff>
      <xdr:row>79</xdr:row>
      <xdr:rowOff>168911</xdr:rowOff>
    </xdr:to>
    <xdr:sp macro="" textlink="">
      <xdr:nvSpPr>
        <xdr:cNvPr id="461" name="楕円 460">
          <a:extLst>
            <a:ext uri="{FF2B5EF4-FFF2-40B4-BE49-F238E27FC236}">
              <a16:creationId xmlns:a16="http://schemas.microsoft.com/office/drawing/2014/main" id="{D88631E9-4781-4FB7-BF8E-FAAC87E0627A}"/>
            </a:ext>
          </a:extLst>
        </xdr:cNvPr>
        <xdr:cNvSpPr/>
      </xdr:nvSpPr>
      <xdr:spPr>
        <a:xfrm>
          <a:off x="14649450" y="128657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90188</xdr:rowOff>
    </xdr:from>
    <xdr:ext cx="405111" cy="259045"/>
    <xdr:sp macro="" textlink="">
      <xdr:nvSpPr>
        <xdr:cNvPr id="462" name="【消防施設】&#10;有形固定資産減価償却率該当値テキスト">
          <a:extLst>
            <a:ext uri="{FF2B5EF4-FFF2-40B4-BE49-F238E27FC236}">
              <a16:creationId xmlns:a16="http://schemas.microsoft.com/office/drawing/2014/main" id="{CEA373B6-50F0-42A9-9CAC-8AFC28698623}"/>
            </a:ext>
          </a:extLst>
        </xdr:cNvPr>
        <xdr:cNvSpPr txBox="1"/>
      </xdr:nvSpPr>
      <xdr:spPr>
        <a:xfrm>
          <a:off x="14735175" y="1272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105411</xdr:rowOff>
    </xdr:from>
    <xdr:to>
      <xdr:col>81</xdr:col>
      <xdr:colOff>101600</xdr:colOff>
      <xdr:row>80</xdr:row>
      <xdr:rowOff>35561</xdr:rowOff>
    </xdr:to>
    <xdr:sp macro="" textlink="">
      <xdr:nvSpPr>
        <xdr:cNvPr id="463" name="楕円 462">
          <a:extLst>
            <a:ext uri="{FF2B5EF4-FFF2-40B4-BE49-F238E27FC236}">
              <a16:creationId xmlns:a16="http://schemas.microsoft.com/office/drawing/2014/main" id="{47267371-514F-49BA-A4BA-E2BB4A452500}"/>
            </a:ext>
          </a:extLst>
        </xdr:cNvPr>
        <xdr:cNvSpPr/>
      </xdr:nvSpPr>
      <xdr:spPr>
        <a:xfrm>
          <a:off x="13887450" y="129038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118111</xdr:rowOff>
    </xdr:from>
    <xdr:to>
      <xdr:col>85</xdr:col>
      <xdr:colOff>127000</xdr:colOff>
      <xdr:row>79</xdr:row>
      <xdr:rowOff>156211</xdr:rowOff>
    </xdr:to>
    <xdr:cxnSp macro="">
      <xdr:nvCxnSpPr>
        <xdr:cNvPr id="464" name="直線コネクタ 463">
          <a:extLst>
            <a:ext uri="{FF2B5EF4-FFF2-40B4-BE49-F238E27FC236}">
              <a16:creationId xmlns:a16="http://schemas.microsoft.com/office/drawing/2014/main" id="{B8A90F55-556C-4A9D-9C2A-4669F4FCEF59}"/>
            </a:ext>
          </a:extLst>
        </xdr:cNvPr>
        <xdr:cNvCxnSpPr/>
      </xdr:nvCxnSpPr>
      <xdr:spPr>
        <a:xfrm flipV="1">
          <a:off x="13935075" y="12922886"/>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105411</xdr:rowOff>
    </xdr:from>
    <xdr:to>
      <xdr:col>76</xdr:col>
      <xdr:colOff>165100</xdr:colOff>
      <xdr:row>80</xdr:row>
      <xdr:rowOff>35561</xdr:rowOff>
    </xdr:to>
    <xdr:sp macro="" textlink="">
      <xdr:nvSpPr>
        <xdr:cNvPr id="465" name="楕円 464">
          <a:extLst>
            <a:ext uri="{FF2B5EF4-FFF2-40B4-BE49-F238E27FC236}">
              <a16:creationId xmlns:a16="http://schemas.microsoft.com/office/drawing/2014/main" id="{465739E3-533D-431B-BB98-FCA0FD09903B}"/>
            </a:ext>
          </a:extLst>
        </xdr:cNvPr>
        <xdr:cNvSpPr/>
      </xdr:nvSpPr>
      <xdr:spPr>
        <a:xfrm>
          <a:off x="13096875" y="129038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156211</xdr:rowOff>
    </xdr:from>
    <xdr:to>
      <xdr:col>81</xdr:col>
      <xdr:colOff>50800</xdr:colOff>
      <xdr:row>79</xdr:row>
      <xdr:rowOff>156211</xdr:rowOff>
    </xdr:to>
    <xdr:cxnSp macro="">
      <xdr:nvCxnSpPr>
        <xdr:cNvPr id="466" name="直線コネクタ 465">
          <a:extLst>
            <a:ext uri="{FF2B5EF4-FFF2-40B4-BE49-F238E27FC236}">
              <a16:creationId xmlns:a16="http://schemas.microsoft.com/office/drawing/2014/main" id="{529E18D8-F1F3-42D8-830F-85D913DECC91}"/>
            </a:ext>
          </a:extLst>
        </xdr:cNvPr>
        <xdr:cNvCxnSpPr/>
      </xdr:nvCxnSpPr>
      <xdr:spPr>
        <a:xfrm>
          <a:off x="13144500" y="1296098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50164</xdr:rowOff>
    </xdr:from>
    <xdr:to>
      <xdr:col>72</xdr:col>
      <xdr:colOff>38100</xdr:colOff>
      <xdr:row>79</xdr:row>
      <xdr:rowOff>151764</xdr:rowOff>
    </xdr:to>
    <xdr:sp macro="" textlink="">
      <xdr:nvSpPr>
        <xdr:cNvPr id="467" name="楕円 466">
          <a:extLst>
            <a:ext uri="{FF2B5EF4-FFF2-40B4-BE49-F238E27FC236}">
              <a16:creationId xmlns:a16="http://schemas.microsoft.com/office/drawing/2014/main" id="{98C6D2EC-86B2-48CC-A538-0BD93B7AE1DC}"/>
            </a:ext>
          </a:extLst>
        </xdr:cNvPr>
        <xdr:cNvSpPr/>
      </xdr:nvSpPr>
      <xdr:spPr>
        <a:xfrm>
          <a:off x="12296775" y="128485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100964</xdr:rowOff>
    </xdr:from>
    <xdr:to>
      <xdr:col>76</xdr:col>
      <xdr:colOff>114300</xdr:colOff>
      <xdr:row>79</xdr:row>
      <xdr:rowOff>156211</xdr:rowOff>
    </xdr:to>
    <xdr:cxnSp macro="">
      <xdr:nvCxnSpPr>
        <xdr:cNvPr id="468" name="直線コネクタ 467">
          <a:extLst>
            <a:ext uri="{FF2B5EF4-FFF2-40B4-BE49-F238E27FC236}">
              <a16:creationId xmlns:a16="http://schemas.microsoft.com/office/drawing/2014/main" id="{B6DAA957-F405-496F-BCEA-EFCD63166312}"/>
            </a:ext>
          </a:extLst>
        </xdr:cNvPr>
        <xdr:cNvCxnSpPr/>
      </xdr:nvCxnSpPr>
      <xdr:spPr>
        <a:xfrm>
          <a:off x="12344400" y="12905739"/>
          <a:ext cx="8001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166370</xdr:rowOff>
    </xdr:from>
    <xdr:to>
      <xdr:col>67</xdr:col>
      <xdr:colOff>101600</xdr:colOff>
      <xdr:row>79</xdr:row>
      <xdr:rowOff>96520</xdr:rowOff>
    </xdr:to>
    <xdr:sp macro="" textlink="">
      <xdr:nvSpPr>
        <xdr:cNvPr id="469" name="楕円 468">
          <a:extLst>
            <a:ext uri="{FF2B5EF4-FFF2-40B4-BE49-F238E27FC236}">
              <a16:creationId xmlns:a16="http://schemas.microsoft.com/office/drawing/2014/main" id="{B2E8B745-D820-40F1-A00C-630F0A3CE167}"/>
            </a:ext>
          </a:extLst>
        </xdr:cNvPr>
        <xdr:cNvSpPr/>
      </xdr:nvSpPr>
      <xdr:spPr>
        <a:xfrm>
          <a:off x="11487150" y="128028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45720</xdr:rowOff>
    </xdr:from>
    <xdr:to>
      <xdr:col>71</xdr:col>
      <xdr:colOff>177800</xdr:colOff>
      <xdr:row>79</xdr:row>
      <xdr:rowOff>100964</xdr:rowOff>
    </xdr:to>
    <xdr:cxnSp macro="">
      <xdr:nvCxnSpPr>
        <xdr:cNvPr id="470" name="直線コネクタ 469">
          <a:extLst>
            <a:ext uri="{FF2B5EF4-FFF2-40B4-BE49-F238E27FC236}">
              <a16:creationId xmlns:a16="http://schemas.microsoft.com/office/drawing/2014/main" id="{5BA35030-178D-4B1B-B0B6-AB876A39FD4A}"/>
            </a:ext>
          </a:extLst>
        </xdr:cNvPr>
        <xdr:cNvCxnSpPr/>
      </xdr:nvCxnSpPr>
      <xdr:spPr>
        <a:xfrm>
          <a:off x="11534775" y="12850495"/>
          <a:ext cx="809625"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471" name="n_1aveValue【消防施設】&#10;有形固定資産減価償却率">
          <a:extLst>
            <a:ext uri="{FF2B5EF4-FFF2-40B4-BE49-F238E27FC236}">
              <a16:creationId xmlns:a16="http://schemas.microsoft.com/office/drawing/2014/main" id="{F3A3671F-2CE6-421A-9734-3E411AE8A784}"/>
            </a:ext>
          </a:extLst>
        </xdr:cNvPr>
        <xdr:cNvSpPr txBox="1"/>
      </xdr:nvSpPr>
      <xdr:spPr>
        <a:xfrm>
          <a:off x="13745219" y="13410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472" name="n_2aveValue【消防施設】&#10;有形固定資産減価償却率">
          <a:extLst>
            <a:ext uri="{FF2B5EF4-FFF2-40B4-BE49-F238E27FC236}">
              <a16:creationId xmlns:a16="http://schemas.microsoft.com/office/drawing/2014/main" id="{D50BB74D-BB61-412A-9E67-0650E0922E0C}"/>
            </a:ext>
          </a:extLst>
        </xdr:cNvPr>
        <xdr:cNvSpPr txBox="1"/>
      </xdr:nvSpPr>
      <xdr:spPr>
        <a:xfrm>
          <a:off x="12964169" y="1332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473" name="n_3aveValue【消防施設】&#10;有形固定資産減価償却率">
          <a:extLst>
            <a:ext uri="{FF2B5EF4-FFF2-40B4-BE49-F238E27FC236}">
              <a16:creationId xmlns:a16="http://schemas.microsoft.com/office/drawing/2014/main" id="{E3288543-29A3-4D1B-91D6-6E3A0BD91F14}"/>
            </a:ext>
          </a:extLst>
        </xdr:cNvPr>
        <xdr:cNvSpPr txBox="1"/>
      </xdr:nvSpPr>
      <xdr:spPr>
        <a:xfrm>
          <a:off x="12164069"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474" name="n_4aveValue【消防施設】&#10;有形固定資産減価償却率">
          <a:extLst>
            <a:ext uri="{FF2B5EF4-FFF2-40B4-BE49-F238E27FC236}">
              <a16:creationId xmlns:a16="http://schemas.microsoft.com/office/drawing/2014/main" id="{F03D9A76-BC90-4DCF-8474-BD5D6F7A8C1E}"/>
            </a:ext>
          </a:extLst>
        </xdr:cNvPr>
        <xdr:cNvSpPr txBox="1"/>
      </xdr:nvSpPr>
      <xdr:spPr>
        <a:xfrm>
          <a:off x="11354444" y="1336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52088</xdr:rowOff>
    </xdr:from>
    <xdr:ext cx="405111" cy="259045"/>
    <xdr:sp macro="" textlink="">
      <xdr:nvSpPr>
        <xdr:cNvPr id="475" name="n_1mainValue【消防施設】&#10;有形固定資産減価償却率">
          <a:extLst>
            <a:ext uri="{FF2B5EF4-FFF2-40B4-BE49-F238E27FC236}">
              <a16:creationId xmlns:a16="http://schemas.microsoft.com/office/drawing/2014/main" id="{28FD247E-FD36-47E9-9631-A06B06EE86CF}"/>
            </a:ext>
          </a:extLst>
        </xdr:cNvPr>
        <xdr:cNvSpPr txBox="1"/>
      </xdr:nvSpPr>
      <xdr:spPr>
        <a:xfrm>
          <a:off x="13745219" y="1268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52088</xdr:rowOff>
    </xdr:from>
    <xdr:ext cx="405111" cy="259045"/>
    <xdr:sp macro="" textlink="">
      <xdr:nvSpPr>
        <xdr:cNvPr id="476" name="n_2mainValue【消防施設】&#10;有形固定資産減価償却率">
          <a:extLst>
            <a:ext uri="{FF2B5EF4-FFF2-40B4-BE49-F238E27FC236}">
              <a16:creationId xmlns:a16="http://schemas.microsoft.com/office/drawing/2014/main" id="{1493082F-736C-49A4-A3D0-E7750BF66F9A}"/>
            </a:ext>
          </a:extLst>
        </xdr:cNvPr>
        <xdr:cNvSpPr txBox="1"/>
      </xdr:nvSpPr>
      <xdr:spPr>
        <a:xfrm>
          <a:off x="12964169" y="1268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168291</xdr:rowOff>
    </xdr:from>
    <xdr:ext cx="405111" cy="259045"/>
    <xdr:sp macro="" textlink="">
      <xdr:nvSpPr>
        <xdr:cNvPr id="477" name="n_3mainValue【消防施設】&#10;有形固定資産減価償却率">
          <a:extLst>
            <a:ext uri="{FF2B5EF4-FFF2-40B4-BE49-F238E27FC236}">
              <a16:creationId xmlns:a16="http://schemas.microsoft.com/office/drawing/2014/main" id="{99C843CA-A8B5-4906-B205-98F535EF6BAC}"/>
            </a:ext>
          </a:extLst>
        </xdr:cNvPr>
        <xdr:cNvSpPr txBox="1"/>
      </xdr:nvSpPr>
      <xdr:spPr>
        <a:xfrm>
          <a:off x="12164069" y="1263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113047</xdr:rowOff>
    </xdr:from>
    <xdr:ext cx="405111" cy="259045"/>
    <xdr:sp macro="" textlink="">
      <xdr:nvSpPr>
        <xdr:cNvPr id="478" name="n_4mainValue【消防施設】&#10;有形固定資産減価償却率">
          <a:extLst>
            <a:ext uri="{FF2B5EF4-FFF2-40B4-BE49-F238E27FC236}">
              <a16:creationId xmlns:a16="http://schemas.microsoft.com/office/drawing/2014/main" id="{45D0B1CE-E3BA-4967-8CD1-FDE01D201BFB}"/>
            </a:ext>
          </a:extLst>
        </xdr:cNvPr>
        <xdr:cNvSpPr txBox="1"/>
      </xdr:nvSpPr>
      <xdr:spPr>
        <a:xfrm>
          <a:off x="11354444" y="1259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9" name="正方形/長方形 478">
          <a:extLst>
            <a:ext uri="{FF2B5EF4-FFF2-40B4-BE49-F238E27FC236}">
              <a16:creationId xmlns:a16="http://schemas.microsoft.com/office/drawing/2014/main" id="{16C4F47C-D4B0-44ED-B42D-E9BAA268B6F7}"/>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0" name="正方形/長方形 479">
          <a:extLst>
            <a:ext uri="{FF2B5EF4-FFF2-40B4-BE49-F238E27FC236}">
              <a16:creationId xmlns:a16="http://schemas.microsoft.com/office/drawing/2014/main" id="{E2CF6735-20B6-4985-9F72-C2330D67E525}"/>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1" name="正方形/長方形 480">
          <a:extLst>
            <a:ext uri="{FF2B5EF4-FFF2-40B4-BE49-F238E27FC236}">
              <a16:creationId xmlns:a16="http://schemas.microsoft.com/office/drawing/2014/main" id="{4C74BCAF-0222-4015-8508-48DD89B34958}"/>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2" name="正方形/長方形 481">
          <a:extLst>
            <a:ext uri="{FF2B5EF4-FFF2-40B4-BE49-F238E27FC236}">
              <a16:creationId xmlns:a16="http://schemas.microsoft.com/office/drawing/2014/main" id="{FEB3F348-E39D-4F10-B11D-A36CA285F299}"/>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3" name="正方形/長方形 482">
          <a:extLst>
            <a:ext uri="{FF2B5EF4-FFF2-40B4-BE49-F238E27FC236}">
              <a16:creationId xmlns:a16="http://schemas.microsoft.com/office/drawing/2014/main" id="{BBE4CD65-35DE-4BB6-A558-3DABD4606497}"/>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4" name="正方形/長方形 483">
          <a:extLst>
            <a:ext uri="{FF2B5EF4-FFF2-40B4-BE49-F238E27FC236}">
              <a16:creationId xmlns:a16="http://schemas.microsoft.com/office/drawing/2014/main" id="{00B53519-B206-49A3-BA46-A1BD1F855606}"/>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5" name="正方形/長方形 484">
          <a:extLst>
            <a:ext uri="{FF2B5EF4-FFF2-40B4-BE49-F238E27FC236}">
              <a16:creationId xmlns:a16="http://schemas.microsoft.com/office/drawing/2014/main" id="{7F690B45-874F-498A-B107-34BD0224C442}"/>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a:extLst>
            <a:ext uri="{FF2B5EF4-FFF2-40B4-BE49-F238E27FC236}">
              <a16:creationId xmlns:a16="http://schemas.microsoft.com/office/drawing/2014/main" id="{EA41346F-A7E9-425F-B0C2-CD27FC7CC1C3}"/>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7" name="テキスト ボックス 486">
          <a:extLst>
            <a:ext uri="{FF2B5EF4-FFF2-40B4-BE49-F238E27FC236}">
              <a16:creationId xmlns:a16="http://schemas.microsoft.com/office/drawing/2014/main" id="{A2A9B2DB-CE0B-41CC-884D-B3806EEFE0A4}"/>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8" name="直線コネクタ 487">
          <a:extLst>
            <a:ext uri="{FF2B5EF4-FFF2-40B4-BE49-F238E27FC236}">
              <a16:creationId xmlns:a16="http://schemas.microsoft.com/office/drawing/2014/main" id="{7CA8A6F1-DBE5-4EC5-AFEE-BD5B7502F05F}"/>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9" name="直線コネクタ 488">
          <a:extLst>
            <a:ext uri="{FF2B5EF4-FFF2-40B4-BE49-F238E27FC236}">
              <a16:creationId xmlns:a16="http://schemas.microsoft.com/office/drawing/2014/main" id="{4401FDFD-9163-4B4F-924E-F88EB5BC3D77}"/>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0" name="テキスト ボックス 489">
          <a:extLst>
            <a:ext uri="{FF2B5EF4-FFF2-40B4-BE49-F238E27FC236}">
              <a16:creationId xmlns:a16="http://schemas.microsoft.com/office/drawing/2014/main" id="{E6F94914-1B16-4194-80EF-D4CC5B49324D}"/>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1" name="直線コネクタ 490">
          <a:extLst>
            <a:ext uri="{FF2B5EF4-FFF2-40B4-BE49-F238E27FC236}">
              <a16:creationId xmlns:a16="http://schemas.microsoft.com/office/drawing/2014/main" id="{01D2EDCD-1D29-4353-B96B-BE72E5F25CD4}"/>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2" name="テキスト ボックス 491">
          <a:extLst>
            <a:ext uri="{FF2B5EF4-FFF2-40B4-BE49-F238E27FC236}">
              <a16:creationId xmlns:a16="http://schemas.microsoft.com/office/drawing/2014/main" id="{505FB23D-C5DF-45CA-B95B-D2E43D52015E}"/>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3" name="直線コネクタ 492">
          <a:extLst>
            <a:ext uri="{FF2B5EF4-FFF2-40B4-BE49-F238E27FC236}">
              <a16:creationId xmlns:a16="http://schemas.microsoft.com/office/drawing/2014/main" id="{EB340547-1241-4995-B954-19BD041C5D74}"/>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4" name="テキスト ボックス 493">
          <a:extLst>
            <a:ext uri="{FF2B5EF4-FFF2-40B4-BE49-F238E27FC236}">
              <a16:creationId xmlns:a16="http://schemas.microsoft.com/office/drawing/2014/main" id="{2770BAF8-ABB2-4BC7-9AEE-2D11640F0774}"/>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5" name="直線コネクタ 494">
          <a:extLst>
            <a:ext uri="{FF2B5EF4-FFF2-40B4-BE49-F238E27FC236}">
              <a16:creationId xmlns:a16="http://schemas.microsoft.com/office/drawing/2014/main" id="{4AC27F02-C430-4C3A-9CA5-62F8EABCF2AF}"/>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6" name="テキスト ボックス 495">
          <a:extLst>
            <a:ext uri="{FF2B5EF4-FFF2-40B4-BE49-F238E27FC236}">
              <a16:creationId xmlns:a16="http://schemas.microsoft.com/office/drawing/2014/main" id="{76D0132C-FB45-428D-BF8B-3F12E1344EE3}"/>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7" name="直線コネクタ 496">
          <a:extLst>
            <a:ext uri="{FF2B5EF4-FFF2-40B4-BE49-F238E27FC236}">
              <a16:creationId xmlns:a16="http://schemas.microsoft.com/office/drawing/2014/main" id="{24C2E898-2BFD-48E2-B84C-DB8B06B2CE5B}"/>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8" name="テキスト ボックス 497">
          <a:extLst>
            <a:ext uri="{FF2B5EF4-FFF2-40B4-BE49-F238E27FC236}">
              <a16:creationId xmlns:a16="http://schemas.microsoft.com/office/drawing/2014/main" id="{DF04FDB9-670D-4C5A-AA35-55D9E9A88F55}"/>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9" name="【消防施設】&#10;一人当たり面積グラフ枠">
          <a:extLst>
            <a:ext uri="{FF2B5EF4-FFF2-40B4-BE49-F238E27FC236}">
              <a16:creationId xmlns:a16="http://schemas.microsoft.com/office/drawing/2014/main" id="{5660315B-1BF2-4B8F-AEDC-77497EF93A6D}"/>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00" name="直線コネクタ 499">
          <a:extLst>
            <a:ext uri="{FF2B5EF4-FFF2-40B4-BE49-F238E27FC236}">
              <a16:creationId xmlns:a16="http://schemas.microsoft.com/office/drawing/2014/main" id="{11110C1F-CCEF-4E75-A9B3-C1C93575E901}"/>
            </a:ext>
          </a:extLst>
        </xdr:cNvPr>
        <xdr:cNvCxnSpPr/>
      </xdr:nvCxnSpPr>
      <xdr:spPr>
        <a:xfrm flipV="1">
          <a:off x="19954239" y="12800330"/>
          <a:ext cx="0" cy="1146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01" name="【消防施設】&#10;一人当たり面積最小値テキスト">
          <a:extLst>
            <a:ext uri="{FF2B5EF4-FFF2-40B4-BE49-F238E27FC236}">
              <a16:creationId xmlns:a16="http://schemas.microsoft.com/office/drawing/2014/main" id="{EA076431-097F-4566-811C-5C0CD5DC12D0}"/>
            </a:ext>
          </a:extLst>
        </xdr:cNvPr>
        <xdr:cNvSpPr txBox="1"/>
      </xdr:nvSpPr>
      <xdr:spPr>
        <a:xfrm>
          <a:off x="19992975" y="139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02" name="直線コネクタ 501">
          <a:extLst>
            <a:ext uri="{FF2B5EF4-FFF2-40B4-BE49-F238E27FC236}">
              <a16:creationId xmlns:a16="http://schemas.microsoft.com/office/drawing/2014/main" id="{CD7272E6-8D1F-4559-AF9C-A5DEFC2A449A}"/>
            </a:ext>
          </a:extLst>
        </xdr:cNvPr>
        <xdr:cNvCxnSpPr/>
      </xdr:nvCxnSpPr>
      <xdr:spPr>
        <a:xfrm>
          <a:off x="19878675" y="13947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503" name="【消防施設】&#10;一人当たり面積最大値テキスト">
          <a:extLst>
            <a:ext uri="{FF2B5EF4-FFF2-40B4-BE49-F238E27FC236}">
              <a16:creationId xmlns:a16="http://schemas.microsoft.com/office/drawing/2014/main" id="{8D0F1FA3-301B-41EB-9044-1CD60ACA33C6}"/>
            </a:ext>
          </a:extLst>
        </xdr:cNvPr>
        <xdr:cNvSpPr txBox="1"/>
      </xdr:nvSpPr>
      <xdr:spPr>
        <a:xfrm>
          <a:off x="19992975" y="1258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504" name="直線コネクタ 503">
          <a:extLst>
            <a:ext uri="{FF2B5EF4-FFF2-40B4-BE49-F238E27FC236}">
              <a16:creationId xmlns:a16="http://schemas.microsoft.com/office/drawing/2014/main" id="{AC2747EE-16F0-4F72-A61D-0BC33D4B1910}"/>
            </a:ext>
          </a:extLst>
        </xdr:cNvPr>
        <xdr:cNvCxnSpPr/>
      </xdr:nvCxnSpPr>
      <xdr:spPr>
        <a:xfrm>
          <a:off x="19878675" y="12800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505" name="【消防施設】&#10;一人当たり面積平均値テキスト">
          <a:extLst>
            <a:ext uri="{FF2B5EF4-FFF2-40B4-BE49-F238E27FC236}">
              <a16:creationId xmlns:a16="http://schemas.microsoft.com/office/drawing/2014/main" id="{D4E2ACF4-AFA8-4BB6-8D56-3259A9484CA7}"/>
            </a:ext>
          </a:extLst>
        </xdr:cNvPr>
        <xdr:cNvSpPr txBox="1"/>
      </xdr:nvSpPr>
      <xdr:spPr>
        <a:xfrm>
          <a:off x="19992975" y="13555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506" name="フローチャート: 判断 505">
          <a:extLst>
            <a:ext uri="{FF2B5EF4-FFF2-40B4-BE49-F238E27FC236}">
              <a16:creationId xmlns:a16="http://schemas.microsoft.com/office/drawing/2014/main" id="{BCFA66C7-4B77-49AB-B44B-F3F1158B62F7}"/>
            </a:ext>
          </a:extLst>
        </xdr:cNvPr>
        <xdr:cNvSpPr/>
      </xdr:nvSpPr>
      <xdr:spPr>
        <a:xfrm>
          <a:off x="19897725" y="135806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507" name="フローチャート: 判断 506">
          <a:extLst>
            <a:ext uri="{FF2B5EF4-FFF2-40B4-BE49-F238E27FC236}">
              <a16:creationId xmlns:a16="http://schemas.microsoft.com/office/drawing/2014/main" id="{AEE846BF-FDD0-4361-B2F4-A2243D370106}"/>
            </a:ext>
          </a:extLst>
        </xdr:cNvPr>
        <xdr:cNvSpPr/>
      </xdr:nvSpPr>
      <xdr:spPr>
        <a:xfrm>
          <a:off x="19154775" y="136011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508" name="フローチャート: 判断 507">
          <a:extLst>
            <a:ext uri="{FF2B5EF4-FFF2-40B4-BE49-F238E27FC236}">
              <a16:creationId xmlns:a16="http://schemas.microsoft.com/office/drawing/2014/main" id="{97C1FDA0-5C4A-4A03-BD07-DFAB6A804014}"/>
            </a:ext>
          </a:extLst>
        </xdr:cNvPr>
        <xdr:cNvSpPr/>
      </xdr:nvSpPr>
      <xdr:spPr>
        <a:xfrm>
          <a:off x="18345150" y="135989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509" name="フローチャート: 判断 508">
          <a:extLst>
            <a:ext uri="{FF2B5EF4-FFF2-40B4-BE49-F238E27FC236}">
              <a16:creationId xmlns:a16="http://schemas.microsoft.com/office/drawing/2014/main" id="{C2F02608-F4A8-448C-B92C-1AC58A484513}"/>
            </a:ext>
          </a:extLst>
        </xdr:cNvPr>
        <xdr:cNvSpPr/>
      </xdr:nvSpPr>
      <xdr:spPr>
        <a:xfrm>
          <a:off x="17554575" y="136122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510" name="フローチャート: 判断 509">
          <a:extLst>
            <a:ext uri="{FF2B5EF4-FFF2-40B4-BE49-F238E27FC236}">
              <a16:creationId xmlns:a16="http://schemas.microsoft.com/office/drawing/2014/main" id="{76D28A5F-E5A0-4931-8CE6-F35D73CC560A}"/>
            </a:ext>
          </a:extLst>
        </xdr:cNvPr>
        <xdr:cNvSpPr/>
      </xdr:nvSpPr>
      <xdr:spPr>
        <a:xfrm>
          <a:off x="16754475" y="136099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B21A5170-1AA8-46CA-88B8-C79B89B0C91A}"/>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E15C91DE-8FDF-4E0B-83D5-09C8ACBD4BF4}"/>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4CADAB6F-D6E4-4FBD-89E7-7DF284228A97}"/>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EA4C5E3C-4A49-465A-8073-BA395D31117C}"/>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6259A064-41BC-4E23-BA95-E09F8704650F}"/>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113030</xdr:rowOff>
    </xdr:from>
    <xdr:to>
      <xdr:col>116</xdr:col>
      <xdr:colOff>114300</xdr:colOff>
      <xdr:row>79</xdr:row>
      <xdr:rowOff>43180</xdr:rowOff>
    </xdr:to>
    <xdr:sp macro="" textlink="">
      <xdr:nvSpPr>
        <xdr:cNvPr id="516" name="楕円 515">
          <a:extLst>
            <a:ext uri="{FF2B5EF4-FFF2-40B4-BE49-F238E27FC236}">
              <a16:creationId xmlns:a16="http://schemas.microsoft.com/office/drawing/2014/main" id="{51D28DC6-7360-4BD0-9C47-6550590CFC5F}"/>
            </a:ext>
          </a:extLst>
        </xdr:cNvPr>
        <xdr:cNvSpPr/>
      </xdr:nvSpPr>
      <xdr:spPr>
        <a:xfrm>
          <a:off x="19897725" y="127527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66057</xdr:rowOff>
    </xdr:from>
    <xdr:ext cx="469744" cy="259045"/>
    <xdr:sp macro="" textlink="">
      <xdr:nvSpPr>
        <xdr:cNvPr id="517" name="【消防施設】&#10;一人当たり面積該当値テキスト">
          <a:extLst>
            <a:ext uri="{FF2B5EF4-FFF2-40B4-BE49-F238E27FC236}">
              <a16:creationId xmlns:a16="http://schemas.microsoft.com/office/drawing/2014/main" id="{0285A418-E833-44CD-953C-9682E6B9DB0A}"/>
            </a:ext>
          </a:extLst>
        </xdr:cNvPr>
        <xdr:cNvSpPr txBox="1"/>
      </xdr:nvSpPr>
      <xdr:spPr>
        <a:xfrm>
          <a:off x="19992975" y="1270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151892</xdr:rowOff>
    </xdr:from>
    <xdr:to>
      <xdr:col>112</xdr:col>
      <xdr:colOff>38100</xdr:colOff>
      <xdr:row>79</xdr:row>
      <xdr:rowOff>82042</xdr:rowOff>
    </xdr:to>
    <xdr:sp macro="" textlink="">
      <xdr:nvSpPr>
        <xdr:cNvPr id="518" name="楕円 517">
          <a:extLst>
            <a:ext uri="{FF2B5EF4-FFF2-40B4-BE49-F238E27FC236}">
              <a16:creationId xmlns:a16="http://schemas.microsoft.com/office/drawing/2014/main" id="{63D901FA-A8EE-483C-B26A-371DCE6514BE}"/>
            </a:ext>
          </a:extLst>
        </xdr:cNvPr>
        <xdr:cNvSpPr/>
      </xdr:nvSpPr>
      <xdr:spPr>
        <a:xfrm>
          <a:off x="19154775" y="127915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163830</xdr:rowOff>
    </xdr:from>
    <xdr:to>
      <xdr:col>116</xdr:col>
      <xdr:colOff>63500</xdr:colOff>
      <xdr:row>79</xdr:row>
      <xdr:rowOff>31242</xdr:rowOff>
    </xdr:to>
    <xdr:cxnSp macro="">
      <xdr:nvCxnSpPr>
        <xdr:cNvPr id="519" name="直線コネクタ 518">
          <a:extLst>
            <a:ext uri="{FF2B5EF4-FFF2-40B4-BE49-F238E27FC236}">
              <a16:creationId xmlns:a16="http://schemas.microsoft.com/office/drawing/2014/main" id="{53ECAD93-7DE2-485D-9DCE-9886FE2B31A1}"/>
            </a:ext>
          </a:extLst>
        </xdr:cNvPr>
        <xdr:cNvCxnSpPr/>
      </xdr:nvCxnSpPr>
      <xdr:spPr>
        <a:xfrm flipV="1">
          <a:off x="19202400" y="12800330"/>
          <a:ext cx="752475"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7874</xdr:rowOff>
    </xdr:from>
    <xdr:to>
      <xdr:col>107</xdr:col>
      <xdr:colOff>101600</xdr:colOff>
      <xdr:row>79</xdr:row>
      <xdr:rowOff>109474</xdr:rowOff>
    </xdr:to>
    <xdr:sp macro="" textlink="">
      <xdr:nvSpPr>
        <xdr:cNvPr id="520" name="楕円 519">
          <a:extLst>
            <a:ext uri="{FF2B5EF4-FFF2-40B4-BE49-F238E27FC236}">
              <a16:creationId xmlns:a16="http://schemas.microsoft.com/office/drawing/2014/main" id="{700C71B3-2E59-4C56-A4B1-639085E87C47}"/>
            </a:ext>
          </a:extLst>
        </xdr:cNvPr>
        <xdr:cNvSpPr/>
      </xdr:nvSpPr>
      <xdr:spPr>
        <a:xfrm>
          <a:off x="18345150" y="128126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31242</xdr:rowOff>
    </xdr:from>
    <xdr:to>
      <xdr:col>111</xdr:col>
      <xdr:colOff>177800</xdr:colOff>
      <xdr:row>79</xdr:row>
      <xdr:rowOff>58674</xdr:rowOff>
    </xdr:to>
    <xdr:cxnSp macro="">
      <xdr:nvCxnSpPr>
        <xdr:cNvPr id="521" name="直線コネクタ 520">
          <a:extLst>
            <a:ext uri="{FF2B5EF4-FFF2-40B4-BE49-F238E27FC236}">
              <a16:creationId xmlns:a16="http://schemas.microsoft.com/office/drawing/2014/main" id="{9BA1A849-2B69-4ACE-BC75-7D32A3970BC3}"/>
            </a:ext>
          </a:extLst>
        </xdr:cNvPr>
        <xdr:cNvCxnSpPr/>
      </xdr:nvCxnSpPr>
      <xdr:spPr>
        <a:xfrm flipV="1">
          <a:off x="18392775" y="12829667"/>
          <a:ext cx="809625"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26163</xdr:rowOff>
    </xdr:from>
    <xdr:to>
      <xdr:col>102</xdr:col>
      <xdr:colOff>165100</xdr:colOff>
      <xdr:row>79</xdr:row>
      <xdr:rowOff>127763</xdr:rowOff>
    </xdr:to>
    <xdr:sp macro="" textlink="">
      <xdr:nvSpPr>
        <xdr:cNvPr id="522" name="楕円 521">
          <a:extLst>
            <a:ext uri="{FF2B5EF4-FFF2-40B4-BE49-F238E27FC236}">
              <a16:creationId xmlns:a16="http://schemas.microsoft.com/office/drawing/2014/main" id="{7415BB60-BD29-4D6E-B65D-9B36C3A23938}"/>
            </a:ext>
          </a:extLst>
        </xdr:cNvPr>
        <xdr:cNvSpPr/>
      </xdr:nvSpPr>
      <xdr:spPr>
        <a:xfrm>
          <a:off x="17554575" y="128309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58674</xdr:rowOff>
    </xdr:from>
    <xdr:to>
      <xdr:col>107</xdr:col>
      <xdr:colOff>50800</xdr:colOff>
      <xdr:row>79</xdr:row>
      <xdr:rowOff>76963</xdr:rowOff>
    </xdr:to>
    <xdr:cxnSp macro="">
      <xdr:nvCxnSpPr>
        <xdr:cNvPr id="523" name="直線コネクタ 522">
          <a:extLst>
            <a:ext uri="{FF2B5EF4-FFF2-40B4-BE49-F238E27FC236}">
              <a16:creationId xmlns:a16="http://schemas.microsoft.com/office/drawing/2014/main" id="{1E880AC3-5E5A-47BA-87A9-957FEAC9293F}"/>
            </a:ext>
          </a:extLst>
        </xdr:cNvPr>
        <xdr:cNvCxnSpPr/>
      </xdr:nvCxnSpPr>
      <xdr:spPr>
        <a:xfrm flipV="1">
          <a:off x="17602200" y="12860274"/>
          <a:ext cx="790575"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60452</xdr:rowOff>
    </xdr:from>
    <xdr:to>
      <xdr:col>98</xdr:col>
      <xdr:colOff>38100</xdr:colOff>
      <xdr:row>79</xdr:row>
      <xdr:rowOff>162052</xdr:rowOff>
    </xdr:to>
    <xdr:sp macro="" textlink="">
      <xdr:nvSpPr>
        <xdr:cNvPr id="524" name="楕円 523">
          <a:extLst>
            <a:ext uri="{FF2B5EF4-FFF2-40B4-BE49-F238E27FC236}">
              <a16:creationId xmlns:a16="http://schemas.microsoft.com/office/drawing/2014/main" id="{4533B3F3-5DC6-481C-8D0E-9F1751CACF26}"/>
            </a:ext>
          </a:extLst>
        </xdr:cNvPr>
        <xdr:cNvSpPr/>
      </xdr:nvSpPr>
      <xdr:spPr>
        <a:xfrm>
          <a:off x="16754475" y="128652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76963</xdr:rowOff>
    </xdr:from>
    <xdr:to>
      <xdr:col>102</xdr:col>
      <xdr:colOff>114300</xdr:colOff>
      <xdr:row>79</xdr:row>
      <xdr:rowOff>111252</xdr:rowOff>
    </xdr:to>
    <xdr:cxnSp macro="">
      <xdr:nvCxnSpPr>
        <xdr:cNvPr id="525" name="直線コネクタ 524">
          <a:extLst>
            <a:ext uri="{FF2B5EF4-FFF2-40B4-BE49-F238E27FC236}">
              <a16:creationId xmlns:a16="http://schemas.microsoft.com/office/drawing/2014/main" id="{6DF13015-4F63-43D2-BD01-FAEFFCFA9A03}"/>
            </a:ext>
          </a:extLst>
        </xdr:cNvPr>
        <xdr:cNvCxnSpPr/>
      </xdr:nvCxnSpPr>
      <xdr:spPr>
        <a:xfrm flipV="1">
          <a:off x="16802100" y="12878563"/>
          <a:ext cx="8001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526" name="n_1aveValue【消防施設】&#10;一人当たり面積">
          <a:extLst>
            <a:ext uri="{FF2B5EF4-FFF2-40B4-BE49-F238E27FC236}">
              <a16:creationId xmlns:a16="http://schemas.microsoft.com/office/drawing/2014/main" id="{EAC29F3B-AA1F-4E2B-90AA-387E312ADF29}"/>
            </a:ext>
          </a:extLst>
        </xdr:cNvPr>
        <xdr:cNvSpPr txBox="1"/>
      </xdr:nvSpPr>
      <xdr:spPr>
        <a:xfrm>
          <a:off x="18983402" y="1368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527" name="n_2aveValue【消防施設】&#10;一人当たり面積">
          <a:extLst>
            <a:ext uri="{FF2B5EF4-FFF2-40B4-BE49-F238E27FC236}">
              <a16:creationId xmlns:a16="http://schemas.microsoft.com/office/drawing/2014/main" id="{0F2FDD61-7727-4DE1-BD36-D6AD6868C83D}"/>
            </a:ext>
          </a:extLst>
        </xdr:cNvPr>
        <xdr:cNvSpPr txBox="1"/>
      </xdr:nvSpPr>
      <xdr:spPr>
        <a:xfrm>
          <a:off x="18183302" y="1367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528" name="n_3aveValue【消防施設】&#10;一人当たり面積">
          <a:extLst>
            <a:ext uri="{FF2B5EF4-FFF2-40B4-BE49-F238E27FC236}">
              <a16:creationId xmlns:a16="http://schemas.microsoft.com/office/drawing/2014/main" id="{8A5D50F3-BAFF-4D73-AA0E-C4CE52EE0502}"/>
            </a:ext>
          </a:extLst>
        </xdr:cNvPr>
        <xdr:cNvSpPr txBox="1"/>
      </xdr:nvSpPr>
      <xdr:spPr>
        <a:xfrm>
          <a:off x="17383202" y="1370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529" name="n_4aveValue【消防施設】&#10;一人当たり面積">
          <a:extLst>
            <a:ext uri="{FF2B5EF4-FFF2-40B4-BE49-F238E27FC236}">
              <a16:creationId xmlns:a16="http://schemas.microsoft.com/office/drawing/2014/main" id="{477B57A1-DB3D-4CF1-9EBE-9EA27FAC9F91}"/>
            </a:ext>
          </a:extLst>
        </xdr:cNvPr>
        <xdr:cNvSpPr txBox="1"/>
      </xdr:nvSpPr>
      <xdr:spPr>
        <a:xfrm>
          <a:off x="16592627" y="136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98569</xdr:rowOff>
    </xdr:from>
    <xdr:ext cx="469744" cy="259045"/>
    <xdr:sp macro="" textlink="">
      <xdr:nvSpPr>
        <xdr:cNvPr id="530" name="n_1mainValue【消防施設】&#10;一人当たり面積">
          <a:extLst>
            <a:ext uri="{FF2B5EF4-FFF2-40B4-BE49-F238E27FC236}">
              <a16:creationId xmlns:a16="http://schemas.microsoft.com/office/drawing/2014/main" id="{B8829AB7-5108-47D6-A1A7-CEA277DF32FE}"/>
            </a:ext>
          </a:extLst>
        </xdr:cNvPr>
        <xdr:cNvSpPr txBox="1"/>
      </xdr:nvSpPr>
      <xdr:spPr>
        <a:xfrm>
          <a:off x="18983402" y="1257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126001</xdr:rowOff>
    </xdr:from>
    <xdr:ext cx="469744" cy="259045"/>
    <xdr:sp macro="" textlink="">
      <xdr:nvSpPr>
        <xdr:cNvPr id="531" name="n_2mainValue【消防施設】&#10;一人当たり面積">
          <a:extLst>
            <a:ext uri="{FF2B5EF4-FFF2-40B4-BE49-F238E27FC236}">
              <a16:creationId xmlns:a16="http://schemas.microsoft.com/office/drawing/2014/main" id="{1D202F24-8FF6-4C7C-A02A-BE6B3D4F10F5}"/>
            </a:ext>
          </a:extLst>
        </xdr:cNvPr>
        <xdr:cNvSpPr txBox="1"/>
      </xdr:nvSpPr>
      <xdr:spPr>
        <a:xfrm>
          <a:off x="18183302" y="126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144290</xdr:rowOff>
    </xdr:from>
    <xdr:ext cx="469744" cy="259045"/>
    <xdr:sp macro="" textlink="">
      <xdr:nvSpPr>
        <xdr:cNvPr id="532" name="n_3mainValue【消防施設】&#10;一人当たり面積">
          <a:extLst>
            <a:ext uri="{FF2B5EF4-FFF2-40B4-BE49-F238E27FC236}">
              <a16:creationId xmlns:a16="http://schemas.microsoft.com/office/drawing/2014/main" id="{99CF6DAA-1BBB-44D5-BD8A-C78C468CE1C7}"/>
            </a:ext>
          </a:extLst>
        </xdr:cNvPr>
        <xdr:cNvSpPr txBox="1"/>
      </xdr:nvSpPr>
      <xdr:spPr>
        <a:xfrm>
          <a:off x="17383202" y="1261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7129</xdr:rowOff>
    </xdr:from>
    <xdr:ext cx="469744" cy="259045"/>
    <xdr:sp macro="" textlink="">
      <xdr:nvSpPr>
        <xdr:cNvPr id="533" name="n_4mainValue【消防施設】&#10;一人当たり面積">
          <a:extLst>
            <a:ext uri="{FF2B5EF4-FFF2-40B4-BE49-F238E27FC236}">
              <a16:creationId xmlns:a16="http://schemas.microsoft.com/office/drawing/2014/main" id="{44A9AB45-F7F1-4B42-AF23-02CCB0297694}"/>
            </a:ext>
          </a:extLst>
        </xdr:cNvPr>
        <xdr:cNvSpPr txBox="1"/>
      </xdr:nvSpPr>
      <xdr:spPr>
        <a:xfrm>
          <a:off x="16592627" y="1264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a:extLst>
            <a:ext uri="{FF2B5EF4-FFF2-40B4-BE49-F238E27FC236}">
              <a16:creationId xmlns:a16="http://schemas.microsoft.com/office/drawing/2014/main" id="{C72CD1AC-7393-40D8-9F21-D3C729DA10F8}"/>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a:extLst>
            <a:ext uri="{FF2B5EF4-FFF2-40B4-BE49-F238E27FC236}">
              <a16:creationId xmlns:a16="http://schemas.microsoft.com/office/drawing/2014/main" id="{2DA7034A-75DB-45B7-A07B-7C91D9CEE11C}"/>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a:extLst>
            <a:ext uri="{FF2B5EF4-FFF2-40B4-BE49-F238E27FC236}">
              <a16:creationId xmlns:a16="http://schemas.microsoft.com/office/drawing/2014/main" id="{EB2A0E9F-4BAD-4F07-8ACD-2DC30146811D}"/>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a:extLst>
            <a:ext uri="{FF2B5EF4-FFF2-40B4-BE49-F238E27FC236}">
              <a16:creationId xmlns:a16="http://schemas.microsoft.com/office/drawing/2014/main" id="{B4CC94E5-40E3-43F5-B87A-BE88BE45950D}"/>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a:extLst>
            <a:ext uri="{FF2B5EF4-FFF2-40B4-BE49-F238E27FC236}">
              <a16:creationId xmlns:a16="http://schemas.microsoft.com/office/drawing/2014/main" id="{3DD7D2F1-E629-4EA9-86AD-239ECB5445A2}"/>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a:extLst>
            <a:ext uri="{FF2B5EF4-FFF2-40B4-BE49-F238E27FC236}">
              <a16:creationId xmlns:a16="http://schemas.microsoft.com/office/drawing/2014/main" id="{58E069F4-0DD8-477A-B182-7503A1FC73AE}"/>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a:extLst>
            <a:ext uri="{FF2B5EF4-FFF2-40B4-BE49-F238E27FC236}">
              <a16:creationId xmlns:a16="http://schemas.microsoft.com/office/drawing/2014/main" id="{486FC29F-C083-4A39-AA51-945BA10F5574}"/>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a:extLst>
            <a:ext uri="{FF2B5EF4-FFF2-40B4-BE49-F238E27FC236}">
              <a16:creationId xmlns:a16="http://schemas.microsoft.com/office/drawing/2014/main" id="{0F4AFE8D-E0E3-4AE6-8E0E-968D4B731876}"/>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a:extLst>
            <a:ext uri="{FF2B5EF4-FFF2-40B4-BE49-F238E27FC236}">
              <a16:creationId xmlns:a16="http://schemas.microsoft.com/office/drawing/2014/main" id="{D1B94F43-44A3-4053-97DB-DDD0CE9EC68D}"/>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a:extLst>
            <a:ext uri="{FF2B5EF4-FFF2-40B4-BE49-F238E27FC236}">
              <a16:creationId xmlns:a16="http://schemas.microsoft.com/office/drawing/2014/main" id="{04BF58F9-DF05-4299-9091-FCB8BAC6ACCB}"/>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4" name="テキスト ボックス 543">
          <a:extLst>
            <a:ext uri="{FF2B5EF4-FFF2-40B4-BE49-F238E27FC236}">
              <a16:creationId xmlns:a16="http://schemas.microsoft.com/office/drawing/2014/main" id="{37B59D12-F50D-4F48-B28D-64B844E0D63C}"/>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a:extLst>
            <a:ext uri="{FF2B5EF4-FFF2-40B4-BE49-F238E27FC236}">
              <a16:creationId xmlns:a16="http://schemas.microsoft.com/office/drawing/2014/main" id="{6B4ADC0F-EBE0-4AB3-B396-7104A354547B}"/>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6" name="テキスト ボックス 545">
          <a:extLst>
            <a:ext uri="{FF2B5EF4-FFF2-40B4-BE49-F238E27FC236}">
              <a16:creationId xmlns:a16="http://schemas.microsoft.com/office/drawing/2014/main" id="{838D5B08-6240-4D53-BFEC-DECFF281670A}"/>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a:extLst>
            <a:ext uri="{FF2B5EF4-FFF2-40B4-BE49-F238E27FC236}">
              <a16:creationId xmlns:a16="http://schemas.microsoft.com/office/drawing/2014/main" id="{A3B84A38-7E2B-42E0-9BF2-5E00BA9C99E1}"/>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a:extLst>
            <a:ext uri="{FF2B5EF4-FFF2-40B4-BE49-F238E27FC236}">
              <a16:creationId xmlns:a16="http://schemas.microsoft.com/office/drawing/2014/main" id="{2B5E8090-CD1A-450F-B31C-353B17223013}"/>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a:extLst>
            <a:ext uri="{FF2B5EF4-FFF2-40B4-BE49-F238E27FC236}">
              <a16:creationId xmlns:a16="http://schemas.microsoft.com/office/drawing/2014/main" id="{7AA87008-8711-4580-8818-A9BE90C97865}"/>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a:extLst>
            <a:ext uri="{FF2B5EF4-FFF2-40B4-BE49-F238E27FC236}">
              <a16:creationId xmlns:a16="http://schemas.microsoft.com/office/drawing/2014/main" id="{A0759CC7-7C01-4F69-B2ED-FA8BEEC831C8}"/>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a:extLst>
            <a:ext uri="{FF2B5EF4-FFF2-40B4-BE49-F238E27FC236}">
              <a16:creationId xmlns:a16="http://schemas.microsoft.com/office/drawing/2014/main" id="{596BF0F2-2304-4680-87DE-BF0D08FD41F5}"/>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a:extLst>
            <a:ext uri="{FF2B5EF4-FFF2-40B4-BE49-F238E27FC236}">
              <a16:creationId xmlns:a16="http://schemas.microsoft.com/office/drawing/2014/main" id="{1D218D73-CE6F-4EB5-B640-763EBD8B90B0}"/>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a:extLst>
            <a:ext uri="{FF2B5EF4-FFF2-40B4-BE49-F238E27FC236}">
              <a16:creationId xmlns:a16="http://schemas.microsoft.com/office/drawing/2014/main" id="{5371550B-0E85-42AE-AA2C-3B969ED687E4}"/>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a:extLst>
            <a:ext uri="{FF2B5EF4-FFF2-40B4-BE49-F238E27FC236}">
              <a16:creationId xmlns:a16="http://schemas.microsoft.com/office/drawing/2014/main" id="{E927BB12-6F97-44FE-952F-8DF67D1F2007}"/>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a:extLst>
            <a:ext uri="{FF2B5EF4-FFF2-40B4-BE49-F238E27FC236}">
              <a16:creationId xmlns:a16="http://schemas.microsoft.com/office/drawing/2014/main" id="{A004A5F7-0D1E-46CF-8CC6-F0A6131B58CF}"/>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6" name="テキスト ボックス 555">
          <a:extLst>
            <a:ext uri="{FF2B5EF4-FFF2-40B4-BE49-F238E27FC236}">
              <a16:creationId xmlns:a16="http://schemas.microsoft.com/office/drawing/2014/main" id="{4E63C51D-BCBA-409B-A52B-8AE886D7F252}"/>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a:extLst>
            <a:ext uri="{FF2B5EF4-FFF2-40B4-BE49-F238E27FC236}">
              <a16:creationId xmlns:a16="http://schemas.microsoft.com/office/drawing/2014/main" id="{4FF34C1F-33E1-4254-9379-A6762C0B687A}"/>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庁舎】&#10;有形固定資産減価償却率グラフ枠">
          <a:extLst>
            <a:ext uri="{FF2B5EF4-FFF2-40B4-BE49-F238E27FC236}">
              <a16:creationId xmlns:a16="http://schemas.microsoft.com/office/drawing/2014/main" id="{107A2BFC-B6A5-4F38-BC29-55192736D821}"/>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559" name="直線コネクタ 558">
          <a:extLst>
            <a:ext uri="{FF2B5EF4-FFF2-40B4-BE49-F238E27FC236}">
              <a16:creationId xmlns:a16="http://schemas.microsoft.com/office/drawing/2014/main" id="{7C254874-41FB-492F-8392-2F88B2B43853}"/>
            </a:ext>
          </a:extLst>
        </xdr:cNvPr>
        <xdr:cNvCxnSpPr/>
      </xdr:nvCxnSpPr>
      <xdr:spPr>
        <a:xfrm flipV="1">
          <a:off x="14696439" y="1623976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60" name="【庁舎】&#10;有形固定資産減価償却率最小値テキスト">
          <a:extLst>
            <a:ext uri="{FF2B5EF4-FFF2-40B4-BE49-F238E27FC236}">
              <a16:creationId xmlns:a16="http://schemas.microsoft.com/office/drawing/2014/main" id="{B77BC8F7-F6D6-450D-A145-B398F87FA5E9}"/>
            </a:ext>
          </a:extLst>
        </xdr:cNvPr>
        <xdr:cNvSpPr txBox="1"/>
      </xdr:nvSpPr>
      <xdr:spPr>
        <a:xfrm>
          <a:off x="14735175" y="178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61" name="直線コネクタ 560">
          <a:extLst>
            <a:ext uri="{FF2B5EF4-FFF2-40B4-BE49-F238E27FC236}">
              <a16:creationId xmlns:a16="http://schemas.microsoft.com/office/drawing/2014/main" id="{35D40692-0997-47B1-B603-93DF52F0A8FF}"/>
            </a:ext>
          </a:extLst>
        </xdr:cNvPr>
        <xdr:cNvCxnSpPr/>
      </xdr:nvCxnSpPr>
      <xdr:spPr>
        <a:xfrm>
          <a:off x="14611350" y="178432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562" name="【庁舎】&#10;有形固定資産減価償却率最大値テキスト">
          <a:extLst>
            <a:ext uri="{FF2B5EF4-FFF2-40B4-BE49-F238E27FC236}">
              <a16:creationId xmlns:a16="http://schemas.microsoft.com/office/drawing/2014/main" id="{C5634CE4-2D5E-4937-A48B-2E21FB59E63C}"/>
            </a:ext>
          </a:extLst>
        </xdr:cNvPr>
        <xdr:cNvSpPr txBox="1"/>
      </xdr:nvSpPr>
      <xdr:spPr>
        <a:xfrm>
          <a:off x="14735175" y="160086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63" name="直線コネクタ 562">
          <a:extLst>
            <a:ext uri="{FF2B5EF4-FFF2-40B4-BE49-F238E27FC236}">
              <a16:creationId xmlns:a16="http://schemas.microsoft.com/office/drawing/2014/main" id="{1EF4E5FB-40CF-4779-B2EC-DD2C64B17548}"/>
            </a:ext>
          </a:extLst>
        </xdr:cNvPr>
        <xdr:cNvCxnSpPr/>
      </xdr:nvCxnSpPr>
      <xdr:spPr>
        <a:xfrm>
          <a:off x="14611350" y="162397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564" name="【庁舎】&#10;有形固定資産減価償却率平均値テキスト">
          <a:extLst>
            <a:ext uri="{FF2B5EF4-FFF2-40B4-BE49-F238E27FC236}">
              <a16:creationId xmlns:a16="http://schemas.microsoft.com/office/drawing/2014/main" id="{94072765-CBA6-4661-BA1F-276EA95340AA}"/>
            </a:ext>
          </a:extLst>
        </xdr:cNvPr>
        <xdr:cNvSpPr txBox="1"/>
      </xdr:nvSpPr>
      <xdr:spPr>
        <a:xfrm>
          <a:off x="14735175" y="17023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65" name="フローチャート: 判断 564">
          <a:extLst>
            <a:ext uri="{FF2B5EF4-FFF2-40B4-BE49-F238E27FC236}">
              <a16:creationId xmlns:a16="http://schemas.microsoft.com/office/drawing/2014/main" id="{316F496A-A5E3-4C02-91E4-1F55A94AD013}"/>
            </a:ext>
          </a:extLst>
        </xdr:cNvPr>
        <xdr:cNvSpPr/>
      </xdr:nvSpPr>
      <xdr:spPr>
        <a:xfrm>
          <a:off x="14649450" y="17047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566" name="フローチャート: 判断 565">
          <a:extLst>
            <a:ext uri="{FF2B5EF4-FFF2-40B4-BE49-F238E27FC236}">
              <a16:creationId xmlns:a16="http://schemas.microsoft.com/office/drawing/2014/main" id="{0860A337-8505-45C0-9C85-697FC00A92C7}"/>
            </a:ext>
          </a:extLst>
        </xdr:cNvPr>
        <xdr:cNvSpPr/>
      </xdr:nvSpPr>
      <xdr:spPr>
        <a:xfrm>
          <a:off x="13887450" y="170495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567" name="フローチャート: 判断 566">
          <a:extLst>
            <a:ext uri="{FF2B5EF4-FFF2-40B4-BE49-F238E27FC236}">
              <a16:creationId xmlns:a16="http://schemas.microsoft.com/office/drawing/2014/main" id="{3204F8AB-1F32-4EA2-A6F2-C1BA94C3A8AB}"/>
            </a:ext>
          </a:extLst>
        </xdr:cNvPr>
        <xdr:cNvSpPr/>
      </xdr:nvSpPr>
      <xdr:spPr>
        <a:xfrm>
          <a:off x="13096875" y="1703986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568" name="フローチャート: 判断 567">
          <a:extLst>
            <a:ext uri="{FF2B5EF4-FFF2-40B4-BE49-F238E27FC236}">
              <a16:creationId xmlns:a16="http://schemas.microsoft.com/office/drawing/2014/main" id="{DA385DFF-ECBE-4E2A-9334-FA96EE4225A8}"/>
            </a:ext>
          </a:extLst>
        </xdr:cNvPr>
        <xdr:cNvSpPr/>
      </xdr:nvSpPr>
      <xdr:spPr>
        <a:xfrm>
          <a:off x="12296775" y="1706916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569" name="フローチャート: 判断 568">
          <a:extLst>
            <a:ext uri="{FF2B5EF4-FFF2-40B4-BE49-F238E27FC236}">
              <a16:creationId xmlns:a16="http://schemas.microsoft.com/office/drawing/2014/main" id="{06B99BCF-3EB3-4D32-9D4C-39E28FB9BEB7}"/>
            </a:ext>
          </a:extLst>
        </xdr:cNvPr>
        <xdr:cNvSpPr/>
      </xdr:nvSpPr>
      <xdr:spPr>
        <a:xfrm>
          <a:off x="11487150" y="171149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8855D422-257F-4427-A286-CA1A8DE3156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05A150BD-EB3A-4E6B-83F2-B78F63018D57}"/>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949FB1EE-B761-4ECA-B54D-142B8BC05436}"/>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B72A4F34-A925-4D36-A8D4-4CC84D327BE7}"/>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B4CF276D-30AE-4387-A7FA-4EB8E443856A}"/>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56424</xdr:rowOff>
    </xdr:from>
    <xdr:to>
      <xdr:col>85</xdr:col>
      <xdr:colOff>177800</xdr:colOff>
      <xdr:row>103</xdr:row>
      <xdr:rowOff>158024</xdr:rowOff>
    </xdr:to>
    <xdr:sp macro="" textlink="">
      <xdr:nvSpPr>
        <xdr:cNvPr id="575" name="楕円 574">
          <a:extLst>
            <a:ext uri="{FF2B5EF4-FFF2-40B4-BE49-F238E27FC236}">
              <a16:creationId xmlns:a16="http://schemas.microsoft.com/office/drawing/2014/main" id="{D3A611D0-F35A-4274-8B35-5C6347AEA6D2}"/>
            </a:ext>
          </a:extLst>
        </xdr:cNvPr>
        <xdr:cNvSpPr/>
      </xdr:nvSpPr>
      <xdr:spPr>
        <a:xfrm>
          <a:off x="14649450" y="168585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79301</xdr:rowOff>
    </xdr:from>
    <xdr:ext cx="405111" cy="259045"/>
    <xdr:sp macro="" textlink="">
      <xdr:nvSpPr>
        <xdr:cNvPr id="576" name="【庁舎】&#10;有形固定資産減価償却率該当値テキスト">
          <a:extLst>
            <a:ext uri="{FF2B5EF4-FFF2-40B4-BE49-F238E27FC236}">
              <a16:creationId xmlns:a16="http://schemas.microsoft.com/office/drawing/2014/main" id="{121D4AAE-7893-470B-9D69-DD1E7F51FD6E}"/>
            </a:ext>
          </a:extLst>
        </xdr:cNvPr>
        <xdr:cNvSpPr txBox="1"/>
      </xdr:nvSpPr>
      <xdr:spPr>
        <a:xfrm>
          <a:off x="14735175" y="1670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56424</xdr:rowOff>
    </xdr:from>
    <xdr:to>
      <xdr:col>81</xdr:col>
      <xdr:colOff>101600</xdr:colOff>
      <xdr:row>103</xdr:row>
      <xdr:rowOff>158024</xdr:rowOff>
    </xdr:to>
    <xdr:sp macro="" textlink="">
      <xdr:nvSpPr>
        <xdr:cNvPr id="577" name="楕円 576">
          <a:extLst>
            <a:ext uri="{FF2B5EF4-FFF2-40B4-BE49-F238E27FC236}">
              <a16:creationId xmlns:a16="http://schemas.microsoft.com/office/drawing/2014/main" id="{C8017C89-DD18-4BD9-8A7A-A04B412293DA}"/>
            </a:ext>
          </a:extLst>
        </xdr:cNvPr>
        <xdr:cNvSpPr/>
      </xdr:nvSpPr>
      <xdr:spPr>
        <a:xfrm>
          <a:off x="13887450" y="1685852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107224</xdr:rowOff>
    </xdr:from>
    <xdr:to>
      <xdr:col>85</xdr:col>
      <xdr:colOff>127000</xdr:colOff>
      <xdr:row>103</xdr:row>
      <xdr:rowOff>107224</xdr:rowOff>
    </xdr:to>
    <xdr:cxnSp macro="">
      <xdr:nvCxnSpPr>
        <xdr:cNvPr id="578" name="直線コネクタ 577">
          <a:extLst>
            <a:ext uri="{FF2B5EF4-FFF2-40B4-BE49-F238E27FC236}">
              <a16:creationId xmlns:a16="http://schemas.microsoft.com/office/drawing/2014/main" id="{FF436848-6083-4350-A1AD-C1FD6FAF4D07}"/>
            </a:ext>
          </a:extLst>
        </xdr:cNvPr>
        <xdr:cNvCxnSpPr/>
      </xdr:nvCxnSpPr>
      <xdr:spPr>
        <a:xfrm>
          <a:off x="13935075" y="1690614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579" name="楕円 578">
          <a:extLst>
            <a:ext uri="{FF2B5EF4-FFF2-40B4-BE49-F238E27FC236}">
              <a16:creationId xmlns:a16="http://schemas.microsoft.com/office/drawing/2014/main" id="{702CEBC1-1A19-4067-A719-5A5C450A208C}"/>
            </a:ext>
          </a:extLst>
        </xdr:cNvPr>
        <xdr:cNvSpPr/>
      </xdr:nvSpPr>
      <xdr:spPr>
        <a:xfrm>
          <a:off x="13096875" y="168209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69669</xdr:rowOff>
    </xdr:from>
    <xdr:to>
      <xdr:col>81</xdr:col>
      <xdr:colOff>50800</xdr:colOff>
      <xdr:row>103</xdr:row>
      <xdr:rowOff>107224</xdr:rowOff>
    </xdr:to>
    <xdr:cxnSp macro="">
      <xdr:nvCxnSpPr>
        <xdr:cNvPr id="580" name="直線コネクタ 579">
          <a:extLst>
            <a:ext uri="{FF2B5EF4-FFF2-40B4-BE49-F238E27FC236}">
              <a16:creationId xmlns:a16="http://schemas.microsoft.com/office/drawing/2014/main" id="{FD29BADF-6CDF-40D7-A966-91800C7A53F5}"/>
            </a:ext>
          </a:extLst>
        </xdr:cNvPr>
        <xdr:cNvCxnSpPr/>
      </xdr:nvCxnSpPr>
      <xdr:spPr>
        <a:xfrm>
          <a:off x="13144500" y="16868594"/>
          <a:ext cx="790575"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120106</xdr:rowOff>
    </xdr:from>
    <xdr:to>
      <xdr:col>72</xdr:col>
      <xdr:colOff>38100</xdr:colOff>
      <xdr:row>108</xdr:row>
      <xdr:rowOff>50256</xdr:rowOff>
    </xdr:to>
    <xdr:sp macro="" textlink="">
      <xdr:nvSpPr>
        <xdr:cNvPr id="581" name="楕円 580">
          <a:extLst>
            <a:ext uri="{FF2B5EF4-FFF2-40B4-BE49-F238E27FC236}">
              <a16:creationId xmlns:a16="http://schemas.microsoft.com/office/drawing/2014/main" id="{B2941A44-7CFF-4F36-B1F0-EA7A28B05597}"/>
            </a:ext>
          </a:extLst>
        </xdr:cNvPr>
        <xdr:cNvSpPr/>
      </xdr:nvSpPr>
      <xdr:spPr>
        <a:xfrm>
          <a:off x="12296775" y="176111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69669</xdr:rowOff>
    </xdr:from>
    <xdr:to>
      <xdr:col>76</xdr:col>
      <xdr:colOff>114300</xdr:colOff>
      <xdr:row>107</xdr:row>
      <xdr:rowOff>170906</xdr:rowOff>
    </xdr:to>
    <xdr:cxnSp macro="">
      <xdr:nvCxnSpPr>
        <xdr:cNvPr id="582" name="直線コネクタ 581">
          <a:extLst>
            <a:ext uri="{FF2B5EF4-FFF2-40B4-BE49-F238E27FC236}">
              <a16:creationId xmlns:a16="http://schemas.microsoft.com/office/drawing/2014/main" id="{31017A50-5B3A-41E5-9F70-C6CDDC2169B4}"/>
            </a:ext>
          </a:extLst>
        </xdr:cNvPr>
        <xdr:cNvCxnSpPr/>
      </xdr:nvCxnSpPr>
      <xdr:spPr>
        <a:xfrm flipV="1">
          <a:off x="12344400" y="16868594"/>
          <a:ext cx="800100" cy="79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95613</xdr:rowOff>
    </xdr:from>
    <xdr:to>
      <xdr:col>67</xdr:col>
      <xdr:colOff>101600</xdr:colOff>
      <xdr:row>108</xdr:row>
      <xdr:rowOff>25763</xdr:rowOff>
    </xdr:to>
    <xdr:sp macro="" textlink="">
      <xdr:nvSpPr>
        <xdr:cNvPr id="583" name="楕円 582">
          <a:extLst>
            <a:ext uri="{FF2B5EF4-FFF2-40B4-BE49-F238E27FC236}">
              <a16:creationId xmlns:a16="http://schemas.microsoft.com/office/drawing/2014/main" id="{FD4575A1-5651-408A-AAB6-52627BEF7A74}"/>
            </a:ext>
          </a:extLst>
        </xdr:cNvPr>
        <xdr:cNvSpPr/>
      </xdr:nvSpPr>
      <xdr:spPr>
        <a:xfrm>
          <a:off x="11487150" y="175835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146413</xdr:rowOff>
    </xdr:from>
    <xdr:to>
      <xdr:col>71</xdr:col>
      <xdr:colOff>177800</xdr:colOff>
      <xdr:row>107</xdr:row>
      <xdr:rowOff>170906</xdr:rowOff>
    </xdr:to>
    <xdr:cxnSp macro="">
      <xdr:nvCxnSpPr>
        <xdr:cNvPr id="584" name="直線コネクタ 583">
          <a:extLst>
            <a:ext uri="{FF2B5EF4-FFF2-40B4-BE49-F238E27FC236}">
              <a16:creationId xmlns:a16="http://schemas.microsoft.com/office/drawing/2014/main" id="{63E3C7C8-BAD8-4398-AD88-BC55991B2BC8}"/>
            </a:ext>
          </a:extLst>
        </xdr:cNvPr>
        <xdr:cNvCxnSpPr/>
      </xdr:nvCxnSpPr>
      <xdr:spPr>
        <a:xfrm>
          <a:off x="11534775" y="17631138"/>
          <a:ext cx="80962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585" name="n_1aveValue【庁舎】&#10;有形固定資産減価償却率">
          <a:extLst>
            <a:ext uri="{FF2B5EF4-FFF2-40B4-BE49-F238E27FC236}">
              <a16:creationId xmlns:a16="http://schemas.microsoft.com/office/drawing/2014/main" id="{AD502670-5031-44F8-AFD8-F227241E71EF}"/>
            </a:ext>
          </a:extLst>
        </xdr:cNvPr>
        <xdr:cNvSpPr txBox="1"/>
      </xdr:nvSpPr>
      <xdr:spPr>
        <a:xfrm>
          <a:off x="13745219" y="17142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586" name="n_2aveValue【庁舎】&#10;有形固定資産減価償却率">
          <a:extLst>
            <a:ext uri="{FF2B5EF4-FFF2-40B4-BE49-F238E27FC236}">
              <a16:creationId xmlns:a16="http://schemas.microsoft.com/office/drawing/2014/main" id="{29F23751-0FCE-46FC-9065-F40163296F14}"/>
            </a:ext>
          </a:extLst>
        </xdr:cNvPr>
        <xdr:cNvSpPr txBox="1"/>
      </xdr:nvSpPr>
      <xdr:spPr>
        <a:xfrm>
          <a:off x="12964169" y="171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587" name="n_3aveValue【庁舎】&#10;有形固定資産減価償却率">
          <a:extLst>
            <a:ext uri="{FF2B5EF4-FFF2-40B4-BE49-F238E27FC236}">
              <a16:creationId xmlns:a16="http://schemas.microsoft.com/office/drawing/2014/main" id="{293AC0E5-04D6-4838-9D72-16DD74230FE8}"/>
            </a:ext>
          </a:extLst>
        </xdr:cNvPr>
        <xdr:cNvSpPr txBox="1"/>
      </xdr:nvSpPr>
      <xdr:spPr>
        <a:xfrm>
          <a:off x="12164069" y="1684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588" name="n_4aveValue【庁舎】&#10;有形固定資産減価償却率">
          <a:extLst>
            <a:ext uri="{FF2B5EF4-FFF2-40B4-BE49-F238E27FC236}">
              <a16:creationId xmlns:a16="http://schemas.microsoft.com/office/drawing/2014/main" id="{A196B5E3-EB2F-4D87-BAD7-7158C674E2AE}"/>
            </a:ext>
          </a:extLst>
        </xdr:cNvPr>
        <xdr:cNvSpPr txBox="1"/>
      </xdr:nvSpPr>
      <xdr:spPr>
        <a:xfrm>
          <a:off x="11354444" y="16890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3101</xdr:rowOff>
    </xdr:from>
    <xdr:ext cx="405111" cy="259045"/>
    <xdr:sp macro="" textlink="">
      <xdr:nvSpPr>
        <xdr:cNvPr id="589" name="n_1mainValue【庁舎】&#10;有形固定資産減価償却率">
          <a:extLst>
            <a:ext uri="{FF2B5EF4-FFF2-40B4-BE49-F238E27FC236}">
              <a16:creationId xmlns:a16="http://schemas.microsoft.com/office/drawing/2014/main" id="{D8208FD1-17E3-42CE-AC88-1AF2D37EE404}"/>
            </a:ext>
          </a:extLst>
        </xdr:cNvPr>
        <xdr:cNvSpPr txBox="1"/>
      </xdr:nvSpPr>
      <xdr:spPr>
        <a:xfrm>
          <a:off x="13745219" y="1663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136996</xdr:rowOff>
    </xdr:from>
    <xdr:ext cx="405111" cy="259045"/>
    <xdr:sp macro="" textlink="">
      <xdr:nvSpPr>
        <xdr:cNvPr id="590" name="n_2mainValue【庁舎】&#10;有形固定資産減価償却率">
          <a:extLst>
            <a:ext uri="{FF2B5EF4-FFF2-40B4-BE49-F238E27FC236}">
              <a16:creationId xmlns:a16="http://schemas.microsoft.com/office/drawing/2014/main" id="{EBE9849E-B2A8-42E6-A6FC-205441AFCA8E}"/>
            </a:ext>
          </a:extLst>
        </xdr:cNvPr>
        <xdr:cNvSpPr txBox="1"/>
      </xdr:nvSpPr>
      <xdr:spPr>
        <a:xfrm>
          <a:off x="12964169" y="1659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41383</xdr:rowOff>
    </xdr:from>
    <xdr:ext cx="405111" cy="259045"/>
    <xdr:sp macro="" textlink="">
      <xdr:nvSpPr>
        <xdr:cNvPr id="591" name="n_3mainValue【庁舎】&#10;有形固定資産減価償却率">
          <a:extLst>
            <a:ext uri="{FF2B5EF4-FFF2-40B4-BE49-F238E27FC236}">
              <a16:creationId xmlns:a16="http://schemas.microsoft.com/office/drawing/2014/main" id="{787189AB-C9D8-4A7D-B22B-3D63F57B226F}"/>
            </a:ext>
          </a:extLst>
        </xdr:cNvPr>
        <xdr:cNvSpPr txBox="1"/>
      </xdr:nvSpPr>
      <xdr:spPr>
        <a:xfrm>
          <a:off x="12164069" y="17703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16890</xdr:rowOff>
    </xdr:from>
    <xdr:ext cx="405111" cy="259045"/>
    <xdr:sp macro="" textlink="">
      <xdr:nvSpPr>
        <xdr:cNvPr id="592" name="n_4mainValue【庁舎】&#10;有形固定資産減価償却率">
          <a:extLst>
            <a:ext uri="{FF2B5EF4-FFF2-40B4-BE49-F238E27FC236}">
              <a16:creationId xmlns:a16="http://schemas.microsoft.com/office/drawing/2014/main" id="{5313467B-094B-4682-8B01-7B4048DC389C}"/>
            </a:ext>
          </a:extLst>
        </xdr:cNvPr>
        <xdr:cNvSpPr txBox="1"/>
      </xdr:nvSpPr>
      <xdr:spPr>
        <a:xfrm>
          <a:off x="11354444" y="176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a:extLst>
            <a:ext uri="{FF2B5EF4-FFF2-40B4-BE49-F238E27FC236}">
              <a16:creationId xmlns:a16="http://schemas.microsoft.com/office/drawing/2014/main" id="{7252FA4E-D4AD-442E-B327-3AD5F6DB4E10}"/>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a:extLst>
            <a:ext uri="{FF2B5EF4-FFF2-40B4-BE49-F238E27FC236}">
              <a16:creationId xmlns:a16="http://schemas.microsoft.com/office/drawing/2014/main" id="{9AF3754B-DB50-4EDD-9EE4-43245866EF29}"/>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a:extLst>
            <a:ext uri="{FF2B5EF4-FFF2-40B4-BE49-F238E27FC236}">
              <a16:creationId xmlns:a16="http://schemas.microsoft.com/office/drawing/2014/main" id="{EC0D2C2E-66BA-4A3B-B384-77413A3A5C22}"/>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a:extLst>
            <a:ext uri="{FF2B5EF4-FFF2-40B4-BE49-F238E27FC236}">
              <a16:creationId xmlns:a16="http://schemas.microsoft.com/office/drawing/2014/main" id="{C2B032FA-8D07-4DD1-862E-2027F3C63562}"/>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a:extLst>
            <a:ext uri="{FF2B5EF4-FFF2-40B4-BE49-F238E27FC236}">
              <a16:creationId xmlns:a16="http://schemas.microsoft.com/office/drawing/2014/main" id="{CBF66956-B12B-40AD-9BC4-B53C5DF03590}"/>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a:extLst>
            <a:ext uri="{FF2B5EF4-FFF2-40B4-BE49-F238E27FC236}">
              <a16:creationId xmlns:a16="http://schemas.microsoft.com/office/drawing/2014/main" id="{5A174A6C-0E70-4142-9F3F-3543BD4BE56A}"/>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a:extLst>
            <a:ext uri="{FF2B5EF4-FFF2-40B4-BE49-F238E27FC236}">
              <a16:creationId xmlns:a16="http://schemas.microsoft.com/office/drawing/2014/main" id="{45EB17E1-AB8F-47FB-9C10-9454A98F9D6F}"/>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a:extLst>
            <a:ext uri="{FF2B5EF4-FFF2-40B4-BE49-F238E27FC236}">
              <a16:creationId xmlns:a16="http://schemas.microsoft.com/office/drawing/2014/main" id="{D83CC7D7-1202-4B4D-BBA3-6D089695247E}"/>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a:extLst>
            <a:ext uri="{FF2B5EF4-FFF2-40B4-BE49-F238E27FC236}">
              <a16:creationId xmlns:a16="http://schemas.microsoft.com/office/drawing/2014/main" id="{8419FEB1-5929-4DB9-B75F-AE536BF23FD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a:extLst>
            <a:ext uri="{FF2B5EF4-FFF2-40B4-BE49-F238E27FC236}">
              <a16:creationId xmlns:a16="http://schemas.microsoft.com/office/drawing/2014/main" id="{B7FD4382-BA71-4586-A3F2-F49290E9FD65}"/>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3" name="テキスト ボックス 602">
          <a:extLst>
            <a:ext uri="{FF2B5EF4-FFF2-40B4-BE49-F238E27FC236}">
              <a16:creationId xmlns:a16="http://schemas.microsoft.com/office/drawing/2014/main" id="{22A1721E-68E0-41D9-AB96-8B9F54BB6E35}"/>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04" name="直線コネクタ 603">
          <a:extLst>
            <a:ext uri="{FF2B5EF4-FFF2-40B4-BE49-F238E27FC236}">
              <a16:creationId xmlns:a16="http://schemas.microsoft.com/office/drawing/2014/main" id="{1DEAE7A8-D520-40B1-8D7A-2091E668FFE9}"/>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5" name="テキスト ボックス 604">
          <a:extLst>
            <a:ext uri="{FF2B5EF4-FFF2-40B4-BE49-F238E27FC236}">
              <a16:creationId xmlns:a16="http://schemas.microsoft.com/office/drawing/2014/main" id="{857FDA7F-BC52-477B-8C4A-1A10841ABD44}"/>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6" name="直線コネクタ 605">
          <a:extLst>
            <a:ext uri="{FF2B5EF4-FFF2-40B4-BE49-F238E27FC236}">
              <a16:creationId xmlns:a16="http://schemas.microsoft.com/office/drawing/2014/main" id="{0634376F-34D2-4E6F-BB32-956EA7AF1311}"/>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7" name="テキスト ボックス 606">
          <a:extLst>
            <a:ext uri="{FF2B5EF4-FFF2-40B4-BE49-F238E27FC236}">
              <a16:creationId xmlns:a16="http://schemas.microsoft.com/office/drawing/2014/main" id="{923DBE25-243E-4B9E-B5E1-F6130E7FC127}"/>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8" name="直線コネクタ 607">
          <a:extLst>
            <a:ext uri="{FF2B5EF4-FFF2-40B4-BE49-F238E27FC236}">
              <a16:creationId xmlns:a16="http://schemas.microsoft.com/office/drawing/2014/main" id="{AA28E196-E743-4BEC-8CC8-52CFC0C3E328}"/>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9" name="テキスト ボックス 608">
          <a:extLst>
            <a:ext uri="{FF2B5EF4-FFF2-40B4-BE49-F238E27FC236}">
              <a16:creationId xmlns:a16="http://schemas.microsoft.com/office/drawing/2014/main" id="{D3C46D6A-1033-4F5F-81AA-1AAC27D53260}"/>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0" name="直線コネクタ 609">
          <a:extLst>
            <a:ext uri="{FF2B5EF4-FFF2-40B4-BE49-F238E27FC236}">
              <a16:creationId xmlns:a16="http://schemas.microsoft.com/office/drawing/2014/main" id="{26AA874A-BAE1-4905-9FD2-9C8DBE55524D}"/>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1" name="テキスト ボックス 610">
          <a:extLst>
            <a:ext uri="{FF2B5EF4-FFF2-40B4-BE49-F238E27FC236}">
              <a16:creationId xmlns:a16="http://schemas.microsoft.com/office/drawing/2014/main" id="{3916D87A-4DE6-46B8-8266-1FE35DED668F}"/>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2" name="直線コネクタ 611">
          <a:extLst>
            <a:ext uri="{FF2B5EF4-FFF2-40B4-BE49-F238E27FC236}">
              <a16:creationId xmlns:a16="http://schemas.microsoft.com/office/drawing/2014/main" id="{B516309A-9FAD-4E12-8EC7-7FED880513E8}"/>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3" name="テキスト ボックス 612">
          <a:extLst>
            <a:ext uri="{FF2B5EF4-FFF2-40B4-BE49-F238E27FC236}">
              <a16:creationId xmlns:a16="http://schemas.microsoft.com/office/drawing/2014/main" id="{38455E59-4535-4B3B-8DE2-EC9D427946A3}"/>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id="{9A450DDA-A2BA-4663-9D06-62E69C07B16C}"/>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id="{82FDCF92-301D-42FA-86A8-CEC2CE38DE6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a:extLst>
            <a:ext uri="{FF2B5EF4-FFF2-40B4-BE49-F238E27FC236}">
              <a16:creationId xmlns:a16="http://schemas.microsoft.com/office/drawing/2014/main" id="{EF642D72-6087-4298-8E2F-504FC668C7F2}"/>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617" name="直線コネクタ 616">
          <a:extLst>
            <a:ext uri="{FF2B5EF4-FFF2-40B4-BE49-F238E27FC236}">
              <a16:creationId xmlns:a16="http://schemas.microsoft.com/office/drawing/2014/main" id="{58A38323-DAA5-4878-A9F8-06272AB9B1B5}"/>
            </a:ext>
          </a:extLst>
        </xdr:cNvPr>
        <xdr:cNvCxnSpPr/>
      </xdr:nvCxnSpPr>
      <xdr:spPr>
        <a:xfrm flipV="1">
          <a:off x="19954239" y="16430625"/>
          <a:ext cx="0" cy="14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618" name="【庁舎】&#10;一人当たり面積最小値テキスト">
          <a:extLst>
            <a:ext uri="{FF2B5EF4-FFF2-40B4-BE49-F238E27FC236}">
              <a16:creationId xmlns:a16="http://schemas.microsoft.com/office/drawing/2014/main" id="{9F8F2292-9537-418C-A885-36608F06CFD8}"/>
            </a:ext>
          </a:extLst>
        </xdr:cNvPr>
        <xdr:cNvSpPr txBox="1"/>
      </xdr:nvSpPr>
      <xdr:spPr>
        <a:xfrm>
          <a:off x="19992975" y="1786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619" name="直線コネクタ 618">
          <a:extLst>
            <a:ext uri="{FF2B5EF4-FFF2-40B4-BE49-F238E27FC236}">
              <a16:creationId xmlns:a16="http://schemas.microsoft.com/office/drawing/2014/main" id="{AAE5435C-4021-40F0-B377-3E3BE55D56BB}"/>
            </a:ext>
          </a:extLst>
        </xdr:cNvPr>
        <xdr:cNvCxnSpPr/>
      </xdr:nvCxnSpPr>
      <xdr:spPr>
        <a:xfrm>
          <a:off x="19878675" y="178581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620" name="【庁舎】&#10;一人当たり面積最大値テキスト">
          <a:extLst>
            <a:ext uri="{FF2B5EF4-FFF2-40B4-BE49-F238E27FC236}">
              <a16:creationId xmlns:a16="http://schemas.microsoft.com/office/drawing/2014/main" id="{31CDB414-8310-4875-84B1-A69354EB50D2}"/>
            </a:ext>
          </a:extLst>
        </xdr:cNvPr>
        <xdr:cNvSpPr txBox="1"/>
      </xdr:nvSpPr>
      <xdr:spPr>
        <a:xfrm>
          <a:off x="19992975" y="161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621" name="直線コネクタ 620">
          <a:extLst>
            <a:ext uri="{FF2B5EF4-FFF2-40B4-BE49-F238E27FC236}">
              <a16:creationId xmlns:a16="http://schemas.microsoft.com/office/drawing/2014/main" id="{A7365A5C-5D7F-43C4-BA34-5BE7BC466FEA}"/>
            </a:ext>
          </a:extLst>
        </xdr:cNvPr>
        <xdr:cNvCxnSpPr/>
      </xdr:nvCxnSpPr>
      <xdr:spPr>
        <a:xfrm>
          <a:off x="19878675" y="16430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622" name="【庁舎】&#10;一人当たり面積平均値テキスト">
          <a:extLst>
            <a:ext uri="{FF2B5EF4-FFF2-40B4-BE49-F238E27FC236}">
              <a16:creationId xmlns:a16="http://schemas.microsoft.com/office/drawing/2014/main" id="{1E319EAB-08DE-4505-94B6-A753FE640726}"/>
            </a:ext>
          </a:extLst>
        </xdr:cNvPr>
        <xdr:cNvSpPr txBox="1"/>
      </xdr:nvSpPr>
      <xdr:spPr>
        <a:xfrm>
          <a:off x="19992975" y="17343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623" name="フローチャート: 判断 622">
          <a:extLst>
            <a:ext uri="{FF2B5EF4-FFF2-40B4-BE49-F238E27FC236}">
              <a16:creationId xmlns:a16="http://schemas.microsoft.com/office/drawing/2014/main" id="{764592C0-2B92-46C3-A435-F481CB44B5FD}"/>
            </a:ext>
          </a:extLst>
        </xdr:cNvPr>
        <xdr:cNvSpPr/>
      </xdr:nvSpPr>
      <xdr:spPr>
        <a:xfrm>
          <a:off x="19897725" y="173653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624" name="フローチャート: 判断 623">
          <a:extLst>
            <a:ext uri="{FF2B5EF4-FFF2-40B4-BE49-F238E27FC236}">
              <a16:creationId xmlns:a16="http://schemas.microsoft.com/office/drawing/2014/main" id="{AF9A6BFD-9BEB-4157-8253-3274AC46A523}"/>
            </a:ext>
          </a:extLst>
        </xdr:cNvPr>
        <xdr:cNvSpPr/>
      </xdr:nvSpPr>
      <xdr:spPr>
        <a:xfrm>
          <a:off x="19154775" y="173939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625" name="フローチャート: 判断 624">
          <a:extLst>
            <a:ext uri="{FF2B5EF4-FFF2-40B4-BE49-F238E27FC236}">
              <a16:creationId xmlns:a16="http://schemas.microsoft.com/office/drawing/2014/main" id="{B89C48C8-B3C2-4ED5-BA67-8516A7B61E39}"/>
            </a:ext>
          </a:extLst>
        </xdr:cNvPr>
        <xdr:cNvSpPr/>
      </xdr:nvSpPr>
      <xdr:spPr>
        <a:xfrm>
          <a:off x="18345150" y="174129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626" name="フローチャート: 判断 625">
          <a:extLst>
            <a:ext uri="{FF2B5EF4-FFF2-40B4-BE49-F238E27FC236}">
              <a16:creationId xmlns:a16="http://schemas.microsoft.com/office/drawing/2014/main" id="{A7FEFA75-034F-4CD5-854C-55C32461A558}"/>
            </a:ext>
          </a:extLst>
        </xdr:cNvPr>
        <xdr:cNvSpPr/>
      </xdr:nvSpPr>
      <xdr:spPr>
        <a:xfrm>
          <a:off x="17554575" y="174307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627" name="フローチャート: 判断 626">
          <a:extLst>
            <a:ext uri="{FF2B5EF4-FFF2-40B4-BE49-F238E27FC236}">
              <a16:creationId xmlns:a16="http://schemas.microsoft.com/office/drawing/2014/main" id="{51B7B1F3-3A52-4EAE-BD26-86E20BFB5567}"/>
            </a:ext>
          </a:extLst>
        </xdr:cNvPr>
        <xdr:cNvSpPr/>
      </xdr:nvSpPr>
      <xdr:spPr>
        <a:xfrm>
          <a:off x="16754475" y="174891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289A9BBF-9FCF-4576-90A3-F85E4B6DD25B}"/>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2965468B-9BE0-48EA-A8EB-EB88C282583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7709036-7D8A-48C0-9D1F-56AA84A91F2D}"/>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4D1B8FA9-ED2A-4CFE-B411-F42CDA95408F}"/>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FCE3468-BE95-4472-9E37-C4248C2FDAEC}"/>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132080</xdr:rowOff>
    </xdr:from>
    <xdr:to>
      <xdr:col>116</xdr:col>
      <xdr:colOff>114300</xdr:colOff>
      <xdr:row>102</xdr:row>
      <xdr:rowOff>62230</xdr:rowOff>
    </xdr:to>
    <xdr:sp macro="" textlink="">
      <xdr:nvSpPr>
        <xdr:cNvPr id="633" name="楕円 632">
          <a:extLst>
            <a:ext uri="{FF2B5EF4-FFF2-40B4-BE49-F238E27FC236}">
              <a16:creationId xmlns:a16="http://schemas.microsoft.com/office/drawing/2014/main" id="{7FCDF98A-47C7-4685-93B7-B715E9FD4E7C}"/>
            </a:ext>
          </a:extLst>
        </xdr:cNvPr>
        <xdr:cNvSpPr/>
      </xdr:nvSpPr>
      <xdr:spPr>
        <a:xfrm>
          <a:off x="19897725" y="165912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154957</xdr:rowOff>
    </xdr:from>
    <xdr:ext cx="469744" cy="259045"/>
    <xdr:sp macro="" textlink="">
      <xdr:nvSpPr>
        <xdr:cNvPr id="634" name="【庁舎】&#10;一人当たり面積該当値テキスト">
          <a:extLst>
            <a:ext uri="{FF2B5EF4-FFF2-40B4-BE49-F238E27FC236}">
              <a16:creationId xmlns:a16="http://schemas.microsoft.com/office/drawing/2014/main" id="{F40316CE-96EA-4FF8-BFA2-CF91A8BCE1D8}"/>
            </a:ext>
          </a:extLst>
        </xdr:cNvPr>
        <xdr:cNvSpPr txBox="1"/>
      </xdr:nvSpPr>
      <xdr:spPr>
        <a:xfrm>
          <a:off x="19992975" y="164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7620</xdr:rowOff>
    </xdr:from>
    <xdr:to>
      <xdr:col>112</xdr:col>
      <xdr:colOff>38100</xdr:colOff>
      <xdr:row>102</xdr:row>
      <xdr:rowOff>109220</xdr:rowOff>
    </xdr:to>
    <xdr:sp macro="" textlink="">
      <xdr:nvSpPr>
        <xdr:cNvPr id="635" name="楕円 634">
          <a:extLst>
            <a:ext uri="{FF2B5EF4-FFF2-40B4-BE49-F238E27FC236}">
              <a16:creationId xmlns:a16="http://schemas.microsoft.com/office/drawing/2014/main" id="{4373988A-51A4-40E2-B8D9-F1CE9C2A5D09}"/>
            </a:ext>
          </a:extLst>
        </xdr:cNvPr>
        <xdr:cNvSpPr/>
      </xdr:nvSpPr>
      <xdr:spPr>
        <a:xfrm>
          <a:off x="19154775" y="166414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11430</xdr:rowOff>
    </xdr:from>
    <xdr:to>
      <xdr:col>116</xdr:col>
      <xdr:colOff>63500</xdr:colOff>
      <xdr:row>102</xdr:row>
      <xdr:rowOff>58420</xdr:rowOff>
    </xdr:to>
    <xdr:cxnSp macro="">
      <xdr:nvCxnSpPr>
        <xdr:cNvPr id="636" name="直線コネクタ 635">
          <a:extLst>
            <a:ext uri="{FF2B5EF4-FFF2-40B4-BE49-F238E27FC236}">
              <a16:creationId xmlns:a16="http://schemas.microsoft.com/office/drawing/2014/main" id="{8481E307-E886-4FDE-83AB-4C615F90F019}"/>
            </a:ext>
          </a:extLst>
        </xdr:cNvPr>
        <xdr:cNvCxnSpPr/>
      </xdr:nvCxnSpPr>
      <xdr:spPr>
        <a:xfrm flipV="1">
          <a:off x="19202400" y="16638905"/>
          <a:ext cx="752475"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41911</xdr:rowOff>
    </xdr:from>
    <xdr:to>
      <xdr:col>107</xdr:col>
      <xdr:colOff>101600</xdr:colOff>
      <xdr:row>102</xdr:row>
      <xdr:rowOff>143511</xdr:rowOff>
    </xdr:to>
    <xdr:sp macro="" textlink="">
      <xdr:nvSpPr>
        <xdr:cNvPr id="637" name="楕円 636">
          <a:extLst>
            <a:ext uri="{FF2B5EF4-FFF2-40B4-BE49-F238E27FC236}">
              <a16:creationId xmlns:a16="http://schemas.microsoft.com/office/drawing/2014/main" id="{016D4702-EEB4-4540-A79C-F88C2CE945B6}"/>
            </a:ext>
          </a:extLst>
        </xdr:cNvPr>
        <xdr:cNvSpPr/>
      </xdr:nvSpPr>
      <xdr:spPr>
        <a:xfrm>
          <a:off x="18345150" y="166757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58420</xdr:rowOff>
    </xdr:from>
    <xdr:to>
      <xdr:col>111</xdr:col>
      <xdr:colOff>177800</xdr:colOff>
      <xdr:row>102</xdr:row>
      <xdr:rowOff>92711</xdr:rowOff>
    </xdr:to>
    <xdr:cxnSp macro="">
      <xdr:nvCxnSpPr>
        <xdr:cNvPr id="638" name="直線コネクタ 637">
          <a:extLst>
            <a:ext uri="{FF2B5EF4-FFF2-40B4-BE49-F238E27FC236}">
              <a16:creationId xmlns:a16="http://schemas.microsoft.com/office/drawing/2014/main" id="{0D2DA332-5B43-44E7-8992-DF18EAC507E0}"/>
            </a:ext>
          </a:extLst>
        </xdr:cNvPr>
        <xdr:cNvCxnSpPr/>
      </xdr:nvCxnSpPr>
      <xdr:spPr>
        <a:xfrm flipV="1">
          <a:off x="18392775" y="16689070"/>
          <a:ext cx="80962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137161</xdr:rowOff>
    </xdr:from>
    <xdr:to>
      <xdr:col>102</xdr:col>
      <xdr:colOff>165100</xdr:colOff>
      <xdr:row>104</xdr:row>
      <xdr:rowOff>67311</xdr:rowOff>
    </xdr:to>
    <xdr:sp macro="" textlink="">
      <xdr:nvSpPr>
        <xdr:cNvPr id="639" name="楕円 638">
          <a:extLst>
            <a:ext uri="{FF2B5EF4-FFF2-40B4-BE49-F238E27FC236}">
              <a16:creationId xmlns:a16="http://schemas.microsoft.com/office/drawing/2014/main" id="{D0B9C89D-CD8B-4800-8C3B-C48B195D2B66}"/>
            </a:ext>
          </a:extLst>
        </xdr:cNvPr>
        <xdr:cNvSpPr/>
      </xdr:nvSpPr>
      <xdr:spPr>
        <a:xfrm>
          <a:off x="17554575" y="169424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92711</xdr:rowOff>
    </xdr:from>
    <xdr:to>
      <xdr:col>107</xdr:col>
      <xdr:colOff>50800</xdr:colOff>
      <xdr:row>104</xdr:row>
      <xdr:rowOff>16511</xdr:rowOff>
    </xdr:to>
    <xdr:cxnSp macro="">
      <xdr:nvCxnSpPr>
        <xdr:cNvPr id="640" name="直線コネクタ 639">
          <a:extLst>
            <a:ext uri="{FF2B5EF4-FFF2-40B4-BE49-F238E27FC236}">
              <a16:creationId xmlns:a16="http://schemas.microsoft.com/office/drawing/2014/main" id="{801AFDD3-B65F-4648-9274-D28C73C9169D}"/>
            </a:ext>
          </a:extLst>
        </xdr:cNvPr>
        <xdr:cNvCxnSpPr/>
      </xdr:nvCxnSpPr>
      <xdr:spPr>
        <a:xfrm flipV="1">
          <a:off x="17602200" y="16723361"/>
          <a:ext cx="790575"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21589</xdr:rowOff>
    </xdr:from>
    <xdr:to>
      <xdr:col>98</xdr:col>
      <xdr:colOff>38100</xdr:colOff>
      <xdr:row>104</xdr:row>
      <xdr:rowOff>123189</xdr:rowOff>
    </xdr:to>
    <xdr:sp macro="" textlink="">
      <xdr:nvSpPr>
        <xdr:cNvPr id="641" name="楕円 640">
          <a:extLst>
            <a:ext uri="{FF2B5EF4-FFF2-40B4-BE49-F238E27FC236}">
              <a16:creationId xmlns:a16="http://schemas.microsoft.com/office/drawing/2014/main" id="{E9BD871C-33E6-48CB-B1D1-7BEA7E0EE1F3}"/>
            </a:ext>
          </a:extLst>
        </xdr:cNvPr>
        <xdr:cNvSpPr/>
      </xdr:nvSpPr>
      <xdr:spPr>
        <a:xfrm>
          <a:off x="16754475" y="169951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16511</xdr:rowOff>
    </xdr:from>
    <xdr:to>
      <xdr:col>102</xdr:col>
      <xdr:colOff>114300</xdr:colOff>
      <xdr:row>104</xdr:row>
      <xdr:rowOff>72389</xdr:rowOff>
    </xdr:to>
    <xdr:cxnSp macro="">
      <xdr:nvCxnSpPr>
        <xdr:cNvPr id="642" name="直線コネクタ 641">
          <a:extLst>
            <a:ext uri="{FF2B5EF4-FFF2-40B4-BE49-F238E27FC236}">
              <a16:creationId xmlns:a16="http://schemas.microsoft.com/office/drawing/2014/main" id="{CD5BEA8B-BA0A-4A9E-83D0-B1940244ADBE}"/>
            </a:ext>
          </a:extLst>
        </xdr:cNvPr>
        <xdr:cNvCxnSpPr/>
      </xdr:nvCxnSpPr>
      <xdr:spPr>
        <a:xfrm flipV="1">
          <a:off x="16802100" y="16990061"/>
          <a:ext cx="800100" cy="5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643" name="n_1aveValue【庁舎】&#10;一人当たり面積">
          <a:extLst>
            <a:ext uri="{FF2B5EF4-FFF2-40B4-BE49-F238E27FC236}">
              <a16:creationId xmlns:a16="http://schemas.microsoft.com/office/drawing/2014/main" id="{EE80DB6E-46EE-4357-9D10-9661439586CE}"/>
            </a:ext>
          </a:extLst>
        </xdr:cNvPr>
        <xdr:cNvSpPr txBox="1"/>
      </xdr:nvSpPr>
      <xdr:spPr>
        <a:xfrm>
          <a:off x="18983402"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644" name="n_2aveValue【庁舎】&#10;一人当たり面積">
          <a:extLst>
            <a:ext uri="{FF2B5EF4-FFF2-40B4-BE49-F238E27FC236}">
              <a16:creationId xmlns:a16="http://schemas.microsoft.com/office/drawing/2014/main" id="{E9F9E3AB-5940-4021-BE96-04311F2E90CA}"/>
            </a:ext>
          </a:extLst>
        </xdr:cNvPr>
        <xdr:cNvSpPr txBox="1"/>
      </xdr:nvSpPr>
      <xdr:spPr>
        <a:xfrm>
          <a:off x="18183302" y="1750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645" name="n_3aveValue【庁舎】&#10;一人当たり面積">
          <a:extLst>
            <a:ext uri="{FF2B5EF4-FFF2-40B4-BE49-F238E27FC236}">
              <a16:creationId xmlns:a16="http://schemas.microsoft.com/office/drawing/2014/main" id="{AA3C3446-5AE8-43AF-A8CB-1BBDDF9D88F2}"/>
            </a:ext>
          </a:extLst>
        </xdr:cNvPr>
        <xdr:cNvSpPr txBox="1"/>
      </xdr:nvSpPr>
      <xdr:spPr>
        <a:xfrm>
          <a:off x="17383202" y="1752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646" name="n_4aveValue【庁舎】&#10;一人当たり面積">
          <a:extLst>
            <a:ext uri="{FF2B5EF4-FFF2-40B4-BE49-F238E27FC236}">
              <a16:creationId xmlns:a16="http://schemas.microsoft.com/office/drawing/2014/main" id="{D3A5D528-DB19-471F-9B76-5275D4A9703B}"/>
            </a:ext>
          </a:extLst>
        </xdr:cNvPr>
        <xdr:cNvSpPr txBox="1"/>
      </xdr:nvSpPr>
      <xdr:spPr>
        <a:xfrm>
          <a:off x="16592627" y="17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125747</xdr:rowOff>
    </xdr:from>
    <xdr:ext cx="469744" cy="259045"/>
    <xdr:sp macro="" textlink="">
      <xdr:nvSpPr>
        <xdr:cNvPr id="647" name="n_1mainValue【庁舎】&#10;一人当たり面積">
          <a:extLst>
            <a:ext uri="{FF2B5EF4-FFF2-40B4-BE49-F238E27FC236}">
              <a16:creationId xmlns:a16="http://schemas.microsoft.com/office/drawing/2014/main" id="{D2408BE7-15CE-4D32-95A3-FB1C364ABFC4}"/>
            </a:ext>
          </a:extLst>
        </xdr:cNvPr>
        <xdr:cNvSpPr txBox="1"/>
      </xdr:nvSpPr>
      <xdr:spPr>
        <a:xfrm>
          <a:off x="18983402" y="1641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160038</xdr:rowOff>
    </xdr:from>
    <xdr:ext cx="469744" cy="259045"/>
    <xdr:sp macro="" textlink="">
      <xdr:nvSpPr>
        <xdr:cNvPr id="648" name="n_2mainValue【庁舎】&#10;一人当たり面積">
          <a:extLst>
            <a:ext uri="{FF2B5EF4-FFF2-40B4-BE49-F238E27FC236}">
              <a16:creationId xmlns:a16="http://schemas.microsoft.com/office/drawing/2014/main" id="{ADEC0C2F-5FB9-44AF-9A79-86DFFB8FB3FD}"/>
            </a:ext>
          </a:extLst>
        </xdr:cNvPr>
        <xdr:cNvSpPr txBox="1"/>
      </xdr:nvSpPr>
      <xdr:spPr>
        <a:xfrm>
          <a:off x="18183302" y="1645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83838</xdr:rowOff>
    </xdr:from>
    <xdr:ext cx="469744" cy="259045"/>
    <xdr:sp macro="" textlink="">
      <xdr:nvSpPr>
        <xdr:cNvPr id="649" name="n_3mainValue【庁舎】&#10;一人当たり面積">
          <a:extLst>
            <a:ext uri="{FF2B5EF4-FFF2-40B4-BE49-F238E27FC236}">
              <a16:creationId xmlns:a16="http://schemas.microsoft.com/office/drawing/2014/main" id="{B85FAF7B-1F3E-461C-8800-4D5D63AA82D7}"/>
            </a:ext>
          </a:extLst>
        </xdr:cNvPr>
        <xdr:cNvSpPr txBox="1"/>
      </xdr:nvSpPr>
      <xdr:spPr>
        <a:xfrm>
          <a:off x="17383202" y="1671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139716</xdr:rowOff>
    </xdr:from>
    <xdr:ext cx="469744" cy="259045"/>
    <xdr:sp macro="" textlink="">
      <xdr:nvSpPr>
        <xdr:cNvPr id="650" name="n_4mainValue【庁舎】&#10;一人当たり面積">
          <a:extLst>
            <a:ext uri="{FF2B5EF4-FFF2-40B4-BE49-F238E27FC236}">
              <a16:creationId xmlns:a16="http://schemas.microsoft.com/office/drawing/2014/main" id="{7EB35EB2-69FD-4136-8536-28ED054C6950}"/>
            </a:ext>
          </a:extLst>
        </xdr:cNvPr>
        <xdr:cNvSpPr txBox="1"/>
      </xdr:nvSpPr>
      <xdr:spPr>
        <a:xfrm>
          <a:off x="16592627" y="1677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A704A0C5-0677-49DB-9B63-000A74F5E49E}"/>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1A6CA624-FBBF-47B4-923D-660D91674D89}"/>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E390DAA4-AAFA-49A5-8185-0C56BEAE1426}"/>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比で施設の老朽化により福祉施設及び体育館・プールの有形固定資産減価償却率が高くなっており、庁舎においては、令和２年度に耐震化改修工事を実施しており、有形固定資産減価償却率の改善が見込まれる。</a:t>
          </a:r>
          <a:endParaRPr lang="ja-JP" altLang="ja-JP" sz="1400">
            <a:effectLst/>
          </a:endParaRPr>
        </a:p>
        <a:p>
          <a:r>
            <a:rPr kumimoji="1" lang="ja-JP" altLang="ja-JP" sz="1100">
              <a:solidFill>
                <a:schemeClr val="dk1"/>
              </a:solidFill>
              <a:effectLst/>
              <a:latin typeface="+mn-lt"/>
              <a:ea typeface="+mn-ea"/>
              <a:cs typeface="+mn-cs"/>
            </a:rPr>
            <a:t>福祉施設をはじめそのほかの公共施設においては、公共施設等総合管理計画及び個別管理計画に基づき、長寿命化や統廃合等を行い、適正な施設管理に努めていく。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石川県穴水町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7,347
7,212
183.21
8,879,518
8,453,313
327,847
4,330,771
10,078,319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人口減少や全国平均を上回る高齢化率に加え、町内に中心となる産業が少ないこと等により財政基盤が弱く類似団体平均を下回っている。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R7.6</a:t>
          </a:r>
          <a:r>
            <a:rPr kumimoji="1" lang="ja-JP" altLang="en-US" sz="1300">
              <a:latin typeface="ＭＳ Ｐゴシック" panose="020B0600070205080204" pitchFamily="50" charset="-128"/>
              <a:ea typeface="ＭＳ Ｐゴシック" panose="020B0600070205080204" pitchFamily="50" charset="-128"/>
            </a:rPr>
            <a:t>月に策定を予定している第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期まち・ひと・しごと創生総合戦略に沿った施策を実施し、町の活性化および行政の効率化に努め、財政の健全化を図る。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81845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5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81845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98372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9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基本給および職員数の増加による人件費の増加や、奥能登広域圏事務組合分担金の増加にかかる補助費の増加が主な要因と見られる。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年能登半島地震の発生から予算規模は大きくなるが、経常経費にあまり変化がないことから、来年度以降も同程度で推移する見込みである。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159596</xdr:rowOff>
    </xdr:from>
    <xdr:to>
      <xdr:col>23</xdr:col>
      <xdr:colOff>133350</xdr:colOff>
      <xdr:row>62</xdr:row>
      <xdr:rowOff>120862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18046"/>
          <a:ext cx="8382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123402</xdr:rowOff>
    </xdr:from>
    <xdr:to>
      <xdr:col>19</xdr:col>
      <xdr:colOff>133350</xdr:colOff>
      <xdr:row>61</xdr:row>
      <xdr:rowOff>159596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81852"/>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123402</xdr:rowOff>
    </xdr:from>
    <xdr:to>
      <xdr:col>15</xdr:col>
      <xdr:colOff>82550</xdr:colOff>
      <xdr:row>62</xdr:row>
      <xdr:rowOff>84667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8185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84667</xdr:rowOff>
    </xdr:from>
    <xdr:to>
      <xdr:col>11</xdr:col>
      <xdr:colOff>31750</xdr:colOff>
      <xdr:row>63</xdr:row>
      <xdr:rowOff>13758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1456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70062</xdr:rowOff>
    </xdr:from>
    <xdr:to>
      <xdr:col>23</xdr:col>
      <xdr:colOff>184150</xdr:colOff>
      <xdr:row>63</xdr:row>
      <xdr:rowOff>212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42139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7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108796</xdr:rowOff>
    </xdr:from>
    <xdr:to>
      <xdr:col>19</xdr:col>
      <xdr:colOff>184150</xdr:colOff>
      <xdr:row>62</xdr:row>
      <xdr:rowOff>38946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49123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72602</xdr:rowOff>
    </xdr:from>
    <xdr:to>
      <xdr:col>15</xdr:col>
      <xdr:colOff>133350</xdr:colOff>
      <xdr:row>62</xdr:row>
      <xdr:rowOff>2752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158979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33867</xdr:rowOff>
    </xdr:from>
    <xdr:to>
      <xdr:col>11</xdr:col>
      <xdr:colOff>82550</xdr:colOff>
      <xdr:row>62</xdr:row>
      <xdr:rowOff>135467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134408</xdr:rowOff>
    </xdr:from>
    <xdr:to>
      <xdr:col>7</xdr:col>
      <xdr:colOff>31750</xdr:colOff>
      <xdr:row>63</xdr:row>
      <xdr:rowOff>64558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74735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年能登半島地震の影響により人口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人あたりの人件費・物件費等決算額は大幅に増加した。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人件費は基本給並びにその他手当の増、物件費は災害廃棄物仮置場管理・処理業務委託の増による増加である。</a:t>
          </a:r>
        </a:p>
        <a:p>
          <a:r>
            <a:rPr kumimoji="1" lang="ja-JP" altLang="en-US" sz="1300">
              <a:latin typeface="ＭＳ Ｐゴシック" panose="020B0600070205080204" pitchFamily="50" charset="-128"/>
              <a:ea typeface="ＭＳ Ｐゴシック" panose="020B0600070205080204" pitchFamily="50" charset="-128"/>
            </a:rPr>
            <a:t>　震災以降、人口減少が加速するなか、引き続きコスト削減に努めつつ、必要な施策を実施する。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63134</xdr:rowOff>
    </xdr:from>
    <xdr:to>
      <xdr:col>23</xdr:col>
      <xdr:colOff>133350</xdr:colOff>
      <xdr:row>82</xdr:row>
      <xdr:rowOff>166832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22034"/>
          <a:ext cx="838200" cy="10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55390</xdr:rowOff>
    </xdr:from>
    <xdr:to>
      <xdr:col>19</xdr:col>
      <xdr:colOff>133350</xdr:colOff>
      <xdr:row>82</xdr:row>
      <xdr:rowOff>63134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14290"/>
          <a:ext cx="889000" cy="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26727</xdr:rowOff>
    </xdr:from>
    <xdr:to>
      <xdr:col>15</xdr:col>
      <xdr:colOff>82550</xdr:colOff>
      <xdr:row>82</xdr:row>
      <xdr:rowOff>55390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85627"/>
          <a:ext cx="889000" cy="2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7313</xdr:rowOff>
    </xdr:from>
    <xdr:to>
      <xdr:col>11</xdr:col>
      <xdr:colOff>31750</xdr:colOff>
      <xdr:row>82</xdr:row>
      <xdr:rowOff>26727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6213"/>
          <a:ext cx="889000" cy="1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116032</xdr:rowOff>
    </xdr:from>
    <xdr:to>
      <xdr:col>23</xdr:col>
      <xdr:colOff>184150</xdr:colOff>
      <xdr:row>83</xdr:row>
      <xdr:rowOff>46182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7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88109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4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12334</xdr:rowOff>
    </xdr:from>
    <xdr:to>
      <xdr:col>19</xdr:col>
      <xdr:colOff>184150</xdr:colOff>
      <xdr:row>82</xdr:row>
      <xdr:rowOff>113934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124111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4590</xdr:rowOff>
    </xdr:from>
    <xdr:to>
      <xdr:col>15</xdr:col>
      <xdr:colOff>133350</xdr:colOff>
      <xdr:row>82</xdr:row>
      <xdr:rowOff>106190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6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116367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3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147377</xdr:rowOff>
    </xdr:from>
    <xdr:to>
      <xdr:col>11</xdr:col>
      <xdr:colOff>82550</xdr:colOff>
      <xdr:row>82</xdr:row>
      <xdr:rowOff>77527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3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87704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0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127963</xdr:rowOff>
    </xdr:from>
    <xdr:to>
      <xdr:col>7</xdr:col>
      <xdr:colOff>31750</xdr:colOff>
      <xdr:row>82</xdr:row>
      <xdr:rowOff>58113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68290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8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従来からの給与水準が低かったものについて見直しを行い、今後も給与の適正化に努める。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110368</xdr:rowOff>
    </xdr:from>
    <xdr:to>
      <xdr:col>81</xdr:col>
      <xdr:colOff>44450</xdr:colOff>
      <xdr:row>84</xdr:row>
      <xdr:rowOff>30843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40718"/>
          <a:ext cx="8382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120952</xdr:rowOff>
    </xdr:from>
    <xdr:to>
      <xdr:col>77</xdr:col>
      <xdr:colOff>44450</xdr:colOff>
      <xdr:row>83</xdr:row>
      <xdr:rowOff>110368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7985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52009</xdr:rowOff>
    </xdr:from>
    <xdr:to>
      <xdr:col>72</xdr:col>
      <xdr:colOff>203200</xdr:colOff>
      <xdr:row>82</xdr:row>
      <xdr:rowOff>120952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109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52009</xdr:rowOff>
    </xdr:from>
    <xdr:to>
      <xdr:col>68</xdr:col>
      <xdr:colOff>152400</xdr:colOff>
      <xdr:row>82</xdr:row>
      <xdr:rowOff>52009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1109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59568</xdr:rowOff>
    </xdr:from>
    <xdr:to>
      <xdr:col>77</xdr:col>
      <xdr:colOff>95250</xdr:colOff>
      <xdr:row>83</xdr:row>
      <xdr:rowOff>161168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171345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58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70152</xdr:rowOff>
    </xdr:from>
    <xdr:to>
      <xdr:col>73</xdr:col>
      <xdr:colOff>44450</xdr:colOff>
      <xdr:row>83</xdr:row>
      <xdr:rowOff>302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10479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9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1209</xdr:rowOff>
    </xdr:from>
    <xdr:to>
      <xdr:col>68</xdr:col>
      <xdr:colOff>203200</xdr:colOff>
      <xdr:row>82</xdr:row>
      <xdr:rowOff>102809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112986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1209</xdr:rowOff>
    </xdr:from>
    <xdr:to>
      <xdr:col>64</xdr:col>
      <xdr:colOff>152400</xdr:colOff>
      <xdr:row>82</xdr:row>
      <xdr:rowOff>102809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112986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類似団体の平均値を下回っており、定年退職者の再任用制度を活用し、職員数の大幅な減少の抑制に努めている。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96055</xdr:rowOff>
    </xdr:from>
    <xdr:to>
      <xdr:col>81</xdr:col>
      <xdr:colOff>44450</xdr:colOff>
      <xdr:row>62</xdr:row>
      <xdr:rowOff>20320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54505"/>
          <a:ext cx="838200" cy="9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96055</xdr:rowOff>
    </xdr:from>
    <xdr:to>
      <xdr:col>77</xdr:col>
      <xdr:colOff>44450</xdr:colOff>
      <xdr:row>61</xdr:row>
      <xdr:rowOff>157183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54505"/>
          <a:ext cx="889000" cy="6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140293</xdr:rowOff>
    </xdr:from>
    <xdr:to>
      <xdr:col>72</xdr:col>
      <xdr:colOff>203200</xdr:colOff>
      <xdr:row>61</xdr:row>
      <xdr:rowOff>157183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98743"/>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101684</xdr:rowOff>
    </xdr:from>
    <xdr:to>
      <xdr:col>68</xdr:col>
      <xdr:colOff>152400</xdr:colOff>
      <xdr:row>61</xdr:row>
      <xdr:rowOff>140293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60134"/>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157497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45255</xdr:rowOff>
    </xdr:from>
    <xdr:to>
      <xdr:col>77</xdr:col>
      <xdr:colOff>95250</xdr:colOff>
      <xdr:row>61</xdr:row>
      <xdr:rowOff>146855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157032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7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106383</xdr:rowOff>
    </xdr:from>
    <xdr:to>
      <xdr:col>73</xdr:col>
      <xdr:colOff>44450</xdr:colOff>
      <xdr:row>62</xdr:row>
      <xdr:rowOff>36533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6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46710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3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89493</xdr:rowOff>
    </xdr:from>
    <xdr:to>
      <xdr:col>68</xdr:col>
      <xdr:colOff>203200</xdr:colOff>
      <xdr:row>62</xdr:row>
      <xdr:rowOff>19643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29820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50884</xdr:rowOff>
    </xdr:from>
    <xdr:to>
      <xdr:col>64</xdr:col>
      <xdr:colOff>152400</xdr:colOff>
      <xdr:row>61</xdr:row>
      <xdr:rowOff>152484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0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162661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7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公債費負担の適正化を図るため、地方債新規発行にあたっては、過疎対策事業債等の普通交付税措置率の高い地方債を活用してきたところである。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宇留地越の原線事業等の償還開始など、公共施設等への投資が続いていることから、類似団体の平均値を上回る傾向となっている。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109982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7186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42418</xdr:rowOff>
    </xdr:from>
    <xdr:to>
      <xdr:col>77</xdr:col>
      <xdr:colOff>44450</xdr:colOff>
      <xdr:row>41</xdr:row>
      <xdr:rowOff>71374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718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148590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0082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41</xdr:row>
      <xdr:rowOff>167894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780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59182</xdr:rowOff>
    </xdr:from>
    <xdr:to>
      <xdr:col>81</xdr:col>
      <xdr:colOff>95250</xdr:colOff>
      <xdr:row>41</xdr:row>
      <xdr:rowOff>160782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31259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6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77995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0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117094</xdr:rowOff>
    </xdr:from>
    <xdr:to>
      <xdr:col>64</xdr:col>
      <xdr:colOff>152400</xdr:colOff>
      <xdr:row>42</xdr:row>
      <xdr:rowOff>47244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32021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将来負担比率について減少しているが、要因は普通交付税措置の高い地方債の償還に伴う、普通交付税算入額の大幅な増額である。</a:t>
          </a:r>
        </a:p>
        <a:p>
          <a:r>
            <a:rPr kumimoji="1" lang="ja-JP" altLang="en-US" sz="1300">
              <a:latin typeface="ＭＳ Ｐゴシック" panose="020B0600070205080204" pitchFamily="50" charset="-128"/>
              <a:ea typeface="ＭＳ Ｐゴシック" panose="020B0600070205080204" pitchFamily="50" charset="-128"/>
            </a:rPr>
            <a:t>　今後も公共施設の更新等が控えているため、地方債を活用することとなるが、引き続き交付税算入率の有利な地方債の活用に努める。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150949</xdr:rowOff>
    </xdr:from>
    <xdr:to>
      <xdr:col>81</xdr:col>
      <xdr:colOff>44450</xdr:colOff>
      <xdr:row>19</xdr:row>
      <xdr:rowOff>144961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237049"/>
          <a:ext cx="838200" cy="16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144961</xdr:rowOff>
    </xdr:from>
    <xdr:to>
      <xdr:col>77</xdr:col>
      <xdr:colOff>44450</xdr:colOff>
      <xdr:row>21</xdr:row>
      <xdr:rowOff>89898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402511"/>
          <a:ext cx="889000" cy="28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57059</xdr:rowOff>
    </xdr:from>
    <xdr:to>
      <xdr:col>72</xdr:col>
      <xdr:colOff>203200</xdr:colOff>
      <xdr:row>21</xdr:row>
      <xdr:rowOff>89898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3314609"/>
          <a:ext cx="889000" cy="37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57059</xdr:rowOff>
    </xdr:from>
    <xdr:to>
      <xdr:col>68</xdr:col>
      <xdr:colOff>152400</xdr:colOff>
      <xdr:row>22</xdr:row>
      <xdr:rowOff>85634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314609"/>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92166</xdr:rowOff>
    </xdr:from>
    <xdr:to>
      <xdr:col>68</xdr:col>
      <xdr:colOff>203200</xdr:colOff>
      <xdr:row>14</xdr:row>
      <xdr:rowOff>22316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100149</xdr:rowOff>
    </xdr:from>
    <xdr:to>
      <xdr:col>81</xdr:col>
      <xdr:colOff>95250</xdr:colOff>
      <xdr:row>19</xdr:row>
      <xdr:rowOff>30299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18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72226</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15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94161</xdr:rowOff>
    </xdr:from>
    <xdr:to>
      <xdr:col>77</xdr:col>
      <xdr:colOff>95250</xdr:colOff>
      <xdr:row>20</xdr:row>
      <xdr:rowOff>24311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35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9088</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43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39098</xdr:rowOff>
    </xdr:from>
    <xdr:to>
      <xdr:col>73</xdr:col>
      <xdr:colOff>44450</xdr:colOff>
      <xdr:row>21</xdr:row>
      <xdr:rowOff>140698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63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125475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72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6259</xdr:rowOff>
    </xdr:from>
    <xdr:to>
      <xdr:col>68</xdr:col>
      <xdr:colOff>203200</xdr:colOff>
      <xdr:row>19</xdr:row>
      <xdr:rowOff>107859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2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92636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350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34834</xdr:rowOff>
    </xdr:from>
    <xdr:to>
      <xdr:col>64</xdr:col>
      <xdr:colOff>152400</xdr:colOff>
      <xdr:row>22</xdr:row>
      <xdr:rowOff>136434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80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121211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8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石川県穴水町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7,347
7,212
183.21
8,879,518
8,453,313
327,847
4,330,771
10,078,319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人件費については、職員数の増（</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名→</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名）による基本給並びにその他の手当が＋</a:t>
          </a:r>
          <a:r>
            <a:rPr kumimoji="1" lang="en-US" altLang="ja-JP" sz="1300">
              <a:latin typeface="ＭＳ Ｐゴシック" panose="020B0600070205080204" pitchFamily="50" charset="-128"/>
              <a:ea typeface="ＭＳ Ｐゴシック" panose="020B0600070205080204" pitchFamily="50" charset="-128"/>
            </a:rPr>
            <a:t>71,953</a:t>
          </a:r>
          <a:r>
            <a:rPr kumimoji="1" lang="ja-JP" altLang="en-US" sz="1300">
              <a:latin typeface="ＭＳ Ｐゴシック" panose="020B0600070205080204" pitchFamily="50" charset="-128"/>
              <a:ea typeface="ＭＳ Ｐゴシック" panose="020B0600070205080204" pitchFamily="50" charset="-128"/>
            </a:rPr>
            <a:t>千円となり、増額の要因となった。</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20320</xdr:rowOff>
    </xdr:from>
    <xdr:to>
      <xdr:col>24</xdr:col>
      <xdr:colOff>25400</xdr:colOff>
      <xdr:row>34</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49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20320</xdr:rowOff>
    </xdr:from>
    <xdr:to>
      <xdr:col>19</xdr:col>
      <xdr:colOff>187325</xdr:colOff>
      <xdr:row>35</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496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73660</xdr:rowOff>
    </xdr:from>
    <xdr:to>
      <xdr:col>15</xdr:col>
      <xdr:colOff>98425</xdr:colOff>
      <xdr:row>35</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02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73660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0296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163830</xdr:rowOff>
    </xdr:from>
    <xdr:to>
      <xdr:col>24</xdr:col>
      <xdr:colOff>76200</xdr:colOff>
      <xdr:row>34</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72407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3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140970</xdr:rowOff>
    </xdr:from>
    <xdr:to>
      <xdr:col>20</xdr:col>
      <xdr:colOff>38100</xdr:colOff>
      <xdr:row>34</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6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22860</xdr:rowOff>
    </xdr:from>
    <xdr:to>
      <xdr:col>11</xdr:col>
      <xdr:colOff>60325</xdr:colOff>
      <xdr:row>34</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類似団体の平均を下回る水準であるが、私立保育所運営費の増加により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ポイント増加した。投資的経費の主な増額が今後も見込まれることから、経費削減に努める。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67564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3304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83566</xdr:rowOff>
    </xdr:from>
    <xdr:to>
      <xdr:col>78</xdr:col>
      <xdr:colOff>69850</xdr:colOff>
      <xdr:row>15</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553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83566</xdr:rowOff>
    </xdr:from>
    <xdr:to>
      <xdr:col>73</xdr:col>
      <xdr:colOff>180975</xdr:colOff>
      <xdr:row>15</xdr:row>
      <xdr:rowOff>110998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553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110998</xdr:rowOff>
    </xdr:from>
    <xdr:to>
      <xdr:col>69</xdr:col>
      <xdr:colOff>92075</xdr:colOff>
      <xdr:row>15</xdr:row>
      <xdr:rowOff>133858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827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33291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0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32766</xdr:rowOff>
    </xdr:from>
    <xdr:to>
      <xdr:col>74</xdr:col>
      <xdr:colOff>31750</xdr:colOff>
      <xdr:row>15</xdr:row>
      <xdr:rowOff>134366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144543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60198</xdr:rowOff>
    </xdr:from>
    <xdr:to>
      <xdr:col>69</xdr:col>
      <xdr:colOff>142875</xdr:colOff>
      <xdr:row>15</xdr:row>
      <xdr:rowOff>161798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83058</xdr:rowOff>
    </xdr:from>
    <xdr:to>
      <xdr:col>65</xdr:col>
      <xdr:colOff>53975</xdr:colOff>
      <xdr:row>16</xdr:row>
      <xdr:rowOff>13208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23385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2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国庫財源による特別給付金等の減少により、扶助費は▲</a:t>
          </a:r>
          <a:r>
            <a:rPr kumimoji="1" lang="en-US" altLang="ja-JP" sz="1300">
              <a:latin typeface="ＭＳ Ｐゴシック" panose="020B0600070205080204" pitchFamily="50" charset="-128"/>
              <a:ea typeface="ＭＳ Ｐゴシック" panose="020B0600070205080204" pitchFamily="50" charset="-128"/>
            </a:rPr>
            <a:t>102,892</a:t>
          </a:r>
          <a:r>
            <a:rPr kumimoji="1" lang="ja-JP" altLang="en-US" sz="1300">
              <a:latin typeface="ＭＳ Ｐゴシック" panose="020B0600070205080204" pitchFamily="50" charset="-128"/>
              <a:ea typeface="ＭＳ Ｐゴシック" panose="020B0600070205080204" pitchFamily="50" charset="-128"/>
            </a:rPr>
            <a:t>千円となったが、経常経費充当分については大きな増減はなかった。</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18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各特別会計への繰出金が該当となっているが、介護保険特別会計繰出金の減により、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現在の横ばいを今後も維持するよう努める。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55</xdr:row>
      <xdr:rowOff>100330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07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77470</xdr:rowOff>
    </xdr:from>
    <xdr:to>
      <xdr:col>78</xdr:col>
      <xdr:colOff>69850</xdr:colOff>
      <xdr:row>55</xdr:row>
      <xdr:rowOff>100330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0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77470</xdr:rowOff>
    </xdr:from>
    <xdr:to>
      <xdr:col>73</xdr:col>
      <xdr:colOff>180975</xdr:colOff>
      <xdr:row>56</xdr:row>
      <xdr:rowOff>27940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072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56</xdr:row>
      <xdr:rowOff>58420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29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43197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49530</xdr:rowOff>
    </xdr:from>
    <xdr:to>
      <xdr:col>78</xdr:col>
      <xdr:colOff>120650</xdr:colOff>
      <xdr:row>55</xdr:row>
      <xdr:rowOff>151130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161307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26670</xdr:rowOff>
    </xdr:from>
    <xdr:to>
      <xdr:col>74</xdr:col>
      <xdr:colOff>31750</xdr:colOff>
      <xdr:row>55</xdr:row>
      <xdr:rowOff>128270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138447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一部事務組合への負担金が増額となっており、昨年度より増加となった。また、各種団体への補助金事業が多いことから、補助金事業の見直しを行い、圧縮に努める。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58420</xdr:rowOff>
    </xdr:from>
    <xdr:to>
      <xdr:col>82</xdr:col>
      <xdr:colOff>107950</xdr:colOff>
      <xdr:row>40</xdr:row>
      <xdr:rowOff>99568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9164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40132</xdr:rowOff>
    </xdr:from>
    <xdr:to>
      <xdr:col>78</xdr:col>
      <xdr:colOff>69850</xdr:colOff>
      <xdr:row>40</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898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40132</xdr:rowOff>
    </xdr:from>
    <xdr:to>
      <xdr:col>73</xdr:col>
      <xdr:colOff>180975</xdr:colOff>
      <xdr:row>40</xdr:row>
      <xdr:rowOff>113284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8981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165862</xdr:rowOff>
    </xdr:from>
    <xdr:to>
      <xdr:col>69</xdr:col>
      <xdr:colOff>92075</xdr:colOff>
      <xdr:row>40</xdr:row>
      <xdr:rowOff>113284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8524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48768</xdr:rowOff>
    </xdr:from>
    <xdr:to>
      <xdr:col>82</xdr:col>
      <xdr:colOff>158750</xdr:colOff>
      <xdr:row>40</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9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128795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81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7620</xdr:rowOff>
    </xdr:from>
    <xdr:to>
      <xdr:col>78</xdr:col>
      <xdr:colOff>120650</xdr:colOff>
      <xdr:row>40</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93997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160782</xdr:rowOff>
    </xdr:from>
    <xdr:to>
      <xdr:col>74</xdr:col>
      <xdr:colOff>31750</xdr:colOff>
      <xdr:row>40</xdr:row>
      <xdr:rowOff>90932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75709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62484</xdr:rowOff>
    </xdr:from>
    <xdr:to>
      <xdr:col>69</xdr:col>
      <xdr:colOff>142875</xdr:colOff>
      <xdr:row>40</xdr:row>
      <xdr:rowOff>164084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9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148861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700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115062</xdr:rowOff>
    </xdr:from>
    <xdr:to>
      <xdr:col>65</xdr:col>
      <xdr:colOff>53975</xdr:colOff>
      <xdr:row>40</xdr:row>
      <xdr:rowOff>45212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29989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公債費については、令和元年度過疎対策事業債の償還開始（宇留地越の原線事業など）に伴う増額となる。</a:t>
          </a:r>
        </a:p>
        <a:p>
          <a:r>
            <a:rPr kumimoji="1" lang="ja-JP" altLang="en-US" sz="1300">
              <a:latin typeface="ＭＳ Ｐゴシック" panose="020B0600070205080204" pitchFamily="50" charset="-128"/>
              <a:ea typeface="ＭＳ Ｐゴシック" panose="020B0600070205080204" pitchFamily="50" charset="-128"/>
            </a:rPr>
            <a:t>　今後も施設の改修等が控えているため、地方債の活用については優先順位等を十分に精査する必要がある。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76</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686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76</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38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76</xdr:row>
      <xdr:rowOff>123189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381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123189</xdr:rowOff>
    </xdr:from>
    <xdr:to>
      <xdr:col>11</xdr:col>
      <xdr:colOff>9525</xdr:colOff>
      <xdr:row>76</xdr:row>
      <xdr:rowOff>123189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53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87630</xdr:rowOff>
    </xdr:from>
    <xdr:to>
      <xdr:col>20</xdr:col>
      <xdr:colOff>38100</xdr:colOff>
      <xdr:row>77</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57150</xdr:rowOff>
    </xdr:from>
    <xdr:to>
      <xdr:col>15</xdr:col>
      <xdr:colOff>149225</xdr:colOff>
      <xdr:row>76</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143527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72389</xdr:rowOff>
    </xdr:from>
    <xdr:to>
      <xdr:col>11</xdr:col>
      <xdr:colOff>60325</xdr:colOff>
      <xdr:row>77</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158766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72389</xdr:rowOff>
    </xdr:from>
    <xdr:to>
      <xdr:col>6</xdr:col>
      <xdr:colOff>171450</xdr:colOff>
      <xdr:row>77</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158766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物件費や補助費の増により昨年度から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ポイント増加した。全体として増額傾向にあるため、補助金事業等の見直しを行い、コスト削減に努める。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xdr:rowOff>
    </xdr:from>
    <xdr:to>
      <xdr:col>82</xdr:col>
      <xdr:colOff>107950</xdr:colOff>
      <xdr:row>77</xdr:row>
      <xdr:rowOff>104139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0673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5080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02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111761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029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111761</xdr:rowOff>
    </xdr:from>
    <xdr:to>
      <xdr:col>69</xdr:col>
      <xdr:colOff>92075</xdr:colOff>
      <xdr:row>78</xdr:row>
      <xdr:rowOff>35561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1341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53339</xdr:rowOff>
    </xdr:from>
    <xdr:to>
      <xdr:col>82</xdr:col>
      <xdr:colOff>158750</xdr:colOff>
      <xdr:row>77</xdr:row>
      <xdr:rowOff>154939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69866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10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125730</xdr:rowOff>
    </xdr:from>
    <xdr:to>
      <xdr:col>78</xdr:col>
      <xdr:colOff>120650</xdr:colOff>
      <xdr:row>77</xdr:row>
      <xdr:rowOff>55880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66057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60961</xdr:rowOff>
    </xdr:from>
    <xdr:to>
      <xdr:col>69</xdr:col>
      <xdr:colOff>142875</xdr:colOff>
      <xdr:row>77</xdr:row>
      <xdr:rowOff>162561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石川県穴水町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65743</xdr:rowOff>
    </xdr:from>
    <xdr:to>
      <xdr:col>29</xdr:col>
      <xdr:colOff>127000</xdr:colOff>
      <xdr:row>19</xdr:row>
      <xdr:rowOff>22896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9468"/>
          <a:ext cx="647700" cy="128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22896</xdr:rowOff>
    </xdr:from>
    <xdr:to>
      <xdr:col>26</xdr:col>
      <xdr:colOff>50800</xdr:colOff>
      <xdr:row>19</xdr:row>
      <xdr:rowOff>53071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28071"/>
          <a:ext cx="698500" cy="30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53071</xdr:rowOff>
    </xdr:from>
    <xdr:to>
      <xdr:col>22</xdr:col>
      <xdr:colOff>114300</xdr:colOff>
      <xdr:row>19</xdr:row>
      <xdr:rowOff>79893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8246"/>
          <a:ext cx="698500" cy="26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79893</xdr:rowOff>
    </xdr:from>
    <xdr:to>
      <xdr:col>18</xdr:col>
      <xdr:colOff>177800</xdr:colOff>
      <xdr:row>19</xdr:row>
      <xdr:rowOff>91841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85068"/>
          <a:ext cx="698500" cy="11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14943</xdr:rowOff>
    </xdr:from>
    <xdr:to>
      <xdr:col>29</xdr:col>
      <xdr:colOff>177800</xdr:colOff>
      <xdr:row>18</xdr:row>
      <xdr:rowOff>116543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8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158470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143546</xdr:rowOff>
    </xdr:from>
    <xdr:to>
      <xdr:col>26</xdr:col>
      <xdr:colOff>101600</xdr:colOff>
      <xdr:row>19</xdr:row>
      <xdr:rowOff>73696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77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58473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6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2271</xdr:rowOff>
    </xdr:from>
    <xdr:to>
      <xdr:col>22</xdr:col>
      <xdr:colOff>165100</xdr:colOff>
      <xdr:row>19</xdr:row>
      <xdr:rowOff>103871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7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88648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9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29093</xdr:rowOff>
    </xdr:from>
    <xdr:to>
      <xdr:col>19</xdr:col>
      <xdr:colOff>38100</xdr:colOff>
      <xdr:row>19</xdr:row>
      <xdr:rowOff>130693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3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115470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2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41041</xdr:rowOff>
    </xdr:from>
    <xdr:to>
      <xdr:col>15</xdr:col>
      <xdr:colOff>101600</xdr:colOff>
      <xdr:row>19</xdr:row>
      <xdr:rowOff>142641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6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127418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3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222048</xdr:rowOff>
    </xdr:from>
    <xdr:to>
      <xdr:col>29</xdr:col>
      <xdr:colOff>127000</xdr:colOff>
      <xdr:row>35</xdr:row>
      <xdr:rowOff>285697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32398"/>
          <a:ext cx="647700" cy="63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285697</xdr:rowOff>
    </xdr:from>
    <xdr:to>
      <xdr:col>26</xdr:col>
      <xdr:colOff>50800</xdr:colOff>
      <xdr:row>36</xdr:row>
      <xdr:rowOff>39398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96047"/>
          <a:ext cx="698500" cy="96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39398</xdr:rowOff>
    </xdr:from>
    <xdr:to>
      <xdr:col>22</xdr:col>
      <xdr:colOff>114300</xdr:colOff>
      <xdr:row>36</xdr:row>
      <xdr:rowOff>133596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92648"/>
          <a:ext cx="698500" cy="94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331384</xdr:rowOff>
    </xdr:from>
    <xdr:to>
      <xdr:col>18</xdr:col>
      <xdr:colOff>177800</xdr:colOff>
      <xdr:row>36</xdr:row>
      <xdr:rowOff>133596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41734"/>
          <a:ext cx="698500" cy="145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171248</xdr:rowOff>
    </xdr:from>
    <xdr:to>
      <xdr:col>29</xdr:col>
      <xdr:colOff>177800</xdr:colOff>
      <xdr:row>35</xdr:row>
      <xdr:rowOff>272848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81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16325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2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234897</xdr:rowOff>
    </xdr:from>
    <xdr:to>
      <xdr:col>26</xdr:col>
      <xdr:colOff>101600</xdr:colOff>
      <xdr:row>35</xdr:row>
      <xdr:rowOff>336497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45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3774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14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331498</xdr:rowOff>
    </xdr:from>
    <xdr:to>
      <xdr:col>22</xdr:col>
      <xdr:colOff>165100</xdr:colOff>
      <xdr:row>36</xdr:row>
      <xdr:rowOff>90198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41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100375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1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82796</xdr:rowOff>
    </xdr:from>
    <xdr:to>
      <xdr:col>19</xdr:col>
      <xdr:colOff>38100</xdr:colOff>
      <xdr:row>37</xdr:row>
      <xdr:rowOff>12946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36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194573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8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280584</xdr:rowOff>
    </xdr:from>
    <xdr:to>
      <xdr:col>15</xdr:col>
      <xdr:colOff>101600</xdr:colOff>
      <xdr:row>36</xdr:row>
      <xdr:rowOff>39284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90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49461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5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石川県穴水町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7,347
7,212
183.21
8,879,518
8,453,313
327,847
4,330,771
10,078,319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47239</xdr:rowOff>
    </xdr:from>
    <xdr:to>
      <xdr:col>24</xdr:col>
      <xdr:colOff>63500</xdr:colOff>
      <xdr:row>36</xdr:row>
      <xdr:rowOff>124734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19439"/>
          <a:ext cx="8382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41143</xdr:rowOff>
    </xdr:from>
    <xdr:to>
      <xdr:col>19</xdr:col>
      <xdr:colOff>177800</xdr:colOff>
      <xdr:row>36</xdr:row>
      <xdr:rowOff>124734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13343"/>
          <a:ext cx="889000" cy="8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41143</xdr:rowOff>
    </xdr:from>
    <xdr:to>
      <xdr:col>15</xdr:col>
      <xdr:colOff>50800</xdr:colOff>
      <xdr:row>37</xdr:row>
      <xdr:rowOff>8667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13343"/>
          <a:ext cx="889000" cy="13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45966</xdr:rowOff>
    </xdr:from>
    <xdr:to>
      <xdr:col>10</xdr:col>
      <xdr:colOff>114300</xdr:colOff>
      <xdr:row>37</xdr:row>
      <xdr:rowOff>8667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18166"/>
          <a:ext cx="889000" cy="13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167889</xdr:rowOff>
    </xdr:from>
    <xdr:to>
      <xdr:col>24</xdr:col>
      <xdr:colOff>114300</xdr:colOff>
      <xdr:row>36</xdr:row>
      <xdr:rowOff>98039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146316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4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73934</xdr:rowOff>
    </xdr:from>
    <xdr:to>
      <xdr:col>20</xdr:col>
      <xdr:colOff>38100</xdr:colOff>
      <xdr:row>37</xdr:row>
      <xdr:rowOff>4084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166661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161793</xdr:rowOff>
    </xdr:from>
    <xdr:to>
      <xdr:col>15</xdr:col>
      <xdr:colOff>101600</xdr:colOff>
      <xdr:row>36</xdr:row>
      <xdr:rowOff>91943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83070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5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129317</xdr:rowOff>
    </xdr:from>
    <xdr:to>
      <xdr:col>10</xdr:col>
      <xdr:colOff>165100</xdr:colOff>
      <xdr:row>37</xdr:row>
      <xdr:rowOff>59467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50594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166616</xdr:rowOff>
    </xdr:from>
    <xdr:to>
      <xdr:col>6</xdr:col>
      <xdr:colOff>38100</xdr:colOff>
      <xdr:row>36</xdr:row>
      <xdr:rowOff>96766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6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87893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6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124211</xdr:rowOff>
    </xdr:from>
    <xdr:to>
      <xdr:col>24</xdr:col>
      <xdr:colOff>63500</xdr:colOff>
      <xdr:row>58</xdr:row>
      <xdr:rowOff>68680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96861"/>
          <a:ext cx="838200" cy="11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68680</xdr:rowOff>
    </xdr:from>
    <xdr:to>
      <xdr:col>19</xdr:col>
      <xdr:colOff>177800</xdr:colOff>
      <xdr:row>58</xdr:row>
      <xdr:rowOff>72037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12780"/>
          <a:ext cx="889000" cy="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72037</xdr:rowOff>
    </xdr:from>
    <xdr:to>
      <xdr:col>15</xdr:col>
      <xdr:colOff>50800</xdr:colOff>
      <xdr:row>58</xdr:row>
      <xdr:rowOff>102523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16137"/>
          <a:ext cx="889000" cy="3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100495</xdr:rowOff>
    </xdr:from>
    <xdr:to>
      <xdr:col>10</xdr:col>
      <xdr:colOff>114300</xdr:colOff>
      <xdr:row>58</xdr:row>
      <xdr:rowOff>102523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44595"/>
          <a:ext cx="889000" cy="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73411</xdr:rowOff>
    </xdr:from>
    <xdr:to>
      <xdr:col>24</xdr:col>
      <xdr:colOff>114300</xdr:colOff>
      <xdr:row>58</xdr:row>
      <xdr:rowOff>3561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4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96288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9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17880</xdr:rowOff>
    </xdr:from>
    <xdr:to>
      <xdr:col>20</xdr:col>
      <xdr:colOff>38100</xdr:colOff>
      <xdr:row>58</xdr:row>
      <xdr:rowOff>119480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110607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21237</xdr:rowOff>
    </xdr:from>
    <xdr:to>
      <xdr:col>15</xdr:col>
      <xdr:colOff>101600</xdr:colOff>
      <xdr:row>58</xdr:row>
      <xdr:rowOff>122837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6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113964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5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51723</xdr:rowOff>
    </xdr:from>
    <xdr:to>
      <xdr:col>10</xdr:col>
      <xdr:colOff>165100</xdr:colOff>
      <xdr:row>58</xdr:row>
      <xdr:rowOff>153323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9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144450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8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49695</xdr:rowOff>
    </xdr:from>
    <xdr:to>
      <xdr:col>6</xdr:col>
      <xdr:colOff>38100</xdr:colOff>
      <xdr:row>58</xdr:row>
      <xdr:rowOff>151295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142422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1008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91751</xdr:rowOff>
    </xdr:from>
    <xdr:to>
      <xdr:col>24</xdr:col>
      <xdr:colOff>63500</xdr:colOff>
      <xdr:row>78</xdr:row>
      <xdr:rowOff>9683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293401"/>
          <a:ext cx="8382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91751</xdr:rowOff>
    </xdr:from>
    <xdr:to>
      <xdr:col>19</xdr:col>
      <xdr:colOff>177800</xdr:colOff>
      <xdr:row>77</xdr:row>
      <xdr:rowOff>112477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293401"/>
          <a:ext cx="8890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112477</xdr:rowOff>
    </xdr:from>
    <xdr:to>
      <xdr:col>15</xdr:col>
      <xdr:colOff>50800</xdr:colOff>
      <xdr:row>77</xdr:row>
      <xdr:rowOff>120574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14127"/>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120574</xdr:rowOff>
    </xdr:from>
    <xdr:to>
      <xdr:col>10</xdr:col>
      <xdr:colOff>114300</xdr:colOff>
      <xdr:row>78</xdr:row>
      <xdr:rowOff>125507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22224"/>
          <a:ext cx="889000" cy="17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130333</xdr:rowOff>
    </xdr:from>
    <xdr:to>
      <xdr:col>24</xdr:col>
      <xdr:colOff>114300</xdr:colOff>
      <xdr:row>78</xdr:row>
      <xdr:rowOff>60483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3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108760</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1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40951</xdr:rowOff>
    </xdr:from>
    <xdr:to>
      <xdr:col>20</xdr:col>
      <xdr:colOff>38100</xdr:colOff>
      <xdr:row>77</xdr:row>
      <xdr:rowOff>142551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159078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61677</xdr:rowOff>
    </xdr:from>
    <xdr:to>
      <xdr:col>15</xdr:col>
      <xdr:colOff>101600</xdr:colOff>
      <xdr:row>77</xdr:row>
      <xdr:rowOff>163277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8354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3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69774</xdr:rowOff>
    </xdr:from>
    <xdr:to>
      <xdr:col>10</xdr:col>
      <xdr:colOff>165100</xdr:colOff>
      <xdr:row>77</xdr:row>
      <xdr:rowOff>171374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16451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4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74707</xdr:rowOff>
    </xdr:from>
    <xdr:to>
      <xdr:col>6</xdr:col>
      <xdr:colOff>38100</xdr:colOff>
      <xdr:row>79</xdr:row>
      <xdr:rowOff>4857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4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167434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52659</xdr:rowOff>
    </xdr:from>
    <xdr:to>
      <xdr:col>24</xdr:col>
      <xdr:colOff>63500</xdr:colOff>
      <xdr:row>96</xdr:row>
      <xdr:rowOff>153307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511859"/>
          <a:ext cx="838200" cy="10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92801</xdr:rowOff>
    </xdr:from>
    <xdr:to>
      <xdr:col>19</xdr:col>
      <xdr:colOff>177800</xdr:colOff>
      <xdr:row>96</xdr:row>
      <xdr:rowOff>52659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80551"/>
          <a:ext cx="889000" cy="1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92801</xdr:rowOff>
    </xdr:from>
    <xdr:to>
      <xdr:col>15</xdr:col>
      <xdr:colOff>50800</xdr:colOff>
      <xdr:row>97</xdr:row>
      <xdr:rowOff>5603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80551"/>
          <a:ext cx="889000" cy="2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5603</xdr:rowOff>
    </xdr:from>
    <xdr:to>
      <xdr:col>10</xdr:col>
      <xdr:colOff>114300</xdr:colOff>
      <xdr:row>97</xdr:row>
      <xdr:rowOff>64381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36253"/>
          <a:ext cx="889000" cy="5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102507</xdr:rowOff>
    </xdr:from>
    <xdr:to>
      <xdr:col>24</xdr:col>
      <xdr:colOff>114300</xdr:colOff>
      <xdr:row>97</xdr:row>
      <xdr:rowOff>32657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80934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4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1859</xdr:rowOff>
    </xdr:from>
    <xdr:to>
      <xdr:col>20</xdr:col>
      <xdr:colOff>38100</xdr:colOff>
      <xdr:row>96</xdr:row>
      <xdr:rowOff>103459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6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119986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2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42001</xdr:rowOff>
    </xdr:from>
    <xdr:to>
      <xdr:col>15</xdr:col>
      <xdr:colOff>101600</xdr:colOff>
      <xdr:row>95</xdr:row>
      <xdr:rowOff>143601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2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160128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0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126253</xdr:rowOff>
    </xdr:from>
    <xdr:to>
      <xdr:col>10</xdr:col>
      <xdr:colOff>165100</xdr:colOff>
      <xdr:row>97</xdr:row>
      <xdr:rowOff>56403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8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72930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13581</xdr:rowOff>
    </xdr:from>
    <xdr:to>
      <xdr:col>6</xdr:col>
      <xdr:colOff>38100</xdr:colOff>
      <xdr:row>97</xdr:row>
      <xdr:rowOff>115181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131708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1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78749</xdr:rowOff>
    </xdr:from>
    <xdr:to>
      <xdr:col>55</xdr:col>
      <xdr:colOff>0</xdr:colOff>
      <xdr:row>35</xdr:row>
      <xdr:rowOff>37062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08049"/>
          <a:ext cx="838200" cy="12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38953</xdr:rowOff>
    </xdr:from>
    <xdr:to>
      <xdr:col>50</xdr:col>
      <xdr:colOff>114300</xdr:colOff>
      <xdr:row>34</xdr:row>
      <xdr:rowOff>78749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868253"/>
          <a:ext cx="889000" cy="3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120478</xdr:rowOff>
    </xdr:from>
    <xdr:to>
      <xdr:col>45</xdr:col>
      <xdr:colOff>177800</xdr:colOff>
      <xdr:row>34</xdr:row>
      <xdr:rowOff>38953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78328"/>
          <a:ext cx="889000" cy="8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120478</xdr:rowOff>
    </xdr:from>
    <xdr:to>
      <xdr:col>41</xdr:col>
      <xdr:colOff>50800</xdr:colOff>
      <xdr:row>36</xdr:row>
      <xdr:rowOff>59608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78328"/>
          <a:ext cx="889000" cy="45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157712</xdr:rowOff>
    </xdr:from>
    <xdr:to>
      <xdr:col>55</xdr:col>
      <xdr:colOff>50800</xdr:colOff>
      <xdr:row>35</xdr:row>
      <xdr:rowOff>87862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8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9139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3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27949</xdr:rowOff>
    </xdr:from>
    <xdr:to>
      <xdr:col>50</xdr:col>
      <xdr:colOff>165100</xdr:colOff>
      <xdr:row>34</xdr:row>
      <xdr:rowOff>129549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5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146076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632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159603</xdr:rowOff>
    </xdr:from>
    <xdr:to>
      <xdr:col>46</xdr:col>
      <xdr:colOff>38100</xdr:colOff>
      <xdr:row>34</xdr:row>
      <xdr:rowOff>89753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81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106280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59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69678</xdr:rowOff>
    </xdr:from>
    <xdr:to>
      <xdr:col>41</xdr:col>
      <xdr:colOff>101600</xdr:colOff>
      <xdr:row>33</xdr:row>
      <xdr:rowOff>171278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2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16355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8808</xdr:rowOff>
    </xdr:from>
    <xdr:to>
      <xdr:col>36</xdr:col>
      <xdr:colOff>165100</xdr:colOff>
      <xdr:row>36</xdr:row>
      <xdr:rowOff>110408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8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126935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89777</xdr:rowOff>
    </xdr:from>
    <xdr:to>
      <xdr:col>55</xdr:col>
      <xdr:colOff>0</xdr:colOff>
      <xdr:row>58</xdr:row>
      <xdr:rowOff>95297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33877"/>
          <a:ext cx="838200" cy="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30638</xdr:rowOff>
    </xdr:from>
    <xdr:to>
      <xdr:col>50</xdr:col>
      <xdr:colOff>114300</xdr:colOff>
      <xdr:row>58</xdr:row>
      <xdr:rowOff>89777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74738"/>
          <a:ext cx="889000" cy="5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30638</xdr:rowOff>
    </xdr:from>
    <xdr:to>
      <xdr:col>45</xdr:col>
      <xdr:colOff>177800</xdr:colOff>
      <xdr:row>58</xdr:row>
      <xdr:rowOff>54473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74738"/>
          <a:ext cx="889000" cy="2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54473</xdr:rowOff>
    </xdr:from>
    <xdr:to>
      <xdr:col>41</xdr:col>
      <xdr:colOff>50800</xdr:colOff>
      <xdr:row>58</xdr:row>
      <xdr:rowOff>57734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98573"/>
          <a:ext cx="889000" cy="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115270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5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44497</xdr:rowOff>
    </xdr:from>
    <xdr:to>
      <xdr:col>55</xdr:col>
      <xdr:colOff>50800</xdr:colOff>
      <xdr:row>58</xdr:row>
      <xdr:rowOff>146097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8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38977</xdr:rowOff>
    </xdr:from>
    <xdr:to>
      <xdr:col>50</xdr:col>
      <xdr:colOff>165100</xdr:colOff>
      <xdr:row>58</xdr:row>
      <xdr:rowOff>140577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131704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7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151288</xdr:rowOff>
    </xdr:from>
    <xdr:to>
      <xdr:col>46</xdr:col>
      <xdr:colOff>38100</xdr:colOff>
      <xdr:row>58</xdr:row>
      <xdr:rowOff>81438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97965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9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3673</xdr:rowOff>
    </xdr:from>
    <xdr:to>
      <xdr:col>41</xdr:col>
      <xdr:colOff>101600</xdr:colOff>
      <xdr:row>58</xdr:row>
      <xdr:rowOff>105273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121800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23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6934</xdr:rowOff>
    </xdr:from>
    <xdr:to>
      <xdr:col>36</xdr:col>
      <xdr:colOff>165100</xdr:colOff>
      <xdr:row>58</xdr:row>
      <xdr:rowOff>108534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125061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2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136150</xdr:rowOff>
    </xdr:from>
    <xdr:to>
      <xdr:col>55</xdr:col>
      <xdr:colOff>0</xdr:colOff>
      <xdr:row>78</xdr:row>
      <xdr:rowOff>138196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09250"/>
          <a:ext cx="8382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121853</xdr:rowOff>
    </xdr:from>
    <xdr:to>
      <xdr:col>50</xdr:col>
      <xdr:colOff>114300</xdr:colOff>
      <xdr:row>78</xdr:row>
      <xdr:rowOff>136150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94953"/>
          <a:ext cx="889000" cy="1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105034</xdr:rowOff>
    </xdr:from>
    <xdr:to>
      <xdr:col>45</xdr:col>
      <xdr:colOff>177800</xdr:colOff>
      <xdr:row>78</xdr:row>
      <xdr:rowOff>121853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78134"/>
          <a:ext cx="889000" cy="1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105034</xdr:rowOff>
    </xdr:from>
    <xdr:to>
      <xdr:col>41</xdr:col>
      <xdr:colOff>50800</xdr:colOff>
      <xdr:row>78</xdr:row>
      <xdr:rowOff>120859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78134"/>
          <a:ext cx="889000" cy="1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87396</xdr:rowOff>
    </xdr:from>
    <xdr:to>
      <xdr:col>55</xdr:col>
      <xdr:colOff>50800</xdr:colOff>
      <xdr:row>79</xdr:row>
      <xdr:rowOff>17546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85350</xdr:rowOff>
    </xdr:from>
    <xdr:to>
      <xdr:col>50</xdr:col>
      <xdr:colOff>165100</xdr:colOff>
      <xdr:row>79</xdr:row>
      <xdr:rowOff>15500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6627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5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71053</xdr:rowOff>
    </xdr:from>
    <xdr:to>
      <xdr:col>46</xdr:col>
      <xdr:colOff>38100</xdr:colOff>
      <xdr:row>79</xdr:row>
      <xdr:rowOff>1203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163780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3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54234</xdr:rowOff>
    </xdr:from>
    <xdr:to>
      <xdr:col>41</xdr:col>
      <xdr:colOff>101600</xdr:colOff>
      <xdr:row>78</xdr:row>
      <xdr:rowOff>155834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2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70059</xdr:rowOff>
    </xdr:from>
    <xdr:to>
      <xdr:col>36</xdr:col>
      <xdr:colOff>165100</xdr:colOff>
      <xdr:row>79</xdr:row>
      <xdr:rowOff>209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162786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3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145738</xdr:rowOff>
    </xdr:from>
    <xdr:to>
      <xdr:col>55</xdr:col>
      <xdr:colOff>0</xdr:colOff>
      <xdr:row>98</xdr:row>
      <xdr:rowOff>51375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76388"/>
          <a:ext cx="838200" cy="7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96772</xdr:rowOff>
    </xdr:from>
    <xdr:to>
      <xdr:col>50</xdr:col>
      <xdr:colOff>114300</xdr:colOff>
      <xdr:row>97</xdr:row>
      <xdr:rowOff>145738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55972"/>
          <a:ext cx="889000" cy="2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96772</xdr:rowOff>
    </xdr:from>
    <xdr:to>
      <xdr:col>45</xdr:col>
      <xdr:colOff>177800</xdr:colOff>
      <xdr:row>98</xdr:row>
      <xdr:rowOff>82175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555972"/>
          <a:ext cx="889000" cy="3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23712</xdr:rowOff>
    </xdr:from>
    <xdr:to>
      <xdr:col>41</xdr:col>
      <xdr:colOff>50800</xdr:colOff>
      <xdr:row>98</xdr:row>
      <xdr:rowOff>82175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54362"/>
          <a:ext cx="889000" cy="2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575</xdr:rowOff>
    </xdr:from>
    <xdr:to>
      <xdr:col>55</xdr:col>
      <xdr:colOff>50800</xdr:colOff>
      <xdr:row>98</xdr:row>
      <xdr:rowOff>102175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0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150452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8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94938</xdr:rowOff>
    </xdr:from>
    <xdr:to>
      <xdr:col>50</xdr:col>
      <xdr:colOff>165100</xdr:colOff>
      <xdr:row>98</xdr:row>
      <xdr:rowOff>25088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2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41615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0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45972</xdr:rowOff>
    </xdr:from>
    <xdr:to>
      <xdr:col>46</xdr:col>
      <xdr:colOff>38100</xdr:colOff>
      <xdr:row>96</xdr:row>
      <xdr:rowOff>147572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164099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28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31375</xdr:rowOff>
    </xdr:from>
    <xdr:to>
      <xdr:col>41</xdr:col>
      <xdr:colOff>101600</xdr:colOff>
      <xdr:row>98</xdr:row>
      <xdr:rowOff>132975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124102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2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144362</xdr:rowOff>
    </xdr:from>
    <xdr:to>
      <xdr:col>36</xdr:col>
      <xdr:colOff>165100</xdr:colOff>
      <xdr:row>97</xdr:row>
      <xdr:rowOff>74512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91039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37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136837</xdr:rowOff>
    </xdr:from>
    <xdr:to>
      <xdr:col>85</xdr:col>
      <xdr:colOff>127000</xdr:colOff>
      <xdr:row>39</xdr:row>
      <xdr:rowOff>51667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651937"/>
          <a:ext cx="838200" cy="8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71180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8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51667</xdr:rowOff>
    </xdr:from>
    <xdr:to>
      <xdr:col>81</xdr:col>
      <xdr:colOff>50800</xdr:colOff>
      <xdr:row>39</xdr:row>
      <xdr:rowOff>95112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38217"/>
          <a:ext cx="889000" cy="4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83312</xdr:rowOff>
    </xdr:from>
    <xdr:to>
      <xdr:col>76</xdr:col>
      <xdr:colOff>114300</xdr:colOff>
      <xdr:row>39</xdr:row>
      <xdr:rowOff>95112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69862"/>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31638</xdr:rowOff>
    </xdr:from>
    <xdr:to>
      <xdr:col>71</xdr:col>
      <xdr:colOff>177800</xdr:colOff>
      <xdr:row>39</xdr:row>
      <xdr:rowOff>83312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18188"/>
          <a:ext cx="889000" cy="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86037</xdr:rowOff>
    </xdr:from>
    <xdr:to>
      <xdr:col>85</xdr:col>
      <xdr:colOff>177800</xdr:colOff>
      <xdr:row>39</xdr:row>
      <xdr:rowOff>16187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108914</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45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867</xdr:rowOff>
    </xdr:from>
    <xdr:to>
      <xdr:col>81</xdr:col>
      <xdr:colOff>101600</xdr:colOff>
      <xdr:row>39</xdr:row>
      <xdr:rowOff>102467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8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93594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8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44312</xdr:rowOff>
    </xdr:from>
    <xdr:to>
      <xdr:col>76</xdr:col>
      <xdr:colOff>165100</xdr:colOff>
      <xdr:row>39</xdr:row>
      <xdr:rowOff>145912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137039</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823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32512</xdr:rowOff>
    </xdr:from>
    <xdr:to>
      <xdr:col>72</xdr:col>
      <xdr:colOff>38100</xdr:colOff>
      <xdr:row>39</xdr:row>
      <xdr:rowOff>134112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1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125239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81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152288</xdr:rowOff>
    </xdr:from>
    <xdr:to>
      <xdr:col>67</xdr:col>
      <xdr:colOff>101600</xdr:colOff>
      <xdr:row>39</xdr:row>
      <xdr:rowOff>82438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6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73565</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6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130209</xdr:rowOff>
    </xdr:from>
    <xdr:to>
      <xdr:col>85</xdr:col>
      <xdr:colOff>127000</xdr:colOff>
      <xdr:row>76</xdr:row>
      <xdr:rowOff>160365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160409"/>
          <a:ext cx="8382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154053</xdr:rowOff>
    </xdr:from>
    <xdr:to>
      <xdr:col>81</xdr:col>
      <xdr:colOff>50800</xdr:colOff>
      <xdr:row>76</xdr:row>
      <xdr:rowOff>160365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184253"/>
          <a:ext cx="8890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154053</xdr:rowOff>
    </xdr:from>
    <xdr:to>
      <xdr:col>76</xdr:col>
      <xdr:colOff>114300</xdr:colOff>
      <xdr:row>77</xdr:row>
      <xdr:rowOff>37874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84253"/>
          <a:ext cx="889000" cy="5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37874</xdr:rowOff>
    </xdr:from>
    <xdr:to>
      <xdr:col>71</xdr:col>
      <xdr:colOff>177800</xdr:colOff>
      <xdr:row>77</xdr:row>
      <xdr:rowOff>61359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39524"/>
          <a:ext cx="889000" cy="2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79409</xdr:rowOff>
    </xdr:from>
    <xdr:to>
      <xdr:col>85</xdr:col>
      <xdr:colOff>177800</xdr:colOff>
      <xdr:row>77</xdr:row>
      <xdr:rowOff>9559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0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102286</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6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109565</xdr:rowOff>
    </xdr:from>
    <xdr:to>
      <xdr:col>81</xdr:col>
      <xdr:colOff>101600</xdr:colOff>
      <xdr:row>77</xdr:row>
      <xdr:rowOff>39715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56242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91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103253</xdr:rowOff>
    </xdr:from>
    <xdr:to>
      <xdr:col>76</xdr:col>
      <xdr:colOff>165100</xdr:colOff>
      <xdr:row>77</xdr:row>
      <xdr:rowOff>33403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49930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90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158524</xdr:rowOff>
    </xdr:from>
    <xdr:to>
      <xdr:col>72</xdr:col>
      <xdr:colOff>38100</xdr:colOff>
      <xdr:row>77</xdr:row>
      <xdr:rowOff>88674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8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105201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96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10559</xdr:rowOff>
    </xdr:from>
    <xdr:to>
      <xdr:col>67</xdr:col>
      <xdr:colOff>101600</xdr:colOff>
      <xdr:row>77</xdr:row>
      <xdr:rowOff>112159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1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128686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98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326</xdr:rowOff>
    </xdr:from>
    <xdr:to>
      <xdr:col>85</xdr:col>
      <xdr:colOff>127000</xdr:colOff>
      <xdr:row>97</xdr:row>
      <xdr:rowOff>156178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459526"/>
          <a:ext cx="838200" cy="32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156178</xdr:rowOff>
    </xdr:from>
    <xdr:to>
      <xdr:col>81</xdr:col>
      <xdr:colOff>50800</xdr:colOff>
      <xdr:row>98</xdr:row>
      <xdr:rowOff>1603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786828"/>
          <a:ext cx="889000" cy="1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1603</xdr:rowOff>
    </xdr:from>
    <xdr:to>
      <xdr:col>76</xdr:col>
      <xdr:colOff>114300</xdr:colOff>
      <xdr:row>98</xdr:row>
      <xdr:rowOff>98949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03703"/>
          <a:ext cx="889000" cy="9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98949</xdr:rowOff>
    </xdr:from>
    <xdr:to>
      <xdr:col>71</xdr:col>
      <xdr:colOff>177800</xdr:colOff>
      <xdr:row>98</xdr:row>
      <xdr:rowOff>119738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01049"/>
          <a:ext cx="889000" cy="2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120976</xdr:rowOff>
    </xdr:from>
    <xdr:to>
      <xdr:col>85</xdr:col>
      <xdr:colOff>177800</xdr:colOff>
      <xdr:row>96</xdr:row>
      <xdr:rowOff>51126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40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143853</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26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105378</xdr:rowOff>
    </xdr:from>
    <xdr:to>
      <xdr:col>81</xdr:col>
      <xdr:colOff>101600</xdr:colOff>
      <xdr:row>98</xdr:row>
      <xdr:rowOff>35528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26655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122253</xdr:rowOff>
    </xdr:from>
    <xdr:to>
      <xdr:col>76</xdr:col>
      <xdr:colOff>165100</xdr:colOff>
      <xdr:row>98</xdr:row>
      <xdr:rowOff>52403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5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43530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4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48149</xdr:rowOff>
    </xdr:from>
    <xdr:to>
      <xdr:col>72</xdr:col>
      <xdr:colOff>38100</xdr:colOff>
      <xdr:row>98</xdr:row>
      <xdr:rowOff>149749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5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140876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4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68938</xdr:rowOff>
    </xdr:from>
    <xdr:to>
      <xdr:col>67</xdr:col>
      <xdr:colOff>101600</xdr:colOff>
      <xdr:row>98</xdr:row>
      <xdr:rowOff>170538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161665</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6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110256</xdr:rowOff>
    </xdr:from>
    <xdr:to>
      <xdr:col>116</xdr:col>
      <xdr:colOff>63500</xdr:colOff>
      <xdr:row>38</xdr:row>
      <xdr:rowOff>111537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25356"/>
          <a:ext cx="8382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110256</xdr:rowOff>
    </xdr:from>
    <xdr:to>
      <xdr:col>111</xdr:col>
      <xdr:colOff>177800</xdr:colOff>
      <xdr:row>38</xdr:row>
      <xdr:rowOff>112862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625356"/>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112862</xdr:rowOff>
    </xdr:from>
    <xdr:to>
      <xdr:col>107</xdr:col>
      <xdr:colOff>50800</xdr:colOff>
      <xdr:row>38</xdr:row>
      <xdr:rowOff>113526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627962"/>
          <a:ext cx="8890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96403</xdr:rowOff>
    </xdr:from>
    <xdr:to>
      <xdr:col>102</xdr:col>
      <xdr:colOff>114300</xdr:colOff>
      <xdr:row>38</xdr:row>
      <xdr:rowOff>113526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440053"/>
          <a:ext cx="889000" cy="18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148320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66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60737</xdr:rowOff>
    </xdr:from>
    <xdr:to>
      <xdr:col>116</xdr:col>
      <xdr:colOff>114300</xdr:colOff>
      <xdr:row>38</xdr:row>
      <xdr:rowOff>162337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57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162128</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0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59456</xdr:rowOff>
    </xdr:from>
    <xdr:to>
      <xdr:col>112</xdr:col>
      <xdr:colOff>38100</xdr:colOff>
      <xdr:row>38</xdr:row>
      <xdr:rowOff>161056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7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152183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6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62062</xdr:rowOff>
    </xdr:from>
    <xdr:to>
      <xdr:col>107</xdr:col>
      <xdr:colOff>101600</xdr:colOff>
      <xdr:row>38</xdr:row>
      <xdr:rowOff>163662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7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154789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66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62726</xdr:rowOff>
    </xdr:from>
    <xdr:to>
      <xdr:col>102</xdr:col>
      <xdr:colOff>165100</xdr:colOff>
      <xdr:row>38</xdr:row>
      <xdr:rowOff>164326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7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155453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67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45603</xdr:rowOff>
    </xdr:from>
    <xdr:to>
      <xdr:col>98</xdr:col>
      <xdr:colOff>38100</xdr:colOff>
      <xdr:row>37</xdr:row>
      <xdr:rowOff>147203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38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163730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16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136861</xdr:rowOff>
    </xdr:from>
    <xdr:to>
      <xdr:col>116</xdr:col>
      <xdr:colOff>63500</xdr:colOff>
      <xdr:row>58</xdr:row>
      <xdr:rowOff>137528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80961"/>
          <a:ext cx="8382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105570</xdr:rowOff>
    </xdr:from>
    <xdr:to>
      <xdr:col>111</xdr:col>
      <xdr:colOff>177800</xdr:colOff>
      <xdr:row>58</xdr:row>
      <xdr:rowOff>137528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49670"/>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105570</xdr:rowOff>
    </xdr:from>
    <xdr:to>
      <xdr:col>107</xdr:col>
      <xdr:colOff>50800</xdr:colOff>
      <xdr:row>58</xdr:row>
      <xdr:rowOff>138100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49670"/>
          <a:ext cx="889000" cy="3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160015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0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138100</xdr:rowOff>
    </xdr:from>
    <xdr:to>
      <xdr:col>102</xdr:col>
      <xdr:colOff>114300</xdr:colOff>
      <xdr:row>58</xdr:row>
      <xdr:rowOff>138553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82200"/>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86061</xdr:rowOff>
    </xdr:from>
    <xdr:to>
      <xdr:col>116</xdr:col>
      <xdr:colOff>114300</xdr:colOff>
      <xdr:row>59</xdr:row>
      <xdr:rowOff>16211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86728</xdr:rowOff>
    </xdr:from>
    <xdr:to>
      <xdr:col>112</xdr:col>
      <xdr:colOff>38100</xdr:colOff>
      <xdr:row>59</xdr:row>
      <xdr:rowOff>16878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8005</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12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54770</xdr:rowOff>
    </xdr:from>
    <xdr:to>
      <xdr:col>107</xdr:col>
      <xdr:colOff>101600</xdr:colOff>
      <xdr:row>58</xdr:row>
      <xdr:rowOff>156370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1447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77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87300</xdr:rowOff>
    </xdr:from>
    <xdr:to>
      <xdr:col>102</xdr:col>
      <xdr:colOff>165100</xdr:colOff>
      <xdr:row>59</xdr:row>
      <xdr:rowOff>17450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8577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124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87753</xdr:rowOff>
    </xdr:from>
    <xdr:to>
      <xdr:col>98</xdr:col>
      <xdr:colOff>38100</xdr:colOff>
      <xdr:row>59</xdr:row>
      <xdr:rowOff>17903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9030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124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167411</xdr:rowOff>
    </xdr:from>
    <xdr:to>
      <xdr:col>116</xdr:col>
      <xdr:colOff>63500</xdr:colOff>
      <xdr:row>75</xdr:row>
      <xdr:rowOff>114326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854711"/>
          <a:ext cx="838200" cy="1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167411</xdr:rowOff>
    </xdr:from>
    <xdr:to>
      <xdr:col>111</xdr:col>
      <xdr:colOff>177800</xdr:colOff>
      <xdr:row>76</xdr:row>
      <xdr:rowOff>45199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854711"/>
          <a:ext cx="889000" cy="2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154508</xdr:rowOff>
    </xdr:from>
    <xdr:to>
      <xdr:col>107</xdr:col>
      <xdr:colOff>50800</xdr:colOff>
      <xdr:row>76</xdr:row>
      <xdr:rowOff>45199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013258"/>
          <a:ext cx="889000" cy="6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154508</xdr:rowOff>
    </xdr:from>
    <xdr:to>
      <xdr:col>102</xdr:col>
      <xdr:colOff>114300</xdr:colOff>
      <xdr:row>76</xdr:row>
      <xdr:rowOff>60110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013258"/>
          <a:ext cx="889000" cy="7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63526</xdr:rowOff>
    </xdr:from>
    <xdr:to>
      <xdr:col>116</xdr:col>
      <xdr:colOff>114300</xdr:colOff>
      <xdr:row>75</xdr:row>
      <xdr:rowOff>165125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9222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86403</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77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116611</xdr:rowOff>
    </xdr:from>
    <xdr:to>
      <xdr:col>112</xdr:col>
      <xdr:colOff>38100</xdr:colOff>
      <xdr:row>75</xdr:row>
      <xdr:rowOff>46761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80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63288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57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165849</xdr:rowOff>
    </xdr:from>
    <xdr:to>
      <xdr:col>107</xdr:col>
      <xdr:colOff>101600</xdr:colOff>
      <xdr:row>76</xdr:row>
      <xdr:rowOff>95999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2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87126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1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103708</xdr:rowOff>
    </xdr:from>
    <xdr:to>
      <xdr:col>102</xdr:col>
      <xdr:colOff>165100</xdr:colOff>
      <xdr:row>76</xdr:row>
      <xdr:rowOff>33858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6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24985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05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9310</xdr:rowOff>
    </xdr:from>
    <xdr:to>
      <xdr:col>98</xdr:col>
      <xdr:colOff>38100</xdr:colOff>
      <xdr:row>76</xdr:row>
      <xdr:rowOff>110910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102037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13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1,150,580</a:t>
          </a:r>
          <a:r>
            <a:rPr kumimoji="1" lang="ja-JP" altLang="en-US" sz="1300">
              <a:latin typeface="ＭＳ Ｐゴシック" panose="020B0600070205080204" pitchFamily="50" charset="-128"/>
              <a:ea typeface="ＭＳ Ｐゴシック" panose="020B0600070205080204" pitchFamily="50" charset="-128"/>
            </a:rPr>
            <a:t>円と、</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987,134</a:t>
          </a:r>
          <a:r>
            <a:rPr kumimoji="1" lang="ja-JP" altLang="en-US" sz="1300">
              <a:latin typeface="ＭＳ Ｐゴシック" panose="020B0600070205080204" pitchFamily="50" charset="-128"/>
              <a:ea typeface="ＭＳ Ｐゴシック" panose="020B0600070205080204" pitchFamily="50" charset="-128"/>
            </a:rPr>
            <a:t>円）と比較し前年度比</a:t>
          </a:r>
          <a:r>
            <a:rPr kumimoji="1" lang="en-US" altLang="ja-JP" sz="1300">
              <a:latin typeface="ＭＳ Ｐゴシック" panose="020B0600070205080204" pitchFamily="50" charset="-128"/>
              <a:ea typeface="ＭＳ Ｐゴシック" panose="020B0600070205080204" pitchFamily="50" charset="-128"/>
            </a:rPr>
            <a:t>+163,446</a:t>
          </a:r>
          <a:r>
            <a:rPr kumimoji="1" lang="ja-JP" altLang="en-US" sz="1300">
              <a:latin typeface="ＭＳ Ｐゴシック" panose="020B0600070205080204" pitchFamily="50" charset="-128"/>
              <a:ea typeface="ＭＳ Ｐゴシック" panose="020B0600070205080204" pitchFamily="50" charset="-128"/>
            </a:rPr>
            <a:t>円の増額となった。主な要因は令和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年能登半島地震にかかる人件費や積立金の増となっている。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・人件費については、職員数の増（</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名→</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名）による基本給並びにその他の手当が＋</a:t>
          </a:r>
          <a:r>
            <a:rPr kumimoji="1" lang="en-US" altLang="ja-JP" sz="1300">
              <a:latin typeface="ＭＳ Ｐゴシック" panose="020B0600070205080204" pitchFamily="50" charset="-128"/>
              <a:ea typeface="ＭＳ Ｐゴシック" panose="020B0600070205080204" pitchFamily="50" charset="-128"/>
            </a:rPr>
            <a:t>71,953</a:t>
          </a:r>
          <a:r>
            <a:rPr kumimoji="1" lang="ja-JP" altLang="en-US" sz="1300">
              <a:latin typeface="ＭＳ Ｐゴシック" panose="020B0600070205080204" pitchFamily="50" charset="-128"/>
              <a:ea typeface="ＭＳ Ｐゴシック" panose="020B0600070205080204" pitchFamily="50" charset="-128"/>
            </a:rPr>
            <a:t>千円と大幅な増額の要因となった。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・扶助費については、住民税非課税世帯等臨時特別給付金▲</a:t>
          </a:r>
          <a:r>
            <a:rPr kumimoji="1" lang="en-US" altLang="ja-JP" sz="1300">
              <a:latin typeface="ＭＳ Ｐゴシック" panose="020B0600070205080204" pitchFamily="50" charset="-128"/>
              <a:ea typeface="ＭＳ Ｐゴシック" panose="020B0600070205080204" pitchFamily="50" charset="-128"/>
            </a:rPr>
            <a:t>62,050</a:t>
          </a:r>
          <a:r>
            <a:rPr kumimoji="1" lang="ja-JP" altLang="en-US" sz="1300">
              <a:latin typeface="ＭＳ Ｐゴシック" panose="020B0600070205080204" pitchFamily="50" charset="-128"/>
              <a:ea typeface="ＭＳ Ｐゴシック" panose="020B0600070205080204" pitchFamily="50" charset="-128"/>
            </a:rPr>
            <a:t>千円、子ども子育て（施設型）給付費▲</a:t>
          </a:r>
          <a:r>
            <a:rPr kumimoji="1" lang="en-US" altLang="ja-JP" sz="1300">
              <a:latin typeface="ＭＳ Ｐゴシック" panose="020B0600070205080204" pitchFamily="50" charset="-128"/>
              <a:ea typeface="ＭＳ Ｐゴシック" panose="020B0600070205080204" pitchFamily="50" charset="-128"/>
            </a:rPr>
            <a:t>29,550</a:t>
          </a:r>
          <a:r>
            <a:rPr kumimoji="1" lang="ja-JP" altLang="en-US" sz="1300">
              <a:latin typeface="ＭＳ Ｐゴシック" panose="020B0600070205080204" pitchFamily="50" charset="-128"/>
              <a:ea typeface="ＭＳ Ｐゴシック" panose="020B0600070205080204" pitchFamily="50" charset="-128"/>
            </a:rPr>
            <a:t>千円が主な減額の要因となった。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・補助費等については、環境衛生施設組合分担金▲</a:t>
          </a:r>
          <a:r>
            <a:rPr kumimoji="1" lang="en-US" altLang="ja-JP" sz="1300">
              <a:latin typeface="ＭＳ Ｐゴシック" panose="020B0600070205080204" pitchFamily="50" charset="-128"/>
              <a:ea typeface="ＭＳ Ｐゴシック" panose="020B0600070205080204" pitchFamily="50" charset="-128"/>
            </a:rPr>
            <a:t>392,869</a:t>
          </a:r>
          <a:r>
            <a:rPr kumimoji="1" lang="ja-JP" altLang="en-US" sz="1300">
              <a:latin typeface="ＭＳ Ｐゴシック" panose="020B0600070205080204" pitchFamily="50" charset="-128"/>
              <a:ea typeface="ＭＳ Ｐゴシック" panose="020B0600070205080204" pitchFamily="50" charset="-128"/>
            </a:rPr>
            <a:t>千円が主な減額の要因となった。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・積立金については、災害対策基金積立金＋</a:t>
          </a:r>
          <a:r>
            <a:rPr kumimoji="1" lang="en-US" altLang="ja-JP" sz="1300">
              <a:latin typeface="ＭＳ Ｐゴシック" panose="020B0600070205080204" pitchFamily="50" charset="-128"/>
              <a:ea typeface="ＭＳ Ｐゴシック" panose="020B0600070205080204" pitchFamily="50" charset="-128"/>
            </a:rPr>
            <a:t>1,103,235</a:t>
          </a:r>
          <a:r>
            <a:rPr kumimoji="1" lang="ja-JP" altLang="en-US" sz="1300">
              <a:latin typeface="ＭＳ Ｐゴシック" panose="020B0600070205080204" pitchFamily="50" charset="-128"/>
              <a:ea typeface="ＭＳ Ｐゴシック" panose="020B0600070205080204" pitchFamily="50" charset="-128"/>
            </a:rPr>
            <a:t>千円、ふるさと応援基金積立金＋</a:t>
          </a:r>
          <a:r>
            <a:rPr kumimoji="1" lang="en-US" altLang="ja-JP" sz="1300">
              <a:latin typeface="ＭＳ Ｐゴシック" panose="020B0600070205080204" pitchFamily="50" charset="-128"/>
              <a:ea typeface="ＭＳ Ｐゴシック" panose="020B0600070205080204" pitchFamily="50" charset="-128"/>
            </a:rPr>
            <a:t>192,919</a:t>
          </a:r>
          <a:r>
            <a:rPr kumimoji="1" lang="ja-JP" altLang="en-US" sz="1300">
              <a:latin typeface="ＭＳ Ｐゴシック" panose="020B0600070205080204" pitchFamily="50" charset="-128"/>
              <a:ea typeface="ＭＳ Ｐゴシック" panose="020B0600070205080204" pitchFamily="50" charset="-128"/>
            </a:rPr>
            <a:t>千円、施設整備基金積立金▲</a:t>
          </a:r>
          <a:r>
            <a:rPr kumimoji="1" lang="en-US" altLang="ja-JP" sz="1300">
              <a:latin typeface="ＭＳ Ｐゴシック" panose="020B0600070205080204" pitchFamily="50" charset="-128"/>
              <a:ea typeface="ＭＳ Ｐゴシック" panose="020B0600070205080204" pitchFamily="50" charset="-128"/>
            </a:rPr>
            <a:t>259,089</a:t>
          </a:r>
          <a:r>
            <a:rPr kumimoji="1" lang="ja-JP" altLang="en-US" sz="1300">
              <a:latin typeface="ＭＳ Ｐゴシック" panose="020B0600070205080204" pitchFamily="50" charset="-128"/>
              <a:ea typeface="ＭＳ Ｐゴシック" panose="020B0600070205080204" pitchFamily="50" charset="-128"/>
            </a:rPr>
            <a:t>千円により増額となった。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石川県穴水町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7,347
7,212
183.21
8,879,518
8,453,313
327,847
4,330,771
10,078,319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76182</xdr:rowOff>
    </xdr:from>
    <xdr:to>
      <xdr:col>24</xdr:col>
      <xdr:colOff>63500</xdr:colOff>
      <xdr:row>39</xdr:row>
      <xdr:rowOff>16909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91282"/>
          <a:ext cx="838200" cy="1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16909</xdr:rowOff>
    </xdr:from>
    <xdr:to>
      <xdr:col>19</xdr:col>
      <xdr:colOff>177800</xdr:colOff>
      <xdr:row>39</xdr:row>
      <xdr:rowOff>27849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703459"/>
          <a:ext cx="8890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149987</xdr:rowOff>
    </xdr:from>
    <xdr:to>
      <xdr:col>15</xdr:col>
      <xdr:colOff>50800</xdr:colOff>
      <xdr:row>39</xdr:row>
      <xdr:rowOff>27849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493637"/>
          <a:ext cx="889000" cy="22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55445</xdr:rowOff>
    </xdr:from>
    <xdr:to>
      <xdr:col>10</xdr:col>
      <xdr:colOff>114300</xdr:colOff>
      <xdr:row>37</xdr:row>
      <xdr:rowOff>149987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99095"/>
          <a:ext cx="889000" cy="9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25382</xdr:rowOff>
    </xdr:from>
    <xdr:to>
      <xdr:col>24</xdr:col>
      <xdr:colOff>114300</xdr:colOff>
      <xdr:row>38</xdr:row>
      <xdr:rowOff>126982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4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3809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1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137559</xdr:rowOff>
    </xdr:from>
    <xdr:to>
      <xdr:col>20</xdr:col>
      <xdr:colOff>38100</xdr:colOff>
      <xdr:row>39</xdr:row>
      <xdr:rowOff>67709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6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58836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74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148499</xdr:rowOff>
    </xdr:from>
    <xdr:to>
      <xdr:col>15</xdr:col>
      <xdr:colOff>101600</xdr:colOff>
      <xdr:row>39</xdr:row>
      <xdr:rowOff>78649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66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69776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75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99187</xdr:rowOff>
    </xdr:from>
    <xdr:to>
      <xdr:col>10</xdr:col>
      <xdr:colOff>165100</xdr:colOff>
      <xdr:row>38</xdr:row>
      <xdr:rowOff>29337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20464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4645</xdr:rowOff>
    </xdr:from>
    <xdr:to>
      <xdr:col>6</xdr:col>
      <xdr:colOff>38100</xdr:colOff>
      <xdr:row>37</xdr:row>
      <xdr:rowOff>106245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4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97372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4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122858</xdr:rowOff>
    </xdr:from>
    <xdr:to>
      <xdr:col>24</xdr:col>
      <xdr:colOff>63500</xdr:colOff>
      <xdr:row>58</xdr:row>
      <xdr:rowOff>45898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895508"/>
          <a:ext cx="838200" cy="9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25978</xdr:rowOff>
    </xdr:from>
    <xdr:to>
      <xdr:col>19</xdr:col>
      <xdr:colOff>177800</xdr:colOff>
      <xdr:row>58</xdr:row>
      <xdr:rowOff>45898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798628"/>
          <a:ext cx="889000" cy="19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25978</xdr:rowOff>
    </xdr:from>
    <xdr:to>
      <xdr:col>15</xdr:col>
      <xdr:colOff>50800</xdr:colOff>
      <xdr:row>57</xdr:row>
      <xdr:rowOff>103408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798628"/>
          <a:ext cx="889000" cy="7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103408</xdr:rowOff>
    </xdr:from>
    <xdr:to>
      <xdr:col>10</xdr:col>
      <xdr:colOff>114300</xdr:colOff>
      <xdr:row>58</xdr:row>
      <xdr:rowOff>128308</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76058"/>
          <a:ext cx="889000" cy="19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72058</xdr:rowOff>
    </xdr:from>
    <xdr:to>
      <xdr:col>24</xdr:col>
      <xdr:colOff>114300</xdr:colOff>
      <xdr:row>58</xdr:row>
      <xdr:rowOff>2208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4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94935</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69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166548</xdr:rowOff>
    </xdr:from>
    <xdr:to>
      <xdr:col>20</xdr:col>
      <xdr:colOff>38100</xdr:colOff>
      <xdr:row>58</xdr:row>
      <xdr:rowOff>96698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87825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3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146628</xdr:rowOff>
    </xdr:from>
    <xdr:to>
      <xdr:col>15</xdr:col>
      <xdr:colOff>101600</xdr:colOff>
      <xdr:row>57</xdr:row>
      <xdr:rowOff>76778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74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93305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52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52608</xdr:rowOff>
    </xdr:from>
    <xdr:to>
      <xdr:col>10</xdr:col>
      <xdr:colOff>165100</xdr:colOff>
      <xdr:row>57</xdr:row>
      <xdr:rowOff>154208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2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170735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60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77508</xdr:rowOff>
    </xdr:from>
    <xdr:to>
      <xdr:col>6</xdr:col>
      <xdr:colOff>38100</xdr:colOff>
      <xdr:row>59</xdr:row>
      <xdr:rowOff>7658</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170235</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1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13559</xdr:rowOff>
    </xdr:from>
    <xdr:to>
      <xdr:col>24</xdr:col>
      <xdr:colOff>63500</xdr:colOff>
      <xdr:row>76</xdr:row>
      <xdr:rowOff>161401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43759"/>
          <a:ext cx="838200" cy="14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123839</xdr:rowOff>
    </xdr:from>
    <xdr:to>
      <xdr:col>19</xdr:col>
      <xdr:colOff>177800</xdr:colOff>
      <xdr:row>76</xdr:row>
      <xdr:rowOff>161401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54039"/>
          <a:ext cx="889000" cy="3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123839</xdr:rowOff>
    </xdr:from>
    <xdr:to>
      <xdr:col>15</xdr:col>
      <xdr:colOff>50800</xdr:colOff>
      <xdr:row>77</xdr:row>
      <xdr:rowOff>55972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54039"/>
          <a:ext cx="889000" cy="10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55972</xdr:rowOff>
    </xdr:from>
    <xdr:to>
      <xdr:col>10</xdr:col>
      <xdr:colOff>114300</xdr:colOff>
      <xdr:row>77</xdr:row>
      <xdr:rowOff>89424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57622"/>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134209</xdr:rowOff>
    </xdr:from>
    <xdr:to>
      <xdr:col>24</xdr:col>
      <xdr:colOff>114300</xdr:colOff>
      <xdr:row>76</xdr:row>
      <xdr:rowOff>64359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157086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4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110601</xdr:rowOff>
    </xdr:from>
    <xdr:to>
      <xdr:col>20</xdr:col>
      <xdr:colOff>38100</xdr:colOff>
      <xdr:row>77</xdr:row>
      <xdr:rowOff>40751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57279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91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73039</xdr:rowOff>
    </xdr:from>
    <xdr:to>
      <xdr:col>15</xdr:col>
      <xdr:colOff>101600</xdr:colOff>
      <xdr:row>77</xdr:row>
      <xdr:rowOff>3189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19716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78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5172</xdr:rowOff>
    </xdr:from>
    <xdr:to>
      <xdr:col>10</xdr:col>
      <xdr:colOff>165100</xdr:colOff>
      <xdr:row>77</xdr:row>
      <xdr:rowOff>106772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0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123299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8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38624</xdr:rowOff>
    </xdr:from>
    <xdr:to>
      <xdr:col>6</xdr:col>
      <xdr:colOff>38100</xdr:colOff>
      <xdr:row>77</xdr:row>
      <xdr:rowOff>140224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4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156751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01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48002</xdr:rowOff>
    </xdr:from>
    <xdr:to>
      <xdr:col>24</xdr:col>
      <xdr:colOff>63500</xdr:colOff>
      <xdr:row>98</xdr:row>
      <xdr:rowOff>53515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50102"/>
          <a:ext cx="8382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53515</xdr:rowOff>
    </xdr:from>
    <xdr:to>
      <xdr:col>19</xdr:col>
      <xdr:colOff>177800</xdr:colOff>
      <xdr:row>98</xdr:row>
      <xdr:rowOff>60522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55615"/>
          <a:ext cx="889000" cy="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60522</xdr:rowOff>
    </xdr:from>
    <xdr:to>
      <xdr:col>15</xdr:col>
      <xdr:colOff>50800</xdr:colOff>
      <xdr:row>98</xdr:row>
      <xdr:rowOff>77881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62622"/>
          <a:ext cx="889000" cy="1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77881</xdr:rowOff>
    </xdr:from>
    <xdr:to>
      <xdr:col>10</xdr:col>
      <xdr:colOff>114300</xdr:colOff>
      <xdr:row>98</xdr:row>
      <xdr:rowOff>83389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79981"/>
          <a:ext cx="889000" cy="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168652</xdr:rowOff>
    </xdr:from>
    <xdr:to>
      <xdr:col>24</xdr:col>
      <xdr:colOff>114300</xdr:colOff>
      <xdr:row>98</xdr:row>
      <xdr:rowOff>98802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128029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8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2715</xdr:rowOff>
    </xdr:from>
    <xdr:to>
      <xdr:col>20</xdr:col>
      <xdr:colOff>38100</xdr:colOff>
      <xdr:row>98</xdr:row>
      <xdr:rowOff>104315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0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120842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58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9722</xdr:rowOff>
    </xdr:from>
    <xdr:to>
      <xdr:col>15</xdr:col>
      <xdr:colOff>101600</xdr:colOff>
      <xdr:row>98</xdr:row>
      <xdr:rowOff>111322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1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127849</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58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27081</xdr:rowOff>
    </xdr:from>
    <xdr:to>
      <xdr:col>10</xdr:col>
      <xdr:colOff>165100</xdr:colOff>
      <xdr:row>98</xdr:row>
      <xdr:rowOff>128681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2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145208</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60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32589</xdr:rowOff>
    </xdr:from>
    <xdr:to>
      <xdr:col>6</xdr:col>
      <xdr:colOff>38100</xdr:colOff>
      <xdr:row>98</xdr:row>
      <xdr:rowOff>134189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3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150716</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60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124670</xdr:rowOff>
    </xdr:from>
    <xdr:to>
      <xdr:col>55</xdr:col>
      <xdr:colOff>0</xdr:colOff>
      <xdr:row>37</xdr:row>
      <xdr:rowOff>133757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68320"/>
          <a:ext cx="8382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72870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16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133757</xdr:rowOff>
    </xdr:from>
    <xdr:to>
      <xdr:col>50</xdr:col>
      <xdr:colOff>114300</xdr:colOff>
      <xdr:row>37</xdr:row>
      <xdr:rowOff>149015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77407"/>
          <a:ext cx="889000" cy="1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9606</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148673</xdr:rowOff>
    </xdr:from>
    <xdr:to>
      <xdr:col>45</xdr:col>
      <xdr:colOff>177800</xdr:colOff>
      <xdr:row>37</xdr:row>
      <xdr:rowOff>149015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492323"/>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3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148673</xdr:rowOff>
    </xdr:from>
    <xdr:to>
      <xdr:col>41</xdr:col>
      <xdr:colOff>50800</xdr:colOff>
      <xdr:row>37</xdr:row>
      <xdr:rowOff>160731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92323"/>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73870</xdr:rowOff>
    </xdr:from>
    <xdr:to>
      <xdr:col>55</xdr:col>
      <xdr:colOff>50800</xdr:colOff>
      <xdr:row>38</xdr:row>
      <xdr:rowOff>4020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33247</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0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82957</xdr:rowOff>
    </xdr:from>
    <xdr:to>
      <xdr:col>50</xdr:col>
      <xdr:colOff>165100</xdr:colOff>
      <xdr:row>38</xdr:row>
      <xdr:rowOff>13106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266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29634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20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98215</xdr:rowOff>
    </xdr:from>
    <xdr:to>
      <xdr:col>46</xdr:col>
      <xdr:colOff>38100</xdr:colOff>
      <xdr:row>38</xdr:row>
      <xdr:rowOff>28366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418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44892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217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97873</xdr:rowOff>
    </xdr:from>
    <xdr:to>
      <xdr:col>41</xdr:col>
      <xdr:colOff>101600</xdr:colOff>
      <xdr:row>38</xdr:row>
      <xdr:rowOff>28023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4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19149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34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109931</xdr:rowOff>
    </xdr:from>
    <xdr:to>
      <xdr:col>36</xdr:col>
      <xdr:colOff>165100</xdr:colOff>
      <xdr:row>38</xdr:row>
      <xdr:rowOff>40081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31208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135425</xdr:rowOff>
    </xdr:from>
    <xdr:to>
      <xdr:col>55</xdr:col>
      <xdr:colOff>0</xdr:colOff>
      <xdr:row>58</xdr:row>
      <xdr:rowOff>20393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08075"/>
          <a:ext cx="838200" cy="5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135425</xdr:rowOff>
    </xdr:from>
    <xdr:to>
      <xdr:col>50</xdr:col>
      <xdr:colOff>114300</xdr:colOff>
      <xdr:row>57</xdr:row>
      <xdr:rowOff>161220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08075"/>
          <a:ext cx="889000" cy="2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72697</xdr:rowOff>
    </xdr:from>
    <xdr:to>
      <xdr:col>45</xdr:col>
      <xdr:colOff>177800</xdr:colOff>
      <xdr:row>57</xdr:row>
      <xdr:rowOff>161220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45347"/>
          <a:ext cx="889000" cy="8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32071</xdr:rowOff>
    </xdr:from>
    <xdr:to>
      <xdr:col>41</xdr:col>
      <xdr:colOff>50800</xdr:colOff>
      <xdr:row>57</xdr:row>
      <xdr:rowOff>72697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804721"/>
          <a:ext cx="889000" cy="4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141043</xdr:rowOff>
    </xdr:from>
    <xdr:to>
      <xdr:col>55</xdr:col>
      <xdr:colOff>50800</xdr:colOff>
      <xdr:row>58</xdr:row>
      <xdr:rowOff>71193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1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55970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2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84625</xdr:rowOff>
    </xdr:from>
    <xdr:to>
      <xdr:col>50</xdr:col>
      <xdr:colOff>165100</xdr:colOff>
      <xdr:row>58</xdr:row>
      <xdr:rowOff>14775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5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5902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5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110420</xdr:rowOff>
    </xdr:from>
    <xdr:to>
      <xdr:col>46</xdr:col>
      <xdr:colOff>38100</xdr:colOff>
      <xdr:row>58</xdr:row>
      <xdr:rowOff>40570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31697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21897</xdr:rowOff>
    </xdr:from>
    <xdr:to>
      <xdr:col>41</xdr:col>
      <xdr:colOff>101600</xdr:colOff>
      <xdr:row>57</xdr:row>
      <xdr:rowOff>123497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9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140024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6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152721</xdr:rowOff>
    </xdr:from>
    <xdr:to>
      <xdr:col>36</xdr:col>
      <xdr:colOff>165100</xdr:colOff>
      <xdr:row>57</xdr:row>
      <xdr:rowOff>82871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5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99398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2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73268</xdr:rowOff>
    </xdr:from>
    <xdr:to>
      <xdr:col>55</xdr:col>
      <xdr:colOff>0</xdr:colOff>
      <xdr:row>78</xdr:row>
      <xdr:rowOff>23476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274918"/>
          <a:ext cx="838200" cy="12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5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23476</xdr:rowOff>
    </xdr:from>
    <xdr:to>
      <xdr:col>50</xdr:col>
      <xdr:colOff>114300</xdr:colOff>
      <xdr:row>78</xdr:row>
      <xdr:rowOff>44400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96576"/>
          <a:ext cx="889000" cy="2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44400</xdr:rowOff>
    </xdr:from>
    <xdr:to>
      <xdr:col>45</xdr:col>
      <xdr:colOff>177800</xdr:colOff>
      <xdr:row>78</xdr:row>
      <xdr:rowOff>65725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17500"/>
          <a:ext cx="889000" cy="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65725</xdr:rowOff>
    </xdr:from>
    <xdr:to>
      <xdr:col>41</xdr:col>
      <xdr:colOff>50800</xdr:colOff>
      <xdr:row>78</xdr:row>
      <xdr:rowOff>151609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38825"/>
          <a:ext cx="889000" cy="8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22468</xdr:rowOff>
    </xdr:from>
    <xdr:to>
      <xdr:col>55</xdr:col>
      <xdr:colOff>50800</xdr:colOff>
      <xdr:row>77</xdr:row>
      <xdr:rowOff>124068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45345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7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144126</xdr:rowOff>
    </xdr:from>
    <xdr:to>
      <xdr:col>50</xdr:col>
      <xdr:colOff>165100</xdr:colOff>
      <xdr:row>78</xdr:row>
      <xdr:rowOff>74276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90803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1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165050</xdr:rowOff>
    </xdr:from>
    <xdr:to>
      <xdr:col>46</xdr:col>
      <xdr:colOff>38100</xdr:colOff>
      <xdr:row>78</xdr:row>
      <xdr:rowOff>95200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111727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4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14925</xdr:rowOff>
    </xdr:from>
    <xdr:to>
      <xdr:col>41</xdr:col>
      <xdr:colOff>101600</xdr:colOff>
      <xdr:row>78</xdr:row>
      <xdr:rowOff>116525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107652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8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100809</xdr:rowOff>
    </xdr:from>
    <xdr:to>
      <xdr:col>36</xdr:col>
      <xdr:colOff>165100</xdr:colOff>
      <xdr:row>79</xdr:row>
      <xdr:rowOff>30959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7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22086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6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81169</xdr:rowOff>
    </xdr:from>
    <xdr:to>
      <xdr:col>55</xdr:col>
      <xdr:colOff>0</xdr:colOff>
      <xdr:row>97</xdr:row>
      <xdr:rowOff>3445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540369"/>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81169</xdr:rowOff>
    </xdr:from>
    <xdr:to>
      <xdr:col>50</xdr:col>
      <xdr:colOff>114300</xdr:colOff>
      <xdr:row>96</xdr:row>
      <xdr:rowOff>152580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40369"/>
          <a:ext cx="8890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152580</xdr:rowOff>
    </xdr:from>
    <xdr:to>
      <xdr:col>45</xdr:col>
      <xdr:colOff>177800</xdr:colOff>
      <xdr:row>97</xdr:row>
      <xdr:rowOff>6435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11780"/>
          <a:ext cx="889000" cy="2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144422</xdr:rowOff>
    </xdr:from>
    <xdr:to>
      <xdr:col>41</xdr:col>
      <xdr:colOff>50800</xdr:colOff>
      <xdr:row>97</xdr:row>
      <xdr:rowOff>6435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03622"/>
          <a:ext cx="889000" cy="3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124095</xdr:rowOff>
    </xdr:from>
    <xdr:to>
      <xdr:col>55</xdr:col>
      <xdr:colOff>50800</xdr:colOff>
      <xdr:row>97</xdr:row>
      <xdr:rowOff>54245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8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102522</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6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30369</xdr:rowOff>
    </xdr:from>
    <xdr:to>
      <xdr:col>50</xdr:col>
      <xdr:colOff>165100</xdr:colOff>
      <xdr:row>96</xdr:row>
      <xdr:rowOff>131969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8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148496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101780</xdr:rowOff>
    </xdr:from>
    <xdr:to>
      <xdr:col>46</xdr:col>
      <xdr:colOff>38100</xdr:colOff>
      <xdr:row>97</xdr:row>
      <xdr:rowOff>31930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6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23057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5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127085</xdr:rowOff>
    </xdr:from>
    <xdr:to>
      <xdr:col>41</xdr:col>
      <xdr:colOff>101600</xdr:colOff>
      <xdr:row>97</xdr:row>
      <xdr:rowOff>57235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8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48362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7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93622</xdr:rowOff>
    </xdr:from>
    <xdr:to>
      <xdr:col>36</xdr:col>
      <xdr:colOff>165100</xdr:colOff>
      <xdr:row>97</xdr:row>
      <xdr:rowOff>23772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14899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4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27702</xdr:rowOff>
    </xdr:from>
    <xdr:to>
      <xdr:col>85</xdr:col>
      <xdr:colOff>127000</xdr:colOff>
      <xdr:row>37</xdr:row>
      <xdr:rowOff>91302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71352"/>
          <a:ext cx="838200" cy="6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91302</xdr:rowOff>
    </xdr:from>
    <xdr:to>
      <xdr:col>81</xdr:col>
      <xdr:colOff>50800</xdr:colOff>
      <xdr:row>37</xdr:row>
      <xdr:rowOff>132205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34952"/>
          <a:ext cx="889000" cy="4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132205</xdr:rowOff>
    </xdr:from>
    <xdr:to>
      <xdr:col>76</xdr:col>
      <xdr:colOff>114300</xdr:colOff>
      <xdr:row>38</xdr:row>
      <xdr:rowOff>35361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75855"/>
          <a:ext cx="889000" cy="7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14150</xdr:rowOff>
    </xdr:from>
    <xdr:to>
      <xdr:col>71</xdr:col>
      <xdr:colOff>177800</xdr:colOff>
      <xdr:row>38</xdr:row>
      <xdr:rowOff>35361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29250"/>
          <a:ext cx="889000" cy="2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148352</xdr:rowOff>
    </xdr:from>
    <xdr:to>
      <xdr:col>85</xdr:col>
      <xdr:colOff>177800</xdr:colOff>
      <xdr:row>37</xdr:row>
      <xdr:rowOff>78502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2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171229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17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40502</xdr:rowOff>
    </xdr:from>
    <xdr:to>
      <xdr:col>81</xdr:col>
      <xdr:colOff>101600</xdr:colOff>
      <xdr:row>37</xdr:row>
      <xdr:rowOff>142102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8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158629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15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81405</xdr:rowOff>
    </xdr:from>
    <xdr:to>
      <xdr:col>76</xdr:col>
      <xdr:colOff>165100</xdr:colOff>
      <xdr:row>38</xdr:row>
      <xdr:rowOff>11555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2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28082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20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156010</xdr:rowOff>
    </xdr:from>
    <xdr:to>
      <xdr:col>72</xdr:col>
      <xdr:colOff>38100</xdr:colOff>
      <xdr:row>38</xdr:row>
      <xdr:rowOff>86161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996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77288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134800</xdr:rowOff>
    </xdr:from>
    <xdr:to>
      <xdr:col>67</xdr:col>
      <xdr:colOff>101600</xdr:colOff>
      <xdr:row>38</xdr:row>
      <xdr:rowOff>64950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56077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7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160514</xdr:rowOff>
    </xdr:from>
    <xdr:to>
      <xdr:col>85</xdr:col>
      <xdr:colOff>127000</xdr:colOff>
      <xdr:row>58</xdr:row>
      <xdr:rowOff>12340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33164"/>
          <a:ext cx="838200" cy="2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164347</xdr:rowOff>
    </xdr:from>
    <xdr:to>
      <xdr:col>81</xdr:col>
      <xdr:colOff>50800</xdr:colOff>
      <xdr:row>58</xdr:row>
      <xdr:rowOff>12340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936997"/>
          <a:ext cx="889000" cy="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164347</xdr:rowOff>
    </xdr:from>
    <xdr:to>
      <xdr:col>76</xdr:col>
      <xdr:colOff>114300</xdr:colOff>
      <xdr:row>58</xdr:row>
      <xdr:rowOff>6087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936997"/>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135528</xdr:rowOff>
    </xdr:from>
    <xdr:to>
      <xdr:col>71</xdr:col>
      <xdr:colOff>177800</xdr:colOff>
      <xdr:row>58</xdr:row>
      <xdr:rowOff>6087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36728"/>
          <a:ext cx="889000" cy="21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109714</xdr:rowOff>
    </xdr:from>
    <xdr:to>
      <xdr:col>85</xdr:col>
      <xdr:colOff>177800</xdr:colOff>
      <xdr:row>58</xdr:row>
      <xdr:rowOff>39864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8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24641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9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132990</xdr:rowOff>
    </xdr:from>
    <xdr:to>
      <xdr:col>81</xdr:col>
      <xdr:colOff>101600</xdr:colOff>
      <xdr:row>58</xdr:row>
      <xdr:rowOff>63140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0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54267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9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113547</xdr:rowOff>
    </xdr:from>
    <xdr:to>
      <xdr:col>76</xdr:col>
      <xdr:colOff>165100</xdr:colOff>
      <xdr:row>58</xdr:row>
      <xdr:rowOff>43697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8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34824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7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126737</xdr:rowOff>
    </xdr:from>
    <xdr:to>
      <xdr:col>72</xdr:col>
      <xdr:colOff>38100</xdr:colOff>
      <xdr:row>58</xdr:row>
      <xdr:rowOff>56887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48014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84728</xdr:rowOff>
    </xdr:from>
    <xdr:to>
      <xdr:col>67</xdr:col>
      <xdr:colOff>101600</xdr:colOff>
      <xdr:row>57</xdr:row>
      <xdr:rowOff>14878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8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31405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61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136837</xdr:rowOff>
    </xdr:from>
    <xdr:to>
      <xdr:col>85</xdr:col>
      <xdr:colOff>127000</xdr:colOff>
      <xdr:row>79</xdr:row>
      <xdr:rowOff>51667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09937"/>
          <a:ext cx="838200" cy="8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71181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44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51667</xdr:rowOff>
    </xdr:from>
    <xdr:to>
      <xdr:col>81</xdr:col>
      <xdr:colOff>50800</xdr:colOff>
      <xdr:row>79</xdr:row>
      <xdr:rowOff>95112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96217"/>
          <a:ext cx="889000" cy="4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83313</xdr:rowOff>
    </xdr:from>
    <xdr:to>
      <xdr:col>76</xdr:col>
      <xdr:colOff>114300</xdr:colOff>
      <xdr:row>79</xdr:row>
      <xdr:rowOff>95112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27863"/>
          <a:ext cx="889000" cy="1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31637</xdr:rowOff>
    </xdr:from>
    <xdr:to>
      <xdr:col>71</xdr:col>
      <xdr:colOff>177800</xdr:colOff>
      <xdr:row>79</xdr:row>
      <xdr:rowOff>83313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76187"/>
          <a:ext cx="889000" cy="5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86037</xdr:rowOff>
    </xdr:from>
    <xdr:to>
      <xdr:col>85</xdr:col>
      <xdr:colOff>177800</xdr:colOff>
      <xdr:row>79</xdr:row>
      <xdr:rowOff>16187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5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108914</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1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867</xdr:rowOff>
    </xdr:from>
    <xdr:to>
      <xdr:col>81</xdr:col>
      <xdr:colOff>101600</xdr:colOff>
      <xdr:row>79</xdr:row>
      <xdr:rowOff>102467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4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93594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3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44312</xdr:rowOff>
    </xdr:from>
    <xdr:to>
      <xdr:col>76</xdr:col>
      <xdr:colOff>165100</xdr:colOff>
      <xdr:row>79</xdr:row>
      <xdr:rowOff>145912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137039</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681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32513</xdr:rowOff>
    </xdr:from>
    <xdr:to>
      <xdr:col>72</xdr:col>
      <xdr:colOff>38100</xdr:colOff>
      <xdr:row>79</xdr:row>
      <xdr:rowOff>134113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125240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6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152287</xdr:rowOff>
    </xdr:from>
    <xdr:to>
      <xdr:col>67</xdr:col>
      <xdr:colOff>101600</xdr:colOff>
      <xdr:row>79</xdr:row>
      <xdr:rowOff>82437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2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73564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1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130209</xdr:rowOff>
    </xdr:from>
    <xdr:to>
      <xdr:col>85</xdr:col>
      <xdr:colOff>127000</xdr:colOff>
      <xdr:row>96</xdr:row>
      <xdr:rowOff>160365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89409"/>
          <a:ext cx="8382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154053</xdr:rowOff>
    </xdr:from>
    <xdr:to>
      <xdr:col>81</xdr:col>
      <xdr:colOff>50800</xdr:colOff>
      <xdr:row>96</xdr:row>
      <xdr:rowOff>160365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613253"/>
          <a:ext cx="8890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154053</xdr:rowOff>
    </xdr:from>
    <xdr:to>
      <xdr:col>76</xdr:col>
      <xdr:colOff>114300</xdr:colOff>
      <xdr:row>97</xdr:row>
      <xdr:rowOff>37874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13253"/>
          <a:ext cx="889000" cy="5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37874</xdr:rowOff>
    </xdr:from>
    <xdr:to>
      <xdr:col>71</xdr:col>
      <xdr:colOff>177800</xdr:colOff>
      <xdr:row>97</xdr:row>
      <xdr:rowOff>61359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68524"/>
          <a:ext cx="889000" cy="2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79409</xdr:rowOff>
    </xdr:from>
    <xdr:to>
      <xdr:col>85</xdr:col>
      <xdr:colOff>177800</xdr:colOff>
      <xdr:row>97</xdr:row>
      <xdr:rowOff>9559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3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102286</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9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109565</xdr:rowOff>
    </xdr:from>
    <xdr:to>
      <xdr:col>81</xdr:col>
      <xdr:colOff>101600</xdr:colOff>
      <xdr:row>97</xdr:row>
      <xdr:rowOff>39715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6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56242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4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103253</xdr:rowOff>
    </xdr:from>
    <xdr:to>
      <xdr:col>76</xdr:col>
      <xdr:colOff>165100</xdr:colOff>
      <xdr:row>97</xdr:row>
      <xdr:rowOff>33403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49930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3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158524</xdr:rowOff>
    </xdr:from>
    <xdr:to>
      <xdr:col>72</xdr:col>
      <xdr:colOff>38100</xdr:colOff>
      <xdr:row>97</xdr:row>
      <xdr:rowOff>88674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105201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39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10559</xdr:rowOff>
    </xdr:from>
    <xdr:to>
      <xdr:col>67</xdr:col>
      <xdr:colOff>101600</xdr:colOff>
      <xdr:row>97</xdr:row>
      <xdr:rowOff>112159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4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128686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4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・総務費の主な増減については施設整備基金積立金▲</a:t>
          </a:r>
          <a:r>
            <a:rPr kumimoji="1" lang="en-US" altLang="ja-JP" sz="1300">
              <a:latin typeface="ＭＳ Ｐゴシック" panose="020B0600070205080204" pitchFamily="50" charset="-128"/>
              <a:ea typeface="ＭＳ Ｐゴシック" panose="020B0600070205080204" pitchFamily="50" charset="-128"/>
            </a:rPr>
            <a:t>259,089</a:t>
          </a:r>
          <a:r>
            <a:rPr kumimoji="1" lang="ja-JP" altLang="en-US" sz="1300">
              <a:latin typeface="ＭＳ Ｐゴシック" panose="020B0600070205080204" pitchFamily="50" charset="-128"/>
              <a:ea typeface="ＭＳ Ｐゴシック" panose="020B0600070205080204" pitchFamily="50" charset="-128"/>
            </a:rPr>
            <a:t>千円、災害対策基金積立金＋</a:t>
          </a:r>
          <a:r>
            <a:rPr kumimoji="1" lang="en-US" altLang="ja-JP" sz="1300">
              <a:latin typeface="ＭＳ Ｐゴシック" panose="020B0600070205080204" pitchFamily="50" charset="-128"/>
              <a:ea typeface="ＭＳ Ｐゴシック" panose="020B0600070205080204" pitchFamily="50" charset="-128"/>
            </a:rPr>
            <a:t>1,103,206</a:t>
          </a:r>
          <a:r>
            <a:rPr kumimoji="1" lang="ja-JP" altLang="en-US" sz="1300">
              <a:latin typeface="ＭＳ Ｐゴシック" panose="020B0600070205080204" pitchFamily="50" charset="-128"/>
              <a:ea typeface="ＭＳ Ｐゴシック" panose="020B0600070205080204" pitchFamily="50" charset="-128"/>
            </a:rPr>
            <a:t>千円、ふるさと応援基金積立金▲</a:t>
          </a:r>
          <a:r>
            <a:rPr kumimoji="1" lang="en-US" altLang="ja-JP" sz="1300">
              <a:latin typeface="ＭＳ Ｐゴシック" panose="020B0600070205080204" pitchFamily="50" charset="-128"/>
              <a:ea typeface="ＭＳ Ｐゴシック" panose="020B0600070205080204" pitchFamily="50" charset="-128"/>
            </a:rPr>
            <a:t>51,305</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・民生費は主に住民税非課税世帯重点支援臨時給付金＋</a:t>
          </a:r>
          <a:r>
            <a:rPr kumimoji="1" lang="en-US" altLang="ja-JP" sz="1300">
              <a:latin typeface="ＭＳ Ｐゴシック" panose="020B0600070205080204" pitchFamily="50" charset="-128"/>
              <a:ea typeface="ＭＳ Ｐゴシック" panose="020B0600070205080204" pitchFamily="50" charset="-128"/>
            </a:rPr>
            <a:t>87,290</a:t>
          </a:r>
          <a:r>
            <a:rPr kumimoji="1" lang="ja-JP" altLang="en-US" sz="1300">
              <a:latin typeface="ＭＳ Ｐゴシック" panose="020B0600070205080204" pitchFamily="50" charset="-128"/>
              <a:ea typeface="ＭＳ Ｐゴシック" panose="020B0600070205080204" pitchFamily="50" charset="-128"/>
            </a:rPr>
            <a:t>千円、住民税非課税世帯重点支援給付金＋</a:t>
          </a:r>
          <a:r>
            <a:rPr kumimoji="1" lang="en-US" altLang="ja-JP" sz="1300">
              <a:latin typeface="ＭＳ Ｐゴシック" panose="020B0600070205080204" pitchFamily="50" charset="-128"/>
              <a:ea typeface="ＭＳ Ｐゴシック" panose="020B0600070205080204" pitchFamily="50" charset="-128"/>
            </a:rPr>
            <a:t>39,720</a:t>
          </a:r>
          <a:r>
            <a:rPr kumimoji="1" lang="ja-JP" altLang="en-US" sz="1300">
              <a:latin typeface="ＭＳ Ｐゴシック" panose="020B0600070205080204" pitchFamily="50" charset="-128"/>
              <a:ea typeface="ＭＳ Ｐゴシック" panose="020B0600070205080204" pitchFamily="50" charset="-128"/>
            </a:rPr>
            <a:t>千円の増加があった。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・商工費は主にふるさと応援基金積立金＋</a:t>
          </a:r>
          <a:r>
            <a:rPr kumimoji="1" lang="en-US" altLang="ja-JP" sz="1300">
              <a:latin typeface="ＭＳ Ｐゴシック" panose="020B0600070205080204" pitchFamily="50" charset="-128"/>
              <a:ea typeface="ＭＳ Ｐゴシック" panose="020B0600070205080204" pitchFamily="50" charset="-128"/>
            </a:rPr>
            <a:t>244,259</a:t>
          </a:r>
          <a:r>
            <a:rPr kumimoji="1" lang="ja-JP" altLang="en-US" sz="1300">
              <a:latin typeface="ＭＳ Ｐゴシック" panose="020B0600070205080204" pitchFamily="50" charset="-128"/>
              <a:ea typeface="ＭＳ Ｐゴシック" panose="020B0600070205080204" pitchFamily="50" charset="-128"/>
            </a:rPr>
            <a:t>千円、ふるさと納税記念品＋</a:t>
          </a:r>
          <a:r>
            <a:rPr kumimoji="1" lang="en-US" altLang="ja-JP" sz="1300">
              <a:latin typeface="ＭＳ Ｐゴシック" panose="020B0600070205080204" pitchFamily="50" charset="-128"/>
              <a:ea typeface="ＭＳ Ｐゴシック" panose="020B0600070205080204" pitchFamily="50" charset="-128"/>
            </a:rPr>
            <a:t>16,663</a:t>
          </a:r>
          <a:r>
            <a:rPr kumimoji="1" lang="ja-JP" altLang="en-US" sz="1300">
              <a:latin typeface="ＭＳ Ｐゴシック" panose="020B0600070205080204" pitchFamily="50" charset="-128"/>
              <a:ea typeface="ＭＳ Ｐゴシック" panose="020B0600070205080204" pitchFamily="50" charset="-128"/>
            </a:rPr>
            <a:t>千円、能登穴水三平堂落語会事業補助金＋</a:t>
          </a:r>
          <a:r>
            <a:rPr kumimoji="1" lang="en-US" altLang="ja-JP" sz="1300">
              <a:latin typeface="ＭＳ Ｐゴシック" panose="020B0600070205080204" pitchFamily="50" charset="-128"/>
              <a:ea typeface="ＭＳ Ｐゴシック" panose="020B0600070205080204" pitchFamily="50" charset="-128"/>
            </a:rPr>
            <a:t>2,400</a:t>
          </a:r>
          <a:r>
            <a:rPr kumimoji="1" lang="ja-JP" altLang="en-US" sz="1300">
              <a:latin typeface="ＭＳ Ｐゴシック" panose="020B0600070205080204" pitchFamily="50" charset="-128"/>
              <a:ea typeface="ＭＳ Ｐゴシック" panose="020B0600070205080204" pitchFamily="50" charset="-128"/>
            </a:rPr>
            <a:t>千円の増加があった。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・災害復旧費は主にし尿処理施設修繕料＋</a:t>
          </a:r>
          <a:r>
            <a:rPr kumimoji="1" lang="en-US" altLang="ja-JP" sz="1300">
              <a:latin typeface="ＭＳ Ｐゴシック" panose="020B0600070205080204" pitchFamily="50" charset="-128"/>
              <a:ea typeface="ＭＳ Ｐゴシック" panose="020B0600070205080204" pitchFamily="50" charset="-128"/>
            </a:rPr>
            <a:t>20,240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(4-255</a:t>
          </a:r>
          <a:r>
            <a:rPr kumimoji="1" lang="ja-JP" altLang="en-US" sz="1300">
              <a:latin typeface="ＭＳ Ｐゴシック" panose="020B0600070205080204" pitchFamily="50" charset="-128"/>
              <a:ea typeface="ＭＳ Ｐゴシック" panose="020B0600070205080204" pitchFamily="50" charset="-128"/>
            </a:rPr>
            <a:t>号</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町道柿ヶ原線道路災害復旧工事＋</a:t>
          </a:r>
          <a:r>
            <a:rPr kumimoji="1" lang="en-US" altLang="ja-JP" sz="1300">
              <a:latin typeface="ＭＳ Ｐゴシック" panose="020B0600070205080204" pitchFamily="50" charset="-128"/>
              <a:ea typeface="ＭＳ Ｐゴシック" panose="020B0600070205080204" pitchFamily="50" charset="-128"/>
            </a:rPr>
            <a:t>7,920</a:t>
          </a:r>
          <a:r>
            <a:rPr kumimoji="1" lang="ja-JP" altLang="en-US" sz="1300">
              <a:latin typeface="ＭＳ Ｐゴシック" panose="020B0600070205080204" pitchFamily="50" charset="-128"/>
              <a:ea typeface="ＭＳ Ｐゴシック" panose="020B0600070205080204" pitchFamily="50" charset="-128"/>
            </a:rPr>
            <a:t>千円の増加の増加があった。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石川県穴水町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財政調整基金については、決算剰余金の積立のみで、取り崩しは行っていないため増加傾向となっているが、今後の災害復旧事業において充当を検討していく必要がある。</a:t>
          </a:r>
        </a:p>
        <a:p>
          <a:r>
            <a:rPr kumimoji="1" lang="ja-JP" altLang="en-US" sz="1400">
              <a:latin typeface="ＭＳ ゴシック" pitchFamily="49" charset="-128"/>
              <a:ea typeface="ＭＳ ゴシック" pitchFamily="49" charset="-128"/>
            </a:rPr>
            <a:t>　実質収支については、主に地方交付税、国庫支出金、地方債の減額等から収支全体として減額となっている。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石川県穴水町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連結赤字比率については、令和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年度においても全会計で黒字となった。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年能登半島地震の影響により、各企業会計においては施設修繕や収入減から赤字となる可能性もあり、経営状況を注視していく必要がある。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L29" sqref="L29:P29"/>
    </sheetView>
  </sheetViews>
  <sheetFormatPr defaultColWidth="0" defaultRowHeight="11" zeroHeight="1" x14ac:dyDescent="0.2"/>
  <cols>
    <col min="1" max="11" width="2.08984375" style="178" customWidth="1"/>
    <col min="12" max="12" width="2.26953125" style="178" customWidth="1"/>
    <col min="13" max="17" width="2.36328125" style="178" customWidth="1"/>
    <col min="18" max="119" width="2.08984375" style="178" customWidth="1"/>
    <col min="120" max="16384" width="0" style="178" hidden="1"/>
  </cols>
  <sheetData>
    <row r="1" spans="1:119" ht="33" customHeight="1" x14ac:dyDescent="0.2">
      <c r="B1" s="417" t="s">
        <v>76</v>
      </c>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7"/>
      <c r="AT1" s="417"/>
      <c r="AU1" s="417"/>
      <c r="AV1" s="417"/>
      <c r="AW1" s="417"/>
      <c r="AX1" s="417"/>
      <c r="AY1" s="417"/>
      <c r="AZ1" s="417"/>
      <c r="BA1" s="417"/>
      <c r="BB1" s="417"/>
      <c r="BC1" s="417"/>
      <c r="BD1" s="417"/>
      <c r="BE1" s="417"/>
      <c r="BF1" s="417"/>
      <c r="BG1" s="417"/>
      <c r="BH1" s="417"/>
      <c r="BI1" s="417"/>
      <c r="BJ1" s="417"/>
      <c r="BK1" s="417"/>
      <c r="BL1" s="417"/>
      <c r="BM1" s="417"/>
      <c r="BN1" s="417"/>
      <c r="BO1" s="417"/>
      <c r="BP1" s="417"/>
      <c r="BQ1" s="417"/>
      <c r="BR1" s="417"/>
      <c r="BS1" s="417"/>
      <c r="BT1" s="417"/>
      <c r="BU1" s="417"/>
      <c r="BV1" s="417"/>
      <c r="BW1" s="417"/>
      <c r="BX1" s="417"/>
      <c r="BY1" s="417"/>
      <c r="BZ1" s="417"/>
      <c r="CA1" s="417"/>
      <c r="CB1" s="417"/>
      <c r="CC1" s="417"/>
      <c r="CD1" s="417"/>
      <c r="CE1" s="417"/>
      <c r="CF1" s="417"/>
      <c r="CG1" s="417"/>
      <c r="CH1" s="417"/>
      <c r="CI1" s="417"/>
      <c r="CJ1" s="417"/>
      <c r="CK1" s="417"/>
      <c r="CL1" s="417"/>
      <c r="CM1" s="417"/>
      <c r="CN1" s="417"/>
      <c r="CO1" s="417"/>
      <c r="CP1" s="417"/>
      <c r="CQ1" s="417"/>
      <c r="CR1" s="417"/>
      <c r="CS1" s="417"/>
      <c r="CT1" s="417"/>
      <c r="CU1" s="417"/>
      <c r="CV1" s="417"/>
      <c r="CW1" s="417"/>
      <c r="CX1" s="417"/>
      <c r="CY1" s="417"/>
      <c r="CZ1" s="417"/>
      <c r="DA1" s="417"/>
      <c r="DB1" s="417"/>
      <c r="DC1" s="417"/>
      <c r="DD1" s="417"/>
      <c r="DE1" s="417"/>
      <c r="DF1" s="417"/>
      <c r="DG1" s="417"/>
      <c r="DH1" s="417"/>
      <c r="DI1" s="417"/>
      <c r="DJ1" s="179"/>
      <c r="DK1" s="179"/>
      <c r="DL1" s="179"/>
      <c r="DM1" s="179"/>
      <c r="DN1" s="179"/>
      <c r="DO1" s="179"/>
    </row>
    <row r="2" spans="1:119" ht="24" thickBot="1" x14ac:dyDescent="0.25">
      <c r="B2" s="180" t="s">
        <v>77</v>
      </c>
      <c r="C2" s="180"/>
      <c r="D2" s="181"/>
    </row>
    <row r="3" spans="1:119" ht="18.75" customHeight="1" thickBot="1" x14ac:dyDescent="0.25">
      <c r="A3" s="179"/>
      <c r="B3" s="418" t="s">
        <v>78</v>
      </c>
      <c r="C3" s="419"/>
      <c r="D3" s="419"/>
      <c r="E3" s="420"/>
      <c r="F3" s="420"/>
      <c r="G3" s="420"/>
      <c r="H3" s="420"/>
      <c r="I3" s="420"/>
      <c r="J3" s="420"/>
      <c r="K3" s="420"/>
      <c r="L3" s="420" t="s">
        <v>79</v>
      </c>
      <c r="M3" s="420"/>
      <c r="N3" s="420"/>
      <c r="O3" s="420"/>
      <c r="P3" s="420"/>
      <c r="Q3" s="420"/>
      <c r="R3" s="427"/>
      <c r="S3" s="427"/>
      <c r="T3" s="427"/>
      <c r="U3" s="427"/>
      <c r="V3" s="428"/>
      <c r="W3" s="402" t="s">
        <v>80</v>
      </c>
      <c r="X3" s="403"/>
      <c r="Y3" s="403"/>
      <c r="Z3" s="403"/>
      <c r="AA3" s="403"/>
      <c r="AB3" s="419"/>
      <c r="AC3" s="427" t="s">
        <v>81</v>
      </c>
      <c r="AD3" s="403"/>
      <c r="AE3" s="403"/>
      <c r="AF3" s="403"/>
      <c r="AG3" s="403"/>
      <c r="AH3" s="403"/>
      <c r="AI3" s="403"/>
      <c r="AJ3" s="403"/>
      <c r="AK3" s="403"/>
      <c r="AL3" s="404"/>
      <c r="AM3" s="402" t="s">
        <v>82</v>
      </c>
      <c r="AN3" s="403"/>
      <c r="AO3" s="403"/>
      <c r="AP3" s="403"/>
      <c r="AQ3" s="403"/>
      <c r="AR3" s="403"/>
      <c r="AS3" s="403"/>
      <c r="AT3" s="403"/>
      <c r="AU3" s="403"/>
      <c r="AV3" s="403"/>
      <c r="AW3" s="403"/>
      <c r="AX3" s="404"/>
      <c r="AY3" s="439" t="s">
        <v>1</v>
      </c>
      <c r="AZ3" s="440"/>
      <c r="BA3" s="440"/>
      <c r="BB3" s="440"/>
      <c r="BC3" s="440"/>
      <c r="BD3" s="440"/>
      <c r="BE3" s="440"/>
      <c r="BF3" s="440"/>
      <c r="BG3" s="440"/>
      <c r="BH3" s="440"/>
      <c r="BI3" s="440"/>
      <c r="BJ3" s="440"/>
      <c r="BK3" s="440"/>
      <c r="BL3" s="440"/>
      <c r="BM3" s="441"/>
      <c r="BN3" s="402" t="s">
        <v>83</v>
      </c>
      <c r="BO3" s="403"/>
      <c r="BP3" s="403"/>
      <c r="BQ3" s="403"/>
      <c r="BR3" s="403"/>
      <c r="BS3" s="403"/>
      <c r="BT3" s="403"/>
      <c r="BU3" s="404"/>
      <c r="BV3" s="402" t="s">
        <v>84</v>
      </c>
      <c r="BW3" s="403"/>
      <c r="BX3" s="403"/>
      <c r="BY3" s="403"/>
      <c r="BZ3" s="403"/>
      <c r="CA3" s="403"/>
      <c r="CB3" s="403"/>
      <c r="CC3" s="404"/>
      <c r="CD3" s="439" t="s">
        <v>1</v>
      </c>
      <c r="CE3" s="440"/>
      <c r="CF3" s="440"/>
      <c r="CG3" s="440"/>
      <c r="CH3" s="440"/>
      <c r="CI3" s="440"/>
      <c r="CJ3" s="440"/>
      <c r="CK3" s="440"/>
      <c r="CL3" s="440"/>
      <c r="CM3" s="440"/>
      <c r="CN3" s="440"/>
      <c r="CO3" s="440"/>
      <c r="CP3" s="440"/>
      <c r="CQ3" s="440"/>
      <c r="CR3" s="440"/>
      <c r="CS3" s="441"/>
      <c r="CT3" s="402" t="s">
        <v>85</v>
      </c>
      <c r="CU3" s="403"/>
      <c r="CV3" s="403"/>
      <c r="CW3" s="403"/>
      <c r="CX3" s="403"/>
      <c r="CY3" s="403"/>
      <c r="CZ3" s="403"/>
      <c r="DA3" s="404"/>
      <c r="DB3" s="402" t="s">
        <v>86</v>
      </c>
      <c r="DC3" s="403"/>
      <c r="DD3" s="403"/>
      <c r="DE3" s="403"/>
      <c r="DF3" s="403"/>
      <c r="DG3" s="403"/>
      <c r="DH3" s="403"/>
      <c r="DI3" s="404"/>
    </row>
    <row r="4" spans="1:119" ht="18.75" customHeight="1" x14ac:dyDescent="0.2">
      <c r="A4" s="179"/>
      <c r="B4" s="421"/>
      <c r="C4" s="422"/>
      <c r="D4" s="422"/>
      <c r="E4" s="423"/>
      <c r="F4" s="423"/>
      <c r="G4" s="423"/>
      <c r="H4" s="423"/>
      <c r="I4" s="423"/>
      <c r="J4" s="423"/>
      <c r="K4" s="423"/>
      <c r="L4" s="423"/>
      <c r="M4" s="423"/>
      <c r="N4" s="423"/>
      <c r="O4" s="423"/>
      <c r="P4" s="423"/>
      <c r="Q4" s="423"/>
      <c r="R4" s="429"/>
      <c r="S4" s="429"/>
      <c r="T4" s="429"/>
      <c r="U4" s="429"/>
      <c r="V4" s="430"/>
      <c r="W4" s="433"/>
      <c r="X4" s="434"/>
      <c r="Y4" s="434"/>
      <c r="Z4" s="434"/>
      <c r="AA4" s="434"/>
      <c r="AB4" s="422"/>
      <c r="AC4" s="429"/>
      <c r="AD4" s="434"/>
      <c r="AE4" s="434"/>
      <c r="AF4" s="434"/>
      <c r="AG4" s="434"/>
      <c r="AH4" s="434"/>
      <c r="AI4" s="434"/>
      <c r="AJ4" s="434"/>
      <c r="AK4" s="434"/>
      <c r="AL4" s="437"/>
      <c r="AM4" s="435"/>
      <c r="AN4" s="436"/>
      <c r="AO4" s="436"/>
      <c r="AP4" s="436"/>
      <c r="AQ4" s="436"/>
      <c r="AR4" s="436"/>
      <c r="AS4" s="436"/>
      <c r="AT4" s="436"/>
      <c r="AU4" s="436"/>
      <c r="AV4" s="436"/>
      <c r="AW4" s="436"/>
      <c r="AX4" s="438"/>
      <c r="AY4" s="405" t="s">
        <v>87</v>
      </c>
      <c r="AZ4" s="406"/>
      <c r="BA4" s="406"/>
      <c r="BB4" s="406"/>
      <c r="BC4" s="406"/>
      <c r="BD4" s="406"/>
      <c r="BE4" s="406"/>
      <c r="BF4" s="406"/>
      <c r="BG4" s="406"/>
      <c r="BH4" s="406"/>
      <c r="BI4" s="406"/>
      <c r="BJ4" s="406"/>
      <c r="BK4" s="406"/>
      <c r="BL4" s="406"/>
      <c r="BM4" s="407"/>
      <c r="BN4" s="408">
        <v>8879518</v>
      </c>
      <c r="BO4" s="409"/>
      <c r="BP4" s="409"/>
      <c r="BQ4" s="409"/>
      <c r="BR4" s="409"/>
      <c r="BS4" s="409"/>
      <c r="BT4" s="409"/>
      <c r="BU4" s="410"/>
      <c r="BV4" s="408">
        <v>7719664</v>
      </c>
      <c r="BW4" s="409"/>
      <c r="BX4" s="409"/>
      <c r="BY4" s="409"/>
      <c r="BZ4" s="409"/>
      <c r="CA4" s="409"/>
      <c r="CB4" s="409"/>
      <c r="CC4" s="410"/>
      <c r="CD4" s="411" t="s">
        <v>88</v>
      </c>
      <c r="CE4" s="412"/>
      <c r="CF4" s="412"/>
      <c r="CG4" s="412"/>
      <c r="CH4" s="412"/>
      <c r="CI4" s="412"/>
      <c r="CJ4" s="412"/>
      <c r="CK4" s="412"/>
      <c r="CL4" s="412"/>
      <c r="CM4" s="412"/>
      <c r="CN4" s="412"/>
      <c r="CO4" s="412"/>
      <c r="CP4" s="412"/>
      <c r="CQ4" s="412"/>
      <c r="CR4" s="412"/>
      <c r="CS4" s="413"/>
      <c r="CT4" s="414">
        <v>7.6</v>
      </c>
      <c r="CU4" s="415"/>
      <c r="CV4" s="415"/>
      <c r="CW4" s="415"/>
      <c r="CX4" s="415"/>
      <c r="CY4" s="415"/>
      <c r="CZ4" s="415"/>
      <c r="DA4" s="416"/>
      <c r="DB4" s="414">
        <v>5.4</v>
      </c>
      <c r="DC4" s="415"/>
      <c r="DD4" s="415"/>
      <c r="DE4" s="415"/>
      <c r="DF4" s="415"/>
      <c r="DG4" s="415"/>
      <c r="DH4" s="415"/>
      <c r="DI4" s="416"/>
    </row>
    <row r="5" spans="1:119" ht="18.75" customHeight="1" x14ac:dyDescent="0.2">
      <c r="A5" s="179"/>
      <c r="B5" s="424"/>
      <c r="C5" s="425"/>
      <c r="D5" s="425"/>
      <c r="E5" s="426"/>
      <c r="F5" s="426"/>
      <c r="G5" s="426"/>
      <c r="H5" s="426"/>
      <c r="I5" s="426"/>
      <c r="J5" s="426"/>
      <c r="K5" s="426"/>
      <c r="L5" s="426"/>
      <c r="M5" s="426"/>
      <c r="N5" s="426"/>
      <c r="O5" s="426"/>
      <c r="P5" s="426"/>
      <c r="Q5" s="426"/>
      <c r="R5" s="431"/>
      <c r="S5" s="431"/>
      <c r="T5" s="431"/>
      <c r="U5" s="431"/>
      <c r="V5" s="432"/>
      <c r="W5" s="435"/>
      <c r="X5" s="436"/>
      <c r="Y5" s="436"/>
      <c r="Z5" s="436"/>
      <c r="AA5" s="436"/>
      <c r="AB5" s="425"/>
      <c r="AC5" s="431"/>
      <c r="AD5" s="436"/>
      <c r="AE5" s="436"/>
      <c r="AF5" s="436"/>
      <c r="AG5" s="436"/>
      <c r="AH5" s="436"/>
      <c r="AI5" s="436"/>
      <c r="AJ5" s="436"/>
      <c r="AK5" s="436"/>
      <c r="AL5" s="438"/>
      <c r="AM5" s="474" t="s">
        <v>89</v>
      </c>
      <c r="AN5" s="475"/>
      <c r="AO5" s="475"/>
      <c r="AP5" s="475"/>
      <c r="AQ5" s="475"/>
      <c r="AR5" s="475"/>
      <c r="AS5" s="475"/>
      <c r="AT5" s="476"/>
      <c r="AU5" s="477" t="s">
        <v>90</v>
      </c>
      <c r="AV5" s="478"/>
      <c r="AW5" s="478"/>
      <c r="AX5" s="478"/>
      <c r="AY5" s="479" t="s">
        <v>91</v>
      </c>
      <c r="AZ5" s="480"/>
      <c r="BA5" s="480"/>
      <c r="BB5" s="480"/>
      <c r="BC5" s="480"/>
      <c r="BD5" s="480"/>
      <c r="BE5" s="480"/>
      <c r="BF5" s="480"/>
      <c r="BG5" s="480"/>
      <c r="BH5" s="480"/>
      <c r="BI5" s="480"/>
      <c r="BJ5" s="480"/>
      <c r="BK5" s="480"/>
      <c r="BL5" s="480"/>
      <c r="BM5" s="481"/>
      <c r="BN5" s="445">
        <v>8453313</v>
      </c>
      <c r="BO5" s="446"/>
      <c r="BP5" s="446"/>
      <c r="BQ5" s="446"/>
      <c r="BR5" s="446"/>
      <c r="BS5" s="446"/>
      <c r="BT5" s="446"/>
      <c r="BU5" s="447"/>
      <c r="BV5" s="445">
        <v>7476559</v>
      </c>
      <c r="BW5" s="446"/>
      <c r="BX5" s="446"/>
      <c r="BY5" s="446"/>
      <c r="BZ5" s="446"/>
      <c r="CA5" s="446"/>
      <c r="CB5" s="446"/>
      <c r="CC5" s="447"/>
      <c r="CD5" s="448" t="s">
        <v>92</v>
      </c>
      <c r="CE5" s="449"/>
      <c r="CF5" s="449"/>
      <c r="CG5" s="449"/>
      <c r="CH5" s="449"/>
      <c r="CI5" s="449"/>
      <c r="CJ5" s="449"/>
      <c r="CK5" s="449"/>
      <c r="CL5" s="449"/>
      <c r="CM5" s="449"/>
      <c r="CN5" s="449"/>
      <c r="CO5" s="449"/>
      <c r="CP5" s="449"/>
      <c r="CQ5" s="449"/>
      <c r="CR5" s="449"/>
      <c r="CS5" s="450"/>
      <c r="CT5" s="442">
        <v>88.9</v>
      </c>
      <c r="CU5" s="443"/>
      <c r="CV5" s="443"/>
      <c r="CW5" s="443"/>
      <c r="CX5" s="443"/>
      <c r="CY5" s="443"/>
      <c r="CZ5" s="443"/>
      <c r="DA5" s="444"/>
      <c r="DB5" s="442">
        <v>85.6</v>
      </c>
      <c r="DC5" s="443"/>
      <c r="DD5" s="443"/>
      <c r="DE5" s="443"/>
      <c r="DF5" s="443"/>
      <c r="DG5" s="443"/>
      <c r="DH5" s="443"/>
      <c r="DI5" s="444"/>
    </row>
    <row r="6" spans="1:119" ht="18.75" customHeight="1" x14ac:dyDescent="0.2">
      <c r="A6" s="179"/>
      <c r="B6" s="451" t="s">
        <v>93</v>
      </c>
      <c r="C6" s="452"/>
      <c r="D6" s="452"/>
      <c r="E6" s="453"/>
      <c r="F6" s="453"/>
      <c r="G6" s="453"/>
      <c r="H6" s="453"/>
      <c r="I6" s="453"/>
      <c r="J6" s="453"/>
      <c r="K6" s="453"/>
      <c r="L6" s="453" t="s">
        <v>94</v>
      </c>
      <c r="M6" s="453"/>
      <c r="N6" s="453"/>
      <c r="O6" s="453"/>
      <c r="P6" s="453"/>
      <c r="Q6" s="453"/>
      <c r="R6" s="457"/>
      <c r="S6" s="457"/>
      <c r="T6" s="457"/>
      <c r="U6" s="457"/>
      <c r="V6" s="458"/>
      <c r="W6" s="461" t="s">
        <v>95</v>
      </c>
      <c r="X6" s="462"/>
      <c r="Y6" s="462"/>
      <c r="Z6" s="462"/>
      <c r="AA6" s="462"/>
      <c r="AB6" s="452"/>
      <c r="AC6" s="465" t="s">
        <v>96</v>
      </c>
      <c r="AD6" s="466"/>
      <c r="AE6" s="466"/>
      <c r="AF6" s="466"/>
      <c r="AG6" s="466"/>
      <c r="AH6" s="466"/>
      <c r="AI6" s="466"/>
      <c r="AJ6" s="466"/>
      <c r="AK6" s="466"/>
      <c r="AL6" s="467"/>
      <c r="AM6" s="474" t="s">
        <v>97</v>
      </c>
      <c r="AN6" s="475"/>
      <c r="AO6" s="475"/>
      <c r="AP6" s="475"/>
      <c r="AQ6" s="475"/>
      <c r="AR6" s="475"/>
      <c r="AS6" s="475"/>
      <c r="AT6" s="476"/>
      <c r="AU6" s="477" t="s">
        <v>90</v>
      </c>
      <c r="AV6" s="478"/>
      <c r="AW6" s="478"/>
      <c r="AX6" s="478"/>
      <c r="AY6" s="479" t="s">
        <v>98</v>
      </c>
      <c r="AZ6" s="480"/>
      <c r="BA6" s="480"/>
      <c r="BB6" s="480"/>
      <c r="BC6" s="480"/>
      <c r="BD6" s="480"/>
      <c r="BE6" s="480"/>
      <c r="BF6" s="480"/>
      <c r="BG6" s="480"/>
      <c r="BH6" s="480"/>
      <c r="BI6" s="480"/>
      <c r="BJ6" s="480"/>
      <c r="BK6" s="480"/>
      <c r="BL6" s="480"/>
      <c r="BM6" s="481"/>
      <c r="BN6" s="445">
        <v>426205</v>
      </c>
      <c r="BO6" s="446"/>
      <c r="BP6" s="446"/>
      <c r="BQ6" s="446"/>
      <c r="BR6" s="446"/>
      <c r="BS6" s="446"/>
      <c r="BT6" s="446"/>
      <c r="BU6" s="447"/>
      <c r="BV6" s="445">
        <v>243105</v>
      </c>
      <c r="BW6" s="446"/>
      <c r="BX6" s="446"/>
      <c r="BY6" s="446"/>
      <c r="BZ6" s="446"/>
      <c r="CA6" s="446"/>
      <c r="CB6" s="446"/>
      <c r="CC6" s="447"/>
      <c r="CD6" s="448" t="s">
        <v>99</v>
      </c>
      <c r="CE6" s="449"/>
      <c r="CF6" s="449"/>
      <c r="CG6" s="449"/>
      <c r="CH6" s="449"/>
      <c r="CI6" s="449"/>
      <c r="CJ6" s="449"/>
      <c r="CK6" s="449"/>
      <c r="CL6" s="449"/>
      <c r="CM6" s="449"/>
      <c r="CN6" s="449"/>
      <c r="CO6" s="449"/>
      <c r="CP6" s="449"/>
      <c r="CQ6" s="449"/>
      <c r="CR6" s="449"/>
      <c r="CS6" s="450"/>
      <c r="CT6" s="482">
        <v>89.3</v>
      </c>
      <c r="CU6" s="483"/>
      <c r="CV6" s="483"/>
      <c r="CW6" s="483"/>
      <c r="CX6" s="483"/>
      <c r="CY6" s="483"/>
      <c r="CZ6" s="483"/>
      <c r="DA6" s="484"/>
      <c r="DB6" s="482">
        <v>86.5</v>
      </c>
      <c r="DC6" s="483"/>
      <c r="DD6" s="483"/>
      <c r="DE6" s="483"/>
      <c r="DF6" s="483"/>
      <c r="DG6" s="483"/>
      <c r="DH6" s="483"/>
      <c r="DI6" s="484"/>
    </row>
    <row r="7" spans="1:119" ht="18.75" customHeight="1" x14ac:dyDescent="0.2">
      <c r="A7" s="179"/>
      <c r="B7" s="421"/>
      <c r="C7" s="422"/>
      <c r="D7" s="422"/>
      <c r="E7" s="423"/>
      <c r="F7" s="423"/>
      <c r="G7" s="423"/>
      <c r="H7" s="423"/>
      <c r="I7" s="423"/>
      <c r="J7" s="423"/>
      <c r="K7" s="423"/>
      <c r="L7" s="423"/>
      <c r="M7" s="423"/>
      <c r="N7" s="423"/>
      <c r="O7" s="423"/>
      <c r="P7" s="423"/>
      <c r="Q7" s="423"/>
      <c r="R7" s="429"/>
      <c r="S7" s="429"/>
      <c r="T7" s="429"/>
      <c r="U7" s="429"/>
      <c r="V7" s="430"/>
      <c r="W7" s="433"/>
      <c r="X7" s="434"/>
      <c r="Y7" s="434"/>
      <c r="Z7" s="434"/>
      <c r="AA7" s="434"/>
      <c r="AB7" s="422"/>
      <c r="AC7" s="468"/>
      <c r="AD7" s="469"/>
      <c r="AE7" s="469"/>
      <c r="AF7" s="469"/>
      <c r="AG7" s="469"/>
      <c r="AH7" s="469"/>
      <c r="AI7" s="469"/>
      <c r="AJ7" s="469"/>
      <c r="AK7" s="469"/>
      <c r="AL7" s="470"/>
      <c r="AM7" s="474" t="s">
        <v>100</v>
      </c>
      <c r="AN7" s="475"/>
      <c r="AO7" s="475"/>
      <c r="AP7" s="475"/>
      <c r="AQ7" s="475"/>
      <c r="AR7" s="475"/>
      <c r="AS7" s="475"/>
      <c r="AT7" s="476"/>
      <c r="AU7" s="477" t="s">
        <v>90</v>
      </c>
      <c r="AV7" s="478"/>
      <c r="AW7" s="478"/>
      <c r="AX7" s="478"/>
      <c r="AY7" s="479" t="s">
        <v>101</v>
      </c>
      <c r="AZ7" s="480"/>
      <c r="BA7" s="480"/>
      <c r="BB7" s="480"/>
      <c r="BC7" s="480"/>
      <c r="BD7" s="480"/>
      <c r="BE7" s="480"/>
      <c r="BF7" s="480"/>
      <c r="BG7" s="480"/>
      <c r="BH7" s="480"/>
      <c r="BI7" s="480"/>
      <c r="BJ7" s="480"/>
      <c r="BK7" s="480"/>
      <c r="BL7" s="480"/>
      <c r="BM7" s="481"/>
      <c r="BN7" s="445">
        <v>98358</v>
      </c>
      <c r="BO7" s="446"/>
      <c r="BP7" s="446"/>
      <c r="BQ7" s="446"/>
      <c r="BR7" s="446"/>
      <c r="BS7" s="446"/>
      <c r="BT7" s="446"/>
      <c r="BU7" s="447"/>
      <c r="BV7" s="445">
        <v>12973</v>
      </c>
      <c r="BW7" s="446"/>
      <c r="BX7" s="446"/>
      <c r="BY7" s="446"/>
      <c r="BZ7" s="446"/>
      <c r="CA7" s="446"/>
      <c r="CB7" s="446"/>
      <c r="CC7" s="447"/>
      <c r="CD7" s="448" t="s">
        <v>102</v>
      </c>
      <c r="CE7" s="449"/>
      <c r="CF7" s="449"/>
      <c r="CG7" s="449"/>
      <c r="CH7" s="449"/>
      <c r="CI7" s="449"/>
      <c r="CJ7" s="449"/>
      <c r="CK7" s="449"/>
      <c r="CL7" s="449"/>
      <c r="CM7" s="449"/>
      <c r="CN7" s="449"/>
      <c r="CO7" s="449"/>
      <c r="CP7" s="449"/>
      <c r="CQ7" s="449"/>
      <c r="CR7" s="449"/>
      <c r="CS7" s="450"/>
      <c r="CT7" s="445">
        <v>4330771</v>
      </c>
      <c r="CU7" s="446"/>
      <c r="CV7" s="446"/>
      <c r="CW7" s="446"/>
      <c r="CX7" s="446"/>
      <c r="CY7" s="446"/>
      <c r="CZ7" s="446"/>
      <c r="DA7" s="447"/>
      <c r="DB7" s="445">
        <v>4298280</v>
      </c>
      <c r="DC7" s="446"/>
      <c r="DD7" s="446"/>
      <c r="DE7" s="446"/>
      <c r="DF7" s="446"/>
      <c r="DG7" s="446"/>
      <c r="DH7" s="446"/>
      <c r="DI7" s="447"/>
    </row>
    <row r="8" spans="1:119" ht="18.75" customHeight="1" thickBot="1" x14ac:dyDescent="0.25">
      <c r="A8" s="179"/>
      <c r="B8" s="454"/>
      <c r="C8" s="455"/>
      <c r="D8" s="455"/>
      <c r="E8" s="456"/>
      <c r="F8" s="456"/>
      <c r="G8" s="456"/>
      <c r="H8" s="456"/>
      <c r="I8" s="456"/>
      <c r="J8" s="456"/>
      <c r="K8" s="456"/>
      <c r="L8" s="456"/>
      <c r="M8" s="456"/>
      <c r="N8" s="456"/>
      <c r="O8" s="456"/>
      <c r="P8" s="456"/>
      <c r="Q8" s="456"/>
      <c r="R8" s="459"/>
      <c r="S8" s="459"/>
      <c r="T8" s="459"/>
      <c r="U8" s="459"/>
      <c r="V8" s="460"/>
      <c r="W8" s="463"/>
      <c r="X8" s="464"/>
      <c r="Y8" s="464"/>
      <c r="Z8" s="464"/>
      <c r="AA8" s="464"/>
      <c r="AB8" s="455"/>
      <c r="AC8" s="471"/>
      <c r="AD8" s="472"/>
      <c r="AE8" s="472"/>
      <c r="AF8" s="472"/>
      <c r="AG8" s="472"/>
      <c r="AH8" s="472"/>
      <c r="AI8" s="472"/>
      <c r="AJ8" s="472"/>
      <c r="AK8" s="472"/>
      <c r="AL8" s="473"/>
      <c r="AM8" s="474" t="s">
        <v>103</v>
      </c>
      <c r="AN8" s="475"/>
      <c r="AO8" s="475"/>
      <c r="AP8" s="475"/>
      <c r="AQ8" s="475"/>
      <c r="AR8" s="475"/>
      <c r="AS8" s="475"/>
      <c r="AT8" s="476"/>
      <c r="AU8" s="477" t="s">
        <v>90</v>
      </c>
      <c r="AV8" s="478"/>
      <c r="AW8" s="478"/>
      <c r="AX8" s="478"/>
      <c r="AY8" s="479" t="s">
        <v>104</v>
      </c>
      <c r="AZ8" s="480"/>
      <c r="BA8" s="480"/>
      <c r="BB8" s="480"/>
      <c r="BC8" s="480"/>
      <c r="BD8" s="480"/>
      <c r="BE8" s="480"/>
      <c r="BF8" s="480"/>
      <c r="BG8" s="480"/>
      <c r="BH8" s="480"/>
      <c r="BI8" s="480"/>
      <c r="BJ8" s="480"/>
      <c r="BK8" s="480"/>
      <c r="BL8" s="480"/>
      <c r="BM8" s="481"/>
      <c r="BN8" s="445">
        <v>327847</v>
      </c>
      <c r="BO8" s="446"/>
      <c r="BP8" s="446"/>
      <c r="BQ8" s="446"/>
      <c r="BR8" s="446"/>
      <c r="BS8" s="446"/>
      <c r="BT8" s="446"/>
      <c r="BU8" s="447"/>
      <c r="BV8" s="445">
        <v>230132</v>
      </c>
      <c r="BW8" s="446"/>
      <c r="BX8" s="446"/>
      <c r="BY8" s="446"/>
      <c r="BZ8" s="446"/>
      <c r="CA8" s="446"/>
      <c r="CB8" s="446"/>
      <c r="CC8" s="447"/>
      <c r="CD8" s="448" t="s">
        <v>105</v>
      </c>
      <c r="CE8" s="449"/>
      <c r="CF8" s="449"/>
      <c r="CG8" s="449"/>
      <c r="CH8" s="449"/>
      <c r="CI8" s="449"/>
      <c r="CJ8" s="449"/>
      <c r="CK8" s="449"/>
      <c r="CL8" s="449"/>
      <c r="CM8" s="449"/>
      <c r="CN8" s="449"/>
      <c r="CO8" s="449"/>
      <c r="CP8" s="449"/>
      <c r="CQ8" s="449"/>
      <c r="CR8" s="449"/>
      <c r="CS8" s="450"/>
      <c r="CT8" s="485">
        <v>0.25</v>
      </c>
      <c r="CU8" s="486"/>
      <c r="CV8" s="486"/>
      <c r="CW8" s="486"/>
      <c r="CX8" s="486"/>
      <c r="CY8" s="486"/>
      <c r="CZ8" s="486"/>
      <c r="DA8" s="487"/>
      <c r="DB8" s="485">
        <v>0.25</v>
      </c>
      <c r="DC8" s="486"/>
      <c r="DD8" s="486"/>
      <c r="DE8" s="486"/>
      <c r="DF8" s="486"/>
      <c r="DG8" s="486"/>
      <c r="DH8" s="486"/>
      <c r="DI8" s="487"/>
    </row>
    <row r="9" spans="1:119" ht="18.75" customHeight="1" thickBot="1" x14ac:dyDescent="0.25">
      <c r="A9" s="179"/>
      <c r="B9" s="439" t="s">
        <v>106</v>
      </c>
      <c r="C9" s="440"/>
      <c r="D9" s="440"/>
      <c r="E9" s="440"/>
      <c r="F9" s="440"/>
      <c r="G9" s="440"/>
      <c r="H9" s="440"/>
      <c r="I9" s="440"/>
      <c r="J9" s="440"/>
      <c r="K9" s="488"/>
      <c r="L9" s="489" t="s">
        <v>107</v>
      </c>
      <c r="M9" s="490"/>
      <c r="N9" s="490"/>
      <c r="O9" s="490"/>
      <c r="P9" s="490"/>
      <c r="Q9" s="491"/>
      <c r="R9" s="492">
        <v>7890</v>
      </c>
      <c r="S9" s="493"/>
      <c r="T9" s="493"/>
      <c r="U9" s="493"/>
      <c r="V9" s="494"/>
      <c r="W9" s="402" t="s">
        <v>108</v>
      </c>
      <c r="X9" s="403"/>
      <c r="Y9" s="403"/>
      <c r="Z9" s="403"/>
      <c r="AA9" s="403"/>
      <c r="AB9" s="403"/>
      <c r="AC9" s="403"/>
      <c r="AD9" s="403"/>
      <c r="AE9" s="403"/>
      <c r="AF9" s="403"/>
      <c r="AG9" s="403"/>
      <c r="AH9" s="403"/>
      <c r="AI9" s="403"/>
      <c r="AJ9" s="403"/>
      <c r="AK9" s="403"/>
      <c r="AL9" s="404"/>
      <c r="AM9" s="474" t="s">
        <v>109</v>
      </c>
      <c r="AN9" s="475"/>
      <c r="AO9" s="475"/>
      <c r="AP9" s="475"/>
      <c r="AQ9" s="475"/>
      <c r="AR9" s="475"/>
      <c r="AS9" s="475"/>
      <c r="AT9" s="476"/>
      <c r="AU9" s="477" t="s">
        <v>110</v>
      </c>
      <c r="AV9" s="478"/>
      <c r="AW9" s="478"/>
      <c r="AX9" s="478"/>
      <c r="AY9" s="479" t="s">
        <v>111</v>
      </c>
      <c r="AZ9" s="480"/>
      <c r="BA9" s="480"/>
      <c r="BB9" s="480"/>
      <c r="BC9" s="480"/>
      <c r="BD9" s="480"/>
      <c r="BE9" s="480"/>
      <c r="BF9" s="480"/>
      <c r="BG9" s="480"/>
      <c r="BH9" s="480"/>
      <c r="BI9" s="480"/>
      <c r="BJ9" s="480"/>
      <c r="BK9" s="480"/>
      <c r="BL9" s="480"/>
      <c r="BM9" s="481"/>
      <c r="BN9" s="445">
        <v>97715</v>
      </c>
      <c r="BO9" s="446"/>
      <c r="BP9" s="446"/>
      <c r="BQ9" s="446"/>
      <c r="BR9" s="446"/>
      <c r="BS9" s="446"/>
      <c r="BT9" s="446"/>
      <c r="BU9" s="447"/>
      <c r="BV9" s="445">
        <v>-137804</v>
      </c>
      <c r="BW9" s="446"/>
      <c r="BX9" s="446"/>
      <c r="BY9" s="446"/>
      <c r="BZ9" s="446"/>
      <c r="CA9" s="446"/>
      <c r="CB9" s="446"/>
      <c r="CC9" s="447"/>
      <c r="CD9" s="448" t="s">
        <v>112</v>
      </c>
      <c r="CE9" s="449"/>
      <c r="CF9" s="449"/>
      <c r="CG9" s="449"/>
      <c r="CH9" s="449"/>
      <c r="CI9" s="449"/>
      <c r="CJ9" s="449"/>
      <c r="CK9" s="449"/>
      <c r="CL9" s="449"/>
      <c r="CM9" s="449"/>
      <c r="CN9" s="449"/>
      <c r="CO9" s="449"/>
      <c r="CP9" s="449"/>
      <c r="CQ9" s="449"/>
      <c r="CR9" s="449"/>
      <c r="CS9" s="450"/>
      <c r="CT9" s="442">
        <v>14.4</v>
      </c>
      <c r="CU9" s="443"/>
      <c r="CV9" s="443"/>
      <c r="CW9" s="443"/>
      <c r="CX9" s="443"/>
      <c r="CY9" s="443"/>
      <c r="CZ9" s="443"/>
      <c r="DA9" s="444"/>
      <c r="DB9" s="442">
        <v>14.4</v>
      </c>
      <c r="DC9" s="443"/>
      <c r="DD9" s="443"/>
      <c r="DE9" s="443"/>
      <c r="DF9" s="443"/>
      <c r="DG9" s="443"/>
      <c r="DH9" s="443"/>
      <c r="DI9" s="444"/>
    </row>
    <row r="10" spans="1:119" ht="18.75" customHeight="1" thickBot="1" x14ac:dyDescent="0.25">
      <c r="A10" s="179"/>
      <c r="B10" s="439"/>
      <c r="C10" s="440"/>
      <c r="D10" s="440"/>
      <c r="E10" s="440"/>
      <c r="F10" s="440"/>
      <c r="G10" s="440"/>
      <c r="H10" s="440"/>
      <c r="I10" s="440"/>
      <c r="J10" s="440"/>
      <c r="K10" s="488"/>
      <c r="L10" s="495" t="s">
        <v>113</v>
      </c>
      <c r="M10" s="475"/>
      <c r="N10" s="475"/>
      <c r="O10" s="475"/>
      <c r="P10" s="475"/>
      <c r="Q10" s="476"/>
      <c r="R10" s="496">
        <v>8786</v>
      </c>
      <c r="S10" s="497"/>
      <c r="T10" s="497"/>
      <c r="U10" s="497"/>
      <c r="V10" s="498"/>
      <c r="W10" s="433"/>
      <c r="X10" s="434"/>
      <c r="Y10" s="434"/>
      <c r="Z10" s="434"/>
      <c r="AA10" s="434"/>
      <c r="AB10" s="434"/>
      <c r="AC10" s="434"/>
      <c r="AD10" s="434"/>
      <c r="AE10" s="434"/>
      <c r="AF10" s="434"/>
      <c r="AG10" s="434"/>
      <c r="AH10" s="434"/>
      <c r="AI10" s="434"/>
      <c r="AJ10" s="434"/>
      <c r="AK10" s="434"/>
      <c r="AL10" s="437"/>
      <c r="AM10" s="474" t="s">
        <v>114</v>
      </c>
      <c r="AN10" s="475"/>
      <c r="AO10" s="475"/>
      <c r="AP10" s="475"/>
      <c r="AQ10" s="475"/>
      <c r="AR10" s="475"/>
      <c r="AS10" s="475"/>
      <c r="AT10" s="476"/>
      <c r="AU10" s="477" t="s">
        <v>110</v>
      </c>
      <c r="AV10" s="478"/>
      <c r="AW10" s="478"/>
      <c r="AX10" s="478"/>
      <c r="AY10" s="479" t="s">
        <v>115</v>
      </c>
      <c r="AZ10" s="480"/>
      <c r="BA10" s="480"/>
      <c r="BB10" s="480"/>
      <c r="BC10" s="480"/>
      <c r="BD10" s="480"/>
      <c r="BE10" s="480"/>
      <c r="BF10" s="480"/>
      <c r="BG10" s="480"/>
      <c r="BH10" s="480"/>
      <c r="BI10" s="480"/>
      <c r="BJ10" s="480"/>
      <c r="BK10" s="480"/>
      <c r="BL10" s="480"/>
      <c r="BM10" s="481"/>
      <c r="BN10" s="445">
        <v>786</v>
      </c>
      <c r="BO10" s="446"/>
      <c r="BP10" s="446"/>
      <c r="BQ10" s="446"/>
      <c r="BR10" s="446"/>
      <c r="BS10" s="446"/>
      <c r="BT10" s="446"/>
      <c r="BU10" s="447"/>
      <c r="BV10" s="445">
        <v>1005</v>
      </c>
      <c r="BW10" s="446"/>
      <c r="BX10" s="446"/>
      <c r="BY10" s="446"/>
      <c r="BZ10" s="446"/>
      <c r="CA10" s="446"/>
      <c r="CB10" s="446"/>
      <c r="CC10" s="447"/>
      <c r="CD10" s="182" t="s">
        <v>116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5">
      <c r="A11" s="179"/>
      <c r="B11" s="439"/>
      <c r="C11" s="440"/>
      <c r="D11" s="440"/>
      <c r="E11" s="440"/>
      <c r="F11" s="440"/>
      <c r="G11" s="440"/>
      <c r="H11" s="440"/>
      <c r="I11" s="440"/>
      <c r="J11" s="440"/>
      <c r="K11" s="488"/>
      <c r="L11" s="499" t="s">
        <v>117</v>
      </c>
      <c r="M11" s="500"/>
      <c r="N11" s="500"/>
      <c r="O11" s="500"/>
      <c r="P11" s="500"/>
      <c r="Q11" s="501"/>
      <c r="R11" s="502" t="s">
        <v>118</v>
      </c>
      <c r="S11" s="503"/>
      <c r="T11" s="503"/>
      <c r="U11" s="503"/>
      <c r="V11" s="504"/>
      <c r="W11" s="433"/>
      <c r="X11" s="434"/>
      <c r="Y11" s="434"/>
      <c r="Z11" s="434"/>
      <c r="AA11" s="434"/>
      <c r="AB11" s="434"/>
      <c r="AC11" s="434"/>
      <c r="AD11" s="434"/>
      <c r="AE11" s="434"/>
      <c r="AF11" s="434"/>
      <c r="AG11" s="434"/>
      <c r="AH11" s="434"/>
      <c r="AI11" s="434"/>
      <c r="AJ11" s="434"/>
      <c r="AK11" s="434"/>
      <c r="AL11" s="437"/>
      <c r="AM11" s="474" t="s">
        <v>119</v>
      </c>
      <c r="AN11" s="475"/>
      <c r="AO11" s="475"/>
      <c r="AP11" s="475"/>
      <c r="AQ11" s="475"/>
      <c r="AR11" s="475"/>
      <c r="AS11" s="475"/>
      <c r="AT11" s="476"/>
      <c r="AU11" s="477" t="s">
        <v>110</v>
      </c>
      <c r="AV11" s="478"/>
      <c r="AW11" s="478"/>
      <c r="AX11" s="478"/>
      <c r="AY11" s="479" t="s">
        <v>120</v>
      </c>
      <c r="AZ11" s="480"/>
      <c r="BA11" s="480"/>
      <c r="BB11" s="480"/>
      <c r="BC11" s="480"/>
      <c r="BD11" s="480"/>
      <c r="BE11" s="480"/>
      <c r="BF11" s="480"/>
      <c r="BG11" s="480"/>
      <c r="BH11" s="480"/>
      <c r="BI11" s="480"/>
      <c r="BJ11" s="480"/>
      <c r="BK11" s="480"/>
      <c r="BL11" s="480"/>
      <c r="BM11" s="481"/>
      <c r="BN11" s="445">
        <v>0</v>
      </c>
      <c r="BO11" s="446"/>
      <c r="BP11" s="446"/>
      <c r="BQ11" s="446"/>
      <c r="BR11" s="446"/>
      <c r="BS11" s="446"/>
      <c r="BT11" s="446"/>
      <c r="BU11" s="447"/>
      <c r="BV11" s="445">
        <v>0</v>
      </c>
      <c r="BW11" s="446"/>
      <c r="BX11" s="446"/>
      <c r="BY11" s="446"/>
      <c r="BZ11" s="446"/>
      <c r="CA11" s="446"/>
      <c r="CB11" s="446"/>
      <c r="CC11" s="447"/>
      <c r="CD11" s="448" t="s">
        <v>121</v>
      </c>
      <c r="CE11" s="449"/>
      <c r="CF11" s="449"/>
      <c r="CG11" s="449"/>
      <c r="CH11" s="449"/>
      <c r="CI11" s="449"/>
      <c r="CJ11" s="449"/>
      <c r="CK11" s="449"/>
      <c r="CL11" s="449"/>
      <c r="CM11" s="449"/>
      <c r="CN11" s="449"/>
      <c r="CO11" s="449"/>
      <c r="CP11" s="449"/>
      <c r="CQ11" s="449"/>
      <c r="CR11" s="449"/>
      <c r="CS11" s="450"/>
      <c r="CT11" s="485" t="s">
        <v>122</v>
      </c>
      <c r="CU11" s="486"/>
      <c r="CV11" s="486"/>
      <c r="CW11" s="486"/>
      <c r="CX11" s="486"/>
      <c r="CY11" s="486"/>
      <c r="CZ11" s="486"/>
      <c r="DA11" s="487"/>
      <c r="DB11" s="485" t="s">
        <v>122</v>
      </c>
      <c r="DC11" s="486"/>
      <c r="DD11" s="486"/>
      <c r="DE11" s="486"/>
      <c r="DF11" s="486"/>
      <c r="DG11" s="486"/>
      <c r="DH11" s="486"/>
      <c r="DI11" s="487"/>
    </row>
    <row r="12" spans="1:119" ht="18.75" customHeight="1" x14ac:dyDescent="0.2">
      <c r="A12" s="179"/>
      <c r="B12" s="505" t="s">
        <v>123</v>
      </c>
      <c r="C12" s="506"/>
      <c r="D12" s="506"/>
      <c r="E12" s="506"/>
      <c r="F12" s="506"/>
      <c r="G12" s="506"/>
      <c r="H12" s="506"/>
      <c r="I12" s="506"/>
      <c r="J12" s="506"/>
      <c r="K12" s="507"/>
      <c r="L12" s="514" t="s">
        <v>124</v>
      </c>
      <c r="M12" s="515"/>
      <c r="N12" s="515"/>
      <c r="O12" s="515"/>
      <c r="P12" s="515"/>
      <c r="Q12" s="516"/>
      <c r="R12" s="517">
        <v>7347</v>
      </c>
      <c r="S12" s="518"/>
      <c r="T12" s="518"/>
      <c r="U12" s="518"/>
      <c r="V12" s="519"/>
      <c r="W12" s="520" t="s">
        <v>1</v>
      </c>
      <c r="X12" s="478"/>
      <c r="Y12" s="478"/>
      <c r="Z12" s="478"/>
      <c r="AA12" s="478"/>
      <c r="AB12" s="521"/>
      <c r="AC12" s="522" t="s">
        <v>125</v>
      </c>
      <c r="AD12" s="523"/>
      <c r="AE12" s="523"/>
      <c r="AF12" s="523"/>
      <c r="AG12" s="524"/>
      <c r="AH12" s="522" t="s">
        <v>126</v>
      </c>
      <c r="AI12" s="523"/>
      <c r="AJ12" s="523"/>
      <c r="AK12" s="523"/>
      <c r="AL12" s="525"/>
      <c r="AM12" s="474" t="s">
        <v>127</v>
      </c>
      <c r="AN12" s="475"/>
      <c r="AO12" s="475"/>
      <c r="AP12" s="475"/>
      <c r="AQ12" s="475"/>
      <c r="AR12" s="475"/>
      <c r="AS12" s="475"/>
      <c r="AT12" s="476"/>
      <c r="AU12" s="477" t="s">
        <v>90</v>
      </c>
      <c r="AV12" s="478"/>
      <c r="AW12" s="478"/>
      <c r="AX12" s="478"/>
      <c r="AY12" s="479" t="s">
        <v>128</v>
      </c>
      <c r="AZ12" s="480"/>
      <c r="BA12" s="480"/>
      <c r="BB12" s="480"/>
      <c r="BC12" s="480"/>
      <c r="BD12" s="480"/>
      <c r="BE12" s="480"/>
      <c r="BF12" s="480"/>
      <c r="BG12" s="480"/>
      <c r="BH12" s="480"/>
      <c r="BI12" s="480"/>
      <c r="BJ12" s="480"/>
      <c r="BK12" s="480"/>
      <c r="BL12" s="480"/>
      <c r="BM12" s="481"/>
      <c r="BN12" s="445">
        <v>0</v>
      </c>
      <c r="BO12" s="446"/>
      <c r="BP12" s="446"/>
      <c r="BQ12" s="446"/>
      <c r="BR12" s="446"/>
      <c r="BS12" s="446"/>
      <c r="BT12" s="446"/>
      <c r="BU12" s="447"/>
      <c r="BV12" s="445">
        <v>0</v>
      </c>
      <c r="BW12" s="446"/>
      <c r="BX12" s="446"/>
      <c r="BY12" s="446"/>
      <c r="BZ12" s="446"/>
      <c r="CA12" s="446"/>
      <c r="CB12" s="446"/>
      <c r="CC12" s="447"/>
      <c r="CD12" s="448" t="s">
        <v>129</v>
      </c>
      <c r="CE12" s="449"/>
      <c r="CF12" s="449"/>
      <c r="CG12" s="449"/>
      <c r="CH12" s="449"/>
      <c r="CI12" s="449"/>
      <c r="CJ12" s="449"/>
      <c r="CK12" s="449"/>
      <c r="CL12" s="449"/>
      <c r="CM12" s="449"/>
      <c r="CN12" s="449"/>
      <c r="CO12" s="449"/>
      <c r="CP12" s="449"/>
      <c r="CQ12" s="449"/>
      <c r="CR12" s="449"/>
      <c r="CS12" s="450"/>
      <c r="CT12" s="485" t="s">
        <v>122</v>
      </c>
      <c r="CU12" s="486"/>
      <c r="CV12" s="486"/>
      <c r="CW12" s="486"/>
      <c r="CX12" s="486"/>
      <c r="CY12" s="486"/>
      <c r="CZ12" s="486"/>
      <c r="DA12" s="487"/>
      <c r="DB12" s="485" t="s">
        <v>122</v>
      </c>
      <c r="DC12" s="486"/>
      <c r="DD12" s="486"/>
      <c r="DE12" s="486"/>
      <c r="DF12" s="486"/>
      <c r="DG12" s="486"/>
      <c r="DH12" s="486"/>
      <c r="DI12" s="487"/>
    </row>
    <row r="13" spans="1:119" ht="18.75" customHeight="1" x14ac:dyDescent="0.2">
      <c r="A13" s="179"/>
      <c r="B13" s="508"/>
      <c r="C13" s="509"/>
      <c r="D13" s="509"/>
      <c r="E13" s="509"/>
      <c r="F13" s="509"/>
      <c r="G13" s="509"/>
      <c r="H13" s="509"/>
      <c r="I13" s="509"/>
      <c r="J13" s="509"/>
      <c r="K13" s="510"/>
      <c r="L13" s="188"/>
      <c r="M13" s="536" t="s">
        <v>130</v>
      </c>
      <c r="N13" s="537"/>
      <c r="O13" s="537"/>
      <c r="P13" s="537"/>
      <c r="Q13" s="538"/>
      <c r="R13" s="529">
        <v>7212</v>
      </c>
      <c r="S13" s="530"/>
      <c r="T13" s="530"/>
      <c r="U13" s="530"/>
      <c r="V13" s="531"/>
      <c r="W13" s="461" t="s">
        <v>131</v>
      </c>
      <c r="X13" s="462"/>
      <c r="Y13" s="462"/>
      <c r="Z13" s="462"/>
      <c r="AA13" s="462"/>
      <c r="AB13" s="452"/>
      <c r="AC13" s="496">
        <v>350</v>
      </c>
      <c r="AD13" s="497"/>
      <c r="AE13" s="497"/>
      <c r="AF13" s="497"/>
      <c r="AG13" s="539"/>
      <c r="AH13" s="496">
        <v>457</v>
      </c>
      <c r="AI13" s="497"/>
      <c r="AJ13" s="497"/>
      <c r="AK13" s="497"/>
      <c r="AL13" s="498"/>
      <c r="AM13" s="474" t="s">
        <v>132</v>
      </c>
      <c r="AN13" s="475"/>
      <c r="AO13" s="475"/>
      <c r="AP13" s="475"/>
      <c r="AQ13" s="475"/>
      <c r="AR13" s="475"/>
      <c r="AS13" s="475"/>
      <c r="AT13" s="476"/>
      <c r="AU13" s="477" t="s">
        <v>110</v>
      </c>
      <c r="AV13" s="478"/>
      <c r="AW13" s="478"/>
      <c r="AX13" s="478"/>
      <c r="AY13" s="479" t="s">
        <v>133</v>
      </c>
      <c r="AZ13" s="480"/>
      <c r="BA13" s="480"/>
      <c r="BB13" s="480"/>
      <c r="BC13" s="480"/>
      <c r="BD13" s="480"/>
      <c r="BE13" s="480"/>
      <c r="BF13" s="480"/>
      <c r="BG13" s="480"/>
      <c r="BH13" s="480"/>
      <c r="BI13" s="480"/>
      <c r="BJ13" s="480"/>
      <c r="BK13" s="480"/>
      <c r="BL13" s="480"/>
      <c r="BM13" s="481"/>
      <c r="BN13" s="445">
        <v>98501</v>
      </c>
      <c r="BO13" s="446"/>
      <c r="BP13" s="446"/>
      <c r="BQ13" s="446"/>
      <c r="BR13" s="446"/>
      <c r="BS13" s="446"/>
      <c r="BT13" s="446"/>
      <c r="BU13" s="447"/>
      <c r="BV13" s="445">
        <v>-136799</v>
      </c>
      <c r="BW13" s="446"/>
      <c r="BX13" s="446"/>
      <c r="BY13" s="446"/>
      <c r="BZ13" s="446"/>
      <c r="CA13" s="446"/>
      <c r="CB13" s="446"/>
      <c r="CC13" s="447"/>
      <c r="CD13" s="448" t="s">
        <v>134</v>
      </c>
      <c r="CE13" s="449"/>
      <c r="CF13" s="449"/>
      <c r="CG13" s="449"/>
      <c r="CH13" s="449"/>
      <c r="CI13" s="449"/>
      <c r="CJ13" s="449"/>
      <c r="CK13" s="449"/>
      <c r="CL13" s="449"/>
      <c r="CM13" s="449"/>
      <c r="CN13" s="449"/>
      <c r="CO13" s="449"/>
      <c r="CP13" s="449"/>
      <c r="CQ13" s="449"/>
      <c r="CR13" s="449"/>
      <c r="CS13" s="450"/>
      <c r="CT13" s="442">
        <v>9.1</v>
      </c>
      <c r="CU13" s="443"/>
      <c r="CV13" s="443"/>
      <c r="CW13" s="443"/>
      <c r="CX13" s="443"/>
      <c r="CY13" s="443"/>
      <c r="CZ13" s="443"/>
      <c r="DA13" s="444"/>
      <c r="DB13" s="442">
        <v>8.4</v>
      </c>
      <c r="DC13" s="443"/>
      <c r="DD13" s="443"/>
      <c r="DE13" s="443"/>
      <c r="DF13" s="443"/>
      <c r="DG13" s="443"/>
      <c r="DH13" s="443"/>
      <c r="DI13" s="444"/>
    </row>
    <row r="14" spans="1:119" ht="18.75" customHeight="1" thickBot="1" x14ac:dyDescent="0.25">
      <c r="A14" s="179"/>
      <c r="B14" s="508"/>
      <c r="C14" s="509"/>
      <c r="D14" s="509"/>
      <c r="E14" s="509"/>
      <c r="F14" s="509"/>
      <c r="G14" s="509"/>
      <c r="H14" s="509"/>
      <c r="I14" s="509"/>
      <c r="J14" s="509"/>
      <c r="K14" s="510"/>
      <c r="L14" s="526" t="s">
        <v>135</v>
      </c>
      <c r="M14" s="527"/>
      <c r="N14" s="527"/>
      <c r="O14" s="527"/>
      <c r="P14" s="527"/>
      <c r="Q14" s="528"/>
      <c r="R14" s="529">
        <v>7574</v>
      </c>
      <c r="S14" s="530"/>
      <c r="T14" s="530"/>
      <c r="U14" s="530"/>
      <c r="V14" s="531"/>
      <c r="W14" s="435"/>
      <c r="X14" s="436"/>
      <c r="Y14" s="436"/>
      <c r="Z14" s="436"/>
      <c r="AA14" s="436"/>
      <c r="AB14" s="425"/>
      <c r="AC14" s="532">
        <v>10.199999999999999</v>
      </c>
      <c r="AD14" s="533"/>
      <c r="AE14" s="533"/>
      <c r="AF14" s="533"/>
      <c r="AG14" s="534"/>
      <c r="AH14" s="532">
        <v>12</v>
      </c>
      <c r="AI14" s="533"/>
      <c r="AJ14" s="533"/>
      <c r="AK14" s="533"/>
      <c r="AL14" s="535"/>
      <c r="AM14" s="474"/>
      <c r="AN14" s="475"/>
      <c r="AO14" s="475"/>
      <c r="AP14" s="475"/>
      <c r="AQ14" s="475"/>
      <c r="AR14" s="475"/>
      <c r="AS14" s="475"/>
      <c r="AT14" s="476"/>
      <c r="AU14" s="477"/>
      <c r="AV14" s="478"/>
      <c r="AW14" s="478"/>
      <c r="AX14" s="478"/>
      <c r="AY14" s="479"/>
      <c r="AZ14" s="480"/>
      <c r="BA14" s="480"/>
      <c r="BB14" s="480"/>
      <c r="BC14" s="480"/>
      <c r="BD14" s="480"/>
      <c r="BE14" s="480"/>
      <c r="BF14" s="480"/>
      <c r="BG14" s="480"/>
      <c r="BH14" s="480"/>
      <c r="BI14" s="480"/>
      <c r="BJ14" s="480"/>
      <c r="BK14" s="480"/>
      <c r="BL14" s="480"/>
      <c r="BM14" s="481"/>
      <c r="BN14" s="445"/>
      <c r="BO14" s="446"/>
      <c r="BP14" s="446"/>
      <c r="BQ14" s="446"/>
      <c r="BR14" s="446"/>
      <c r="BS14" s="446"/>
      <c r="BT14" s="446"/>
      <c r="BU14" s="447"/>
      <c r="BV14" s="445"/>
      <c r="BW14" s="446"/>
      <c r="BX14" s="446"/>
      <c r="BY14" s="446"/>
      <c r="BZ14" s="446"/>
      <c r="CA14" s="446"/>
      <c r="CB14" s="446"/>
      <c r="CC14" s="447"/>
      <c r="CD14" s="540" t="s">
        <v>136</v>
      </c>
      <c r="CE14" s="541"/>
      <c r="CF14" s="541"/>
      <c r="CG14" s="541"/>
      <c r="CH14" s="541"/>
      <c r="CI14" s="541"/>
      <c r="CJ14" s="541"/>
      <c r="CK14" s="541"/>
      <c r="CL14" s="541"/>
      <c r="CM14" s="541"/>
      <c r="CN14" s="541"/>
      <c r="CO14" s="541"/>
      <c r="CP14" s="541"/>
      <c r="CQ14" s="541"/>
      <c r="CR14" s="541"/>
      <c r="CS14" s="542"/>
      <c r="CT14" s="543">
        <v>53.6</v>
      </c>
      <c r="CU14" s="544"/>
      <c r="CV14" s="544"/>
      <c r="CW14" s="544"/>
      <c r="CX14" s="544"/>
      <c r="CY14" s="544"/>
      <c r="CZ14" s="544"/>
      <c r="DA14" s="545"/>
      <c r="DB14" s="543">
        <v>63.2</v>
      </c>
      <c r="DC14" s="544"/>
      <c r="DD14" s="544"/>
      <c r="DE14" s="544"/>
      <c r="DF14" s="544"/>
      <c r="DG14" s="544"/>
      <c r="DH14" s="544"/>
      <c r="DI14" s="545"/>
    </row>
    <row r="15" spans="1:119" ht="18.75" customHeight="1" x14ac:dyDescent="0.2">
      <c r="A15" s="179"/>
      <c r="B15" s="508"/>
      <c r="C15" s="509"/>
      <c r="D15" s="509"/>
      <c r="E15" s="509"/>
      <c r="F15" s="509"/>
      <c r="G15" s="509"/>
      <c r="H15" s="509"/>
      <c r="I15" s="509"/>
      <c r="J15" s="509"/>
      <c r="K15" s="510"/>
      <c r="L15" s="188"/>
      <c r="M15" s="536" t="s">
        <v>130</v>
      </c>
      <c r="N15" s="537"/>
      <c r="O15" s="537"/>
      <c r="P15" s="537"/>
      <c r="Q15" s="538"/>
      <c r="R15" s="529">
        <v>7444</v>
      </c>
      <c r="S15" s="530"/>
      <c r="T15" s="530"/>
      <c r="U15" s="530"/>
      <c r="V15" s="531"/>
      <c r="W15" s="461" t="s">
        <v>137</v>
      </c>
      <c r="X15" s="462"/>
      <c r="Y15" s="462"/>
      <c r="Z15" s="462"/>
      <c r="AA15" s="462"/>
      <c r="AB15" s="452"/>
      <c r="AC15" s="496">
        <v>701</v>
      </c>
      <c r="AD15" s="497"/>
      <c r="AE15" s="497"/>
      <c r="AF15" s="497"/>
      <c r="AG15" s="539"/>
      <c r="AH15" s="496">
        <v>768</v>
      </c>
      <c r="AI15" s="497"/>
      <c r="AJ15" s="497"/>
      <c r="AK15" s="497"/>
      <c r="AL15" s="498"/>
      <c r="AM15" s="474"/>
      <c r="AN15" s="475"/>
      <c r="AO15" s="475"/>
      <c r="AP15" s="475"/>
      <c r="AQ15" s="475"/>
      <c r="AR15" s="475"/>
      <c r="AS15" s="475"/>
      <c r="AT15" s="476"/>
      <c r="AU15" s="477"/>
      <c r="AV15" s="478"/>
      <c r="AW15" s="478"/>
      <c r="AX15" s="478"/>
      <c r="AY15" s="405" t="s">
        <v>138</v>
      </c>
      <c r="AZ15" s="406"/>
      <c r="BA15" s="406"/>
      <c r="BB15" s="406"/>
      <c r="BC15" s="406"/>
      <c r="BD15" s="406"/>
      <c r="BE15" s="406"/>
      <c r="BF15" s="406"/>
      <c r="BG15" s="406"/>
      <c r="BH15" s="406"/>
      <c r="BI15" s="406"/>
      <c r="BJ15" s="406"/>
      <c r="BK15" s="406"/>
      <c r="BL15" s="406"/>
      <c r="BM15" s="407"/>
      <c r="BN15" s="408">
        <v>1130902</v>
      </c>
      <c r="BO15" s="409"/>
      <c r="BP15" s="409"/>
      <c r="BQ15" s="409"/>
      <c r="BR15" s="409"/>
      <c r="BS15" s="409"/>
      <c r="BT15" s="409"/>
      <c r="BU15" s="410"/>
      <c r="BV15" s="408">
        <v>1012539</v>
      </c>
      <c r="BW15" s="409"/>
      <c r="BX15" s="409"/>
      <c r="BY15" s="409"/>
      <c r="BZ15" s="409"/>
      <c r="CA15" s="409"/>
      <c r="CB15" s="409"/>
      <c r="CC15" s="410"/>
      <c r="CD15" s="546" t="s">
        <v>139</v>
      </c>
      <c r="CE15" s="547"/>
      <c r="CF15" s="547"/>
      <c r="CG15" s="547"/>
      <c r="CH15" s="547"/>
      <c r="CI15" s="547"/>
      <c r="CJ15" s="547"/>
      <c r="CK15" s="547"/>
      <c r="CL15" s="547"/>
      <c r="CM15" s="547"/>
      <c r="CN15" s="547"/>
      <c r="CO15" s="547"/>
      <c r="CP15" s="547"/>
      <c r="CQ15" s="547"/>
      <c r="CR15" s="547"/>
      <c r="CS15" s="548"/>
      <c r="CT15" s="189"/>
      <c r="CU15" s="190"/>
      <c r="CV15" s="190"/>
      <c r="CW15" s="190"/>
      <c r="CX15" s="190"/>
      <c r="CY15" s="190"/>
      <c r="CZ15" s="190"/>
      <c r="DA15" s="191"/>
      <c r="DB15" s="189"/>
      <c r="DC15" s="190"/>
      <c r="DD15" s="190"/>
      <c r="DE15" s="190"/>
      <c r="DF15" s="190"/>
      <c r="DG15" s="190"/>
      <c r="DH15" s="190"/>
      <c r="DI15" s="191"/>
    </row>
    <row r="16" spans="1:119" ht="18.75" customHeight="1" x14ac:dyDescent="0.2">
      <c r="A16" s="179"/>
      <c r="B16" s="508"/>
      <c r="C16" s="509"/>
      <c r="D16" s="509"/>
      <c r="E16" s="509"/>
      <c r="F16" s="509"/>
      <c r="G16" s="509"/>
      <c r="H16" s="509"/>
      <c r="I16" s="509"/>
      <c r="J16" s="509"/>
      <c r="K16" s="510"/>
      <c r="L16" s="526" t="s">
        <v>140</v>
      </c>
      <c r="M16" s="549"/>
      <c r="N16" s="549"/>
      <c r="O16" s="549"/>
      <c r="P16" s="549"/>
      <c r="Q16" s="550"/>
      <c r="R16" s="551" t="s">
        <v>141</v>
      </c>
      <c r="S16" s="552"/>
      <c r="T16" s="552"/>
      <c r="U16" s="552"/>
      <c r="V16" s="553"/>
      <c r="W16" s="435"/>
      <c r="X16" s="436"/>
      <c r="Y16" s="436"/>
      <c r="Z16" s="436"/>
      <c r="AA16" s="436"/>
      <c r="AB16" s="425"/>
      <c r="AC16" s="532">
        <v>20.399999999999999</v>
      </c>
      <c r="AD16" s="533"/>
      <c r="AE16" s="533"/>
      <c r="AF16" s="533"/>
      <c r="AG16" s="534"/>
      <c r="AH16" s="532">
        <v>20.2</v>
      </c>
      <c r="AI16" s="533"/>
      <c r="AJ16" s="533"/>
      <c r="AK16" s="533"/>
      <c r="AL16" s="535"/>
      <c r="AM16" s="474"/>
      <c r="AN16" s="475"/>
      <c r="AO16" s="475"/>
      <c r="AP16" s="475"/>
      <c r="AQ16" s="475"/>
      <c r="AR16" s="475"/>
      <c r="AS16" s="475"/>
      <c r="AT16" s="476"/>
      <c r="AU16" s="477"/>
      <c r="AV16" s="478"/>
      <c r="AW16" s="478"/>
      <c r="AX16" s="478"/>
      <c r="AY16" s="479" t="s">
        <v>142</v>
      </c>
      <c r="AZ16" s="480"/>
      <c r="BA16" s="480"/>
      <c r="BB16" s="480"/>
      <c r="BC16" s="480"/>
      <c r="BD16" s="480"/>
      <c r="BE16" s="480"/>
      <c r="BF16" s="480"/>
      <c r="BG16" s="480"/>
      <c r="BH16" s="480"/>
      <c r="BI16" s="480"/>
      <c r="BJ16" s="480"/>
      <c r="BK16" s="480"/>
      <c r="BL16" s="480"/>
      <c r="BM16" s="481"/>
      <c r="BN16" s="445">
        <v>4030809</v>
      </c>
      <c r="BO16" s="446"/>
      <c r="BP16" s="446"/>
      <c r="BQ16" s="446"/>
      <c r="BR16" s="446"/>
      <c r="BS16" s="446"/>
      <c r="BT16" s="446"/>
      <c r="BU16" s="447"/>
      <c r="BV16" s="445">
        <v>3987954</v>
      </c>
      <c r="BW16" s="446"/>
      <c r="BX16" s="446"/>
      <c r="BY16" s="446"/>
      <c r="BZ16" s="446"/>
      <c r="CA16" s="446"/>
      <c r="CB16" s="446"/>
      <c r="CC16" s="447"/>
      <c r="CD16" s="192"/>
      <c r="CE16" s="559"/>
      <c r="CF16" s="559"/>
      <c r="CG16" s="559"/>
      <c r="CH16" s="559"/>
      <c r="CI16" s="559"/>
      <c r="CJ16" s="559"/>
      <c r="CK16" s="559"/>
      <c r="CL16" s="559"/>
      <c r="CM16" s="559"/>
      <c r="CN16" s="559"/>
      <c r="CO16" s="559"/>
      <c r="CP16" s="559"/>
      <c r="CQ16" s="559"/>
      <c r="CR16" s="559"/>
      <c r="CS16" s="560"/>
      <c r="CT16" s="442"/>
      <c r="CU16" s="443"/>
      <c r="CV16" s="443"/>
      <c r="CW16" s="443"/>
      <c r="CX16" s="443"/>
      <c r="CY16" s="443"/>
      <c r="CZ16" s="443"/>
      <c r="DA16" s="444"/>
      <c r="DB16" s="442"/>
      <c r="DC16" s="443"/>
      <c r="DD16" s="443"/>
      <c r="DE16" s="443"/>
      <c r="DF16" s="443"/>
      <c r="DG16" s="443"/>
      <c r="DH16" s="443"/>
      <c r="DI16" s="444"/>
    </row>
    <row r="17" spans="1:113" ht="18.75" customHeight="1" thickBot="1" x14ac:dyDescent="0.25">
      <c r="A17" s="179"/>
      <c r="B17" s="511"/>
      <c r="C17" s="512"/>
      <c r="D17" s="512"/>
      <c r="E17" s="512"/>
      <c r="F17" s="512"/>
      <c r="G17" s="512"/>
      <c r="H17" s="512"/>
      <c r="I17" s="512"/>
      <c r="J17" s="512"/>
      <c r="K17" s="513"/>
      <c r="L17" s="193"/>
      <c r="M17" s="556" t="s">
        <v>143</v>
      </c>
      <c r="N17" s="557"/>
      <c r="O17" s="557"/>
      <c r="P17" s="557"/>
      <c r="Q17" s="558"/>
      <c r="R17" s="551" t="s">
        <v>144</v>
      </c>
      <c r="S17" s="552"/>
      <c r="T17" s="552"/>
      <c r="U17" s="552"/>
      <c r="V17" s="553"/>
      <c r="W17" s="461" t="s">
        <v>145</v>
      </c>
      <c r="X17" s="462"/>
      <c r="Y17" s="462"/>
      <c r="Z17" s="462"/>
      <c r="AA17" s="462"/>
      <c r="AB17" s="452"/>
      <c r="AC17" s="496">
        <v>2382</v>
      </c>
      <c r="AD17" s="497"/>
      <c r="AE17" s="497"/>
      <c r="AF17" s="497"/>
      <c r="AG17" s="539"/>
      <c r="AH17" s="496">
        <v>2579</v>
      </c>
      <c r="AI17" s="497"/>
      <c r="AJ17" s="497"/>
      <c r="AK17" s="497"/>
      <c r="AL17" s="498"/>
      <c r="AM17" s="474"/>
      <c r="AN17" s="475"/>
      <c r="AO17" s="475"/>
      <c r="AP17" s="475"/>
      <c r="AQ17" s="475"/>
      <c r="AR17" s="475"/>
      <c r="AS17" s="475"/>
      <c r="AT17" s="476"/>
      <c r="AU17" s="477"/>
      <c r="AV17" s="478"/>
      <c r="AW17" s="478"/>
      <c r="AX17" s="478"/>
      <c r="AY17" s="479" t="s">
        <v>146</v>
      </c>
      <c r="AZ17" s="480"/>
      <c r="BA17" s="480"/>
      <c r="BB17" s="480"/>
      <c r="BC17" s="480"/>
      <c r="BD17" s="480"/>
      <c r="BE17" s="480"/>
      <c r="BF17" s="480"/>
      <c r="BG17" s="480"/>
      <c r="BH17" s="480"/>
      <c r="BI17" s="480"/>
      <c r="BJ17" s="480"/>
      <c r="BK17" s="480"/>
      <c r="BL17" s="480"/>
      <c r="BM17" s="481"/>
      <c r="BN17" s="445">
        <v>1412422</v>
      </c>
      <c r="BO17" s="446"/>
      <c r="BP17" s="446"/>
      <c r="BQ17" s="446"/>
      <c r="BR17" s="446"/>
      <c r="BS17" s="446"/>
      <c r="BT17" s="446"/>
      <c r="BU17" s="447"/>
      <c r="BV17" s="445">
        <v>1258700</v>
      </c>
      <c r="BW17" s="446"/>
      <c r="BX17" s="446"/>
      <c r="BY17" s="446"/>
      <c r="BZ17" s="446"/>
      <c r="CA17" s="446"/>
      <c r="CB17" s="446"/>
      <c r="CC17" s="447"/>
      <c r="CD17" s="192"/>
      <c r="CE17" s="559"/>
      <c r="CF17" s="559"/>
      <c r="CG17" s="559"/>
      <c r="CH17" s="559"/>
      <c r="CI17" s="559"/>
      <c r="CJ17" s="559"/>
      <c r="CK17" s="559"/>
      <c r="CL17" s="559"/>
      <c r="CM17" s="559"/>
      <c r="CN17" s="559"/>
      <c r="CO17" s="559"/>
      <c r="CP17" s="559"/>
      <c r="CQ17" s="559"/>
      <c r="CR17" s="559"/>
      <c r="CS17" s="560"/>
      <c r="CT17" s="442"/>
      <c r="CU17" s="443"/>
      <c r="CV17" s="443"/>
      <c r="CW17" s="443"/>
      <c r="CX17" s="443"/>
      <c r="CY17" s="443"/>
      <c r="CZ17" s="443"/>
      <c r="DA17" s="444"/>
      <c r="DB17" s="442"/>
      <c r="DC17" s="443"/>
      <c r="DD17" s="443"/>
      <c r="DE17" s="443"/>
      <c r="DF17" s="443"/>
      <c r="DG17" s="443"/>
      <c r="DH17" s="443"/>
      <c r="DI17" s="444"/>
    </row>
    <row r="18" spans="1:113" ht="18.75" customHeight="1" thickBot="1" x14ac:dyDescent="0.25">
      <c r="A18" s="179"/>
      <c r="B18" s="567" t="s">
        <v>147</v>
      </c>
      <c r="C18" s="488"/>
      <c r="D18" s="488"/>
      <c r="E18" s="568"/>
      <c r="F18" s="568"/>
      <c r="G18" s="568"/>
      <c r="H18" s="568"/>
      <c r="I18" s="568"/>
      <c r="J18" s="568"/>
      <c r="K18" s="568"/>
      <c r="L18" s="569">
        <v>183.21</v>
      </c>
      <c r="M18" s="569"/>
      <c r="N18" s="569"/>
      <c r="O18" s="569"/>
      <c r="P18" s="569"/>
      <c r="Q18" s="569"/>
      <c r="R18" s="570"/>
      <c r="S18" s="570"/>
      <c r="T18" s="570"/>
      <c r="U18" s="570"/>
      <c r="V18" s="571"/>
      <c r="W18" s="463"/>
      <c r="X18" s="464"/>
      <c r="Y18" s="464"/>
      <c r="Z18" s="464"/>
      <c r="AA18" s="464"/>
      <c r="AB18" s="455"/>
      <c r="AC18" s="572">
        <v>69.400000000000006</v>
      </c>
      <c r="AD18" s="573"/>
      <c r="AE18" s="573"/>
      <c r="AF18" s="573"/>
      <c r="AG18" s="574"/>
      <c r="AH18" s="572">
        <v>67.8</v>
      </c>
      <c r="AI18" s="573"/>
      <c r="AJ18" s="573"/>
      <c r="AK18" s="573"/>
      <c r="AL18" s="575"/>
      <c r="AM18" s="474"/>
      <c r="AN18" s="475"/>
      <c r="AO18" s="475"/>
      <c r="AP18" s="475"/>
      <c r="AQ18" s="475"/>
      <c r="AR18" s="475"/>
      <c r="AS18" s="475"/>
      <c r="AT18" s="476"/>
      <c r="AU18" s="477"/>
      <c r="AV18" s="478"/>
      <c r="AW18" s="478"/>
      <c r="AX18" s="478"/>
      <c r="AY18" s="479" t="s">
        <v>148</v>
      </c>
      <c r="AZ18" s="480"/>
      <c r="BA18" s="480"/>
      <c r="BB18" s="480"/>
      <c r="BC18" s="480"/>
      <c r="BD18" s="480"/>
      <c r="BE18" s="480"/>
      <c r="BF18" s="480"/>
      <c r="BG18" s="480"/>
      <c r="BH18" s="480"/>
      <c r="BI18" s="480"/>
      <c r="BJ18" s="480"/>
      <c r="BK18" s="480"/>
      <c r="BL18" s="480"/>
      <c r="BM18" s="481"/>
      <c r="BN18" s="445">
        <v>3904110</v>
      </c>
      <c r="BO18" s="446"/>
      <c r="BP18" s="446"/>
      <c r="BQ18" s="446"/>
      <c r="BR18" s="446"/>
      <c r="BS18" s="446"/>
      <c r="BT18" s="446"/>
      <c r="BU18" s="447"/>
      <c r="BV18" s="445">
        <v>3747891</v>
      </c>
      <c r="BW18" s="446"/>
      <c r="BX18" s="446"/>
      <c r="BY18" s="446"/>
      <c r="BZ18" s="446"/>
      <c r="CA18" s="446"/>
      <c r="CB18" s="446"/>
      <c r="CC18" s="447"/>
      <c r="CD18" s="192"/>
      <c r="CE18" s="559"/>
      <c r="CF18" s="559"/>
      <c r="CG18" s="559"/>
      <c r="CH18" s="559"/>
      <c r="CI18" s="559"/>
      <c r="CJ18" s="559"/>
      <c r="CK18" s="559"/>
      <c r="CL18" s="559"/>
      <c r="CM18" s="559"/>
      <c r="CN18" s="559"/>
      <c r="CO18" s="559"/>
      <c r="CP18" s="559"/>
      <c r="CQ18" s="559"/>
      <c r="CR18" s="559"/>
      <c r="CS18" s="560"/>
      <c r="CT18" s="442"/>
      <c r="CU18" s="443"/>
      <c r="CV18" s="443"/>
      <c r="CW18" s="443"/>
      <c r="CX18" s="443"/>
      <c r="CY18" s="443"/>
      <c r="CZ18" s="443"/>
      <c r="DA18" s="444"/>
      <c r="DB18" s="442"/>
      <c r="DC18" s="443"/>
      <c r="DD18" s="443"/>
      <c r="DE18" s="443"/>
      <c r="DF18" s="443"/>
      <c r="DG18" s="443"/>
      <c r="DH18" s="443"/>
      <c r="DI18" s="444"/>
    </row>
    <row r="19" spans="1:113" ht="18.75" customHeight="1" thickBot="1" x14ac:dyDescent="0.25">
      <c r="A19" s="179"/>
      <c r="B19" s="567" t="s">
        <v>149</v>
      </c>
      <c r="C19" s="488"/>
      <c r="D19" s="488"/>
      <c r="E19" s="568"/>
      <c r="F19" s="568"/>
      <c r="G19" s="568"/>
      <c r="H19" s="568"/>
      <c r="I19" s="568"/>
      <c r="J19" s="568"/>
      <c r="K19" s="568"/>
      <c r="L19" s="576">
        <v>43</v>
      </c>
      <c r="M19" s="576"/>
      <c r="N19" s="576"/>
      <c r="O19" s="576"/>
      <c r="P19" s="576"/>
      <c r="Q19" s="576"/>
      <c r="R19" s="577"/>
      <c r="S19" s="577"/>
      <c r="T19" s="577"/>
      <c r="U19" s="577"/>
      <c r="V19" s="578"/>
      <c r="W19" s="402"/>
      <c r="X19" s="403"/>
      <c r="Y19" s="403"/>
      <c r="Z19" s="403"/>
      <c r="AA19" s="403"/>
      <c r="AB19" s="403"/>
      <c r="AC19" s="554"/>
      <c r="AD19" s="554"/>
      <c r="AE19" s="554"/>
      <c r="AF19" s="554"/>
      <c r="AG19" s="554"/>
      <c r="AH19" s="554"/>
      <c r="AI19" s="554"/>
      <c r="AJ19" s="554"/>
      <c r="AK19" s="554"/>
      <c r="AL19" s="555"/>
      <c r="AM19" s="474"/>
      <c r="AN19" s="475"/>
      <c r="AO19" s="475"/>
      <c r="AP19" s="475"/>
      <c r="AQ19" s="475"/>
      <c r="AR19" s="475"/>
      <c r="AS19" s="475"/>
      <c r="AT19" s="476"/>
      <c r="AU19" s="477"/>
      <c r="AV19" s="478"/>
      <c r="AW19" s="478"/>
      <c r="AX19" s="478"/>
      <c r="AY19" s="479" t="s">
        <v>150</v>
      </c>
      <c r="AZ19" s="480"/>
      <c r="BA19" s="480"/>
      <c r="BB19" s="480"/>
      <c r="BC19" s="480"/>
      <c r="BD19" s="480"/>
      <c r="BE19" s="480"/>
      <c r="BF19" s="480"/>
      <c r="BG19" s="480"/>
      <c r="BH19" s="480"/>
      <c r="BI19" s="480"/>
      <c r="BJ19" s="480"/>
      <c r="BK19" s="480"/>
      <c r="BL19" s="480"/>
      <c r="BM19" s="481"/>
      <c r="BN19" s="445">
        <v>5503008</v>
      </c>
      <c r="BO19" s="446"/>
      <c r="BP19" s="446"/>
      <c r="BQ19" s="446"/>
      <c r="BR19" s="446"/>
      <c r="BS19" s="446"/>
      <c r="BT19" s="446"/>
      <c r="BU19" s="447"/>
      <c r="BV19" s="445">
        <v>5272944</v>
      </c>
      <c r="BW19" s="446"/>
      <c r="BX19" s="446"/>
      <c r="BY19" s="446"/>
      <c r="BZ19" s="446"/>
      <c r="CA19" s="446"/>
      <c r="CB19" s="446"/>
      <c r="CC19" s="447"/>
      <c r="CD19" s="192"/>
      <c r="CE19" s="559"/>
      <c r="CF19" s="559"/>
      <c r="CG19" s="559"/>
      <c r="CH19" s="559"/>
      <c r="CI19" s="559"/>
      <c r="CJ19" s="559"/>
      <c r="CK19" s="559"/>
      <c r="CL19" s="559"/>
      <c r="CM19" s="559"/>
      <c r="CN19" s="559"/>
      <c r="CO19" s="559"/>
      <c r="CP19" s="559"/>
      <c r="CQ19" s="559"/>
      <c r="CR19" s="559"/>
      <c r="CS19" s="560"/>
      <c r="CT19" s="442"/>
      <c r="CU19" s="443"/>
      <c r="CV19" s="443"/>
      <c r="CW19" s="443"/>
      <c r="CX19" s="443"/>
      <c r="CY19" s="443"/>
      <c r="CZ19" s="443"/>
      <c r="DA19" s="444"/>
      <c r="DB19" s="442"/>
      <c r="DC19" s="443"/>
      <c r="DD19" s="443"/>
      <c r="DE19" s="443"/>
      <c r="DF19" s="443"/>
      <c r="DG19" s="443"/>
      <c r="DH19" s="443"/>
      <c r="DI19" s="444"/>
    </row>
    <row r="20" spans="1:113" ht="18.75" customHeight="1" thickBot="1" x14ac:dyDescent="0.25">
      <c r="A20" s="179"/>
      <c r="B20" s="567" t="s">
        <v>151</v>
      </c>
      <c r="C20" s="488"/>
      <c r="D20" s="488"/>
      <c r="E20" s="568"/>
      <c r="F20" s="568"/>
      <c r="G20" s="568"/>
      <c r="H20" s="568"/>
      <c r="I20" s="568"/>
      <c r="J20" s="568"/>
      <c r="K20" s="568"/>
      <c r="L20" s="576">
        <v>3288</v>
      </c>
      <c r="M20" s="576"/>
      <c r="N20" s="576"/>
      <c r="O20" s="576"/>
      <c r="P20" s="576"/>
      <c r="Q20" s="576"/>
      <c r="R20" s="577"/>
      <c r="S20" s="577"/>
      <c r="T20" s="577"/>
      <c r="U20" s="577"/>
      <c r="V20" s="578"/>
      <c r="W20" s="463"/>
      <c r="X20" s="464"/>
      <c r="Y20" s="464"/>
      <c r="Z20" s="464"/>
      <c r="AA20" s="464"/>
      <c r="AB20" s="464"/>
      <c r="AC20" s="579"/>
      <c r="AD20" s="579"/>
      <c r="AE20" s="579"/>
      <c r="AF20" s="579"/>
      <c r="AG20" s="579"/>
      <c r="AH20" s="579"/>
      <c r="AI20" s="579"/>
      <c r="AJ20" s="579"/>
      <c r="AK20" s="579"/>
      <c r="AL20" s="580"/>
      <c r="AM20" s="581"/>
      <c r="AN20" s="500"/>
      <c r="AO20" s="500"/>
      <c r="AP20" s="500"/>
      <c r="AQ20" s="500"/>
      <c r="AR20" s="500"/>
      <c r="AS20" s="500"/>
      <c r="AT20" s="501"/>
      <c r="AU20" s="582"/>
      <c r="AV20" s="583"/>
      <c r="AW20" s="583"/>
      <c r="AX20" s="584"/>
      <c r="AY20" s="479"/>
      <c r="AZ20" s="480"/>
      <c r="BA20" s="480"/>
      <c r="BB20" s="480"/>
      <c r="BC20" s="480"/>
      <c r="BD20" s="480"/>
      <c r="BE20" s="480"/>
      <c r="BF20" s="480"/>
      <c r="BG20" s="480"/>
      <c r="BH20" s="480"/>
      <c r="BI20" s="480"/>
      <c r="BJ20" s="480"/>
      <c r="BK20" s="480"/>
      <c r="BL20" s="480"/>
      <c r="BM20" s="481"/>
      <c r="BN20" s="445"/>
      <c r="BO20" s="446"/>
      <c r="BP20" s="446"/>
      <c r="BQ20" s="446"/>
      <c r="BR20" s="446"/>
      <c r="BS20" s="446"/>
      <c r="BT20" s="446"/>
      <c r="BU20" s="447"/>
      <c r="BV20" s="445"/>
      <c r="BW20" s="446"/>
      <c r="BX20" s="446"/>
      <c r="BY20" s="446"/>
      <c r="BZ20" s="446"/>
      <c r="CA20" s="446"/>
      <c r="CB20" s="446"/>
      <c r="CC20" s="447"/>
      <c r="CD20" s="192"/>
      <c r="CE20" s="559"/>
      <c r="CF20" s="559"/>
      <c r="CG20" s="559"/>
      <c r="CH20" s="559"/>
      <c r="CI20" s="559"/>
      <c r="CJ20" s="559"/>
      <c r="CK20" s="559"/>
      <c r="CL20" s="559"/>
      <c r="CM20" s="559"/>
      <c r="CN20" s="559"/>
      <c r="CO20" s="559"/>
      <c r="CP20" s="559"/>
      <c r="CQ20" s="559"/>
      <c r="CR20" s="559"/>
      <c r="CS20" s="560"/>
      <c r="CT20" s="442"/>
      <c r="CU20" s="443"/>
      <c r="CV20" s="443"/>
      <c r="CW20" s="443"/>
      <c r="CX20" s="443"/>
      <c r="CY20" s="443"/>
      <c r="CZ20" s="443"/>
      <c r="DA20" s="444"/>
      <c r="DB20" s="442"/>
      <c r="DC20" s="443"/>
      <c r="DD20" s="443"/>
      <c r="DE20" s="443"/>
      <c r="DF20" s="443"/>
      <c r="DG20" s="443"/>
      <c r="DH20" s="443"/>
      <c r="DI20" s="444"/>
    </row>
    <row r="21" spans="1:113" ht="18.75" customHeight="1" thickBot="1" x14ac:dyDescent="0.25">
      <c r="A21" s="179"/>
      <c r="B21" s="585" t="s">
        <v>152</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7"/>
      <c r="AY21" s="561"/>
      <c r="AZ21" s="562"/>
      <c r="BA21" s="562"/>
      <c r="BB21" s="562"/>
      <c r="BC21" s="562"/>
      <c r="BD21" s="562"/>
      <c r="BE21" s="562"/>
      <c r="BF21" s="562"/>
      <c r="BG21" s="562"/>
      <c r="BH21" s="562"/>
      <c r="BI21" s="562"/>
      <c r="BJ21" s="562"/>
      <c r="BK21" s="562"/>
      <c r="BL21" s="562"/>
      <c r="BM21" s="563"/>
      <c r="BN21" s="564"/>
      <c r="BO21" s="565"/>
      <c r="BP21" s="565"/>
      <c r="BQ21" s="565"/>
      <c r="BR21" s="565"/>
      <c r="BS21" s="565"/>
      <c r="BT21" s="565"/>
      <c r="BU21" s="566"/>
      <c r="BV21" s="564"/>
      <c r="BW21" s="565"/>
      <c r="BX21" s="565"/>
      <c r="BY21" s="565"/>
      <c r="BZ21" s="565"/>
      <c r="CA21" s="565"/>
      <c r="CB21" s="565"/>
      <c r="CC21" s="566"/>
      <c r="CD21" s="192"/>
      <c r="CE21" s="559"/>
      <c r="CF21" s="559"/>
      <c r="CG21" s="559"/>
      <c r="CH21" s="559"/>
      <c r="CI21" s="559"/>
      <c r="CJ21" s="559"/>
      <c r="CK21" s="559"/>
      <c r="CL21" s="559"/>
      <c r="CM21" s="559"/>
      <c r="CN21" s="559"/>
      <c r="CO21" s="559"/>
      <c r="CP21" s="559"/>
      <c r="CQ21" s="559"/>
      <c r="CR21" s="559"/>
      <c r="CS21" s="560"/>
      <c r="CT21" s="442"/>
      <c r="CU21" s="443"/>
      <c r="CV21" s="443"/>
      <c r="CW21" s="443"/>
      <c r="CX21" s="443"/>
      <c r="CY21" s="443"/>
      <c r="CZ21" s="443"/>
      <c r="DA21" s="444"/>
      <c r="DB21" s="442"/>
      <c r="DC21" s="443"/>
      <c r="DD21" s="443"/>
      <c r="DE21" s="443"/>
      <c r="DF21" s="443"/>
      <c r="DG21" s="443"/>
      <c r="DH21" s="443"/>
      <c r="DI21" s="444"/>
    </row>
    <row r="22" spans="1:113" ht="18.75" customHeight="1" x14ac:dyDescent="0.2">
      <c r="A22" s="179"/>
      <c r="B22" s="615" t="s">
        <v>153</v>
      </c>
      <c r="C22" s="589"/>
      <c r="D22" s="590"/>
      <c r="E22" s="457" t="s">
        <v>1</v>
      </c>
      <c r="F22" s="462"/>
      <c r="G22" s="462"/>
      <c r="H22" s="462"/>
      <c r="I22" s="462"/>
      <c r="J22" s="462"/>
      <c r="K22" s="452"/>
      <c r="L22" s="457" t="s">
        <v>154</v>
      </c>
      <c r="M22" s="462"/>
      <c r="N22" s="462"/>
      <c r="O22" s="462"/>
      <c r="P22" s="452"/>
      <c r="Q22" s="620" t="s">
        <v>155</v>
      </c>
      <c r="R22" s="621"/>
      <c r="S22" s="621"/>
      <c r="T22" s="621"/>
      <c r="U22" s="621"/>
      <c r="V22" s="622"/>
      <c r="W22" s="588" t="s">
        <v>156</v>
      </c>
      <c r="X22" s="589"/>
      <c r="Y22" s="590"/>
      <c r="Z22" s="457" t="s">
        <v>1</v>
      </c>
      <c r="AA22" s="462"/>
      <c r="AB22" s="462"/>
      <c r="AC22" s="462"/>
      <c r="AD22" s="462"/>
      <c r="AE22" s="462"/>
      <c r="AF22" s="462"/>
      <c r="AG22" s="452"/>
      <c r="AH22" s="626" t="s">
        <v>157</v>
      </c>
      <c r="AI22" s="462"/>
      <c r="AJ22" s="462"/>
      <c r="AK22" s="462"/>
      <c r="AL22" s="452"/>
      <c r="AM22" s="626" t="s">
        <v>158</v>
      </c>
      <c r="AN22" s="627"/>
      <c r="AO22" s="627"/>
      <c r="AP22" s="627"/>
      <c r="AQ22" s="627"/>
      <c r="AR22" s="628"/>
      <c r="AS22" s="620" t="s">
        <v>155</v>
      </c>
      <c r="AT22" s="621"/>
      <c r="AU22" s="621"/>
      <c r="AV22" s="621"/>
      <c r="AW22" s="621"/>
      <c r="AX22" s="632"/>
      <c r="AY22" s="405" t="s">
        <v>159</v>
      </c>
      <c r="AZ22" s="406"/>
      <c r="BA22" s="406"/>
      <c r="BB22" s="406"/>
      <c r="BC22" s="406"/>
      <c r="BD22" s="406"/>
      <c r="BE22" s="406"/>
      <c r="BF22" s="406"/>
      <c r="BG22" s="406"/>
      <c r="BH22" s="406"/>
      <c r="BI22" s="406"/>
      <c r="BJ22" s="406"/>
      <c r="BK22" s="406"/>
      <c r="BL22" s="406"/>
      <c r="BM22" s="407"/>
      <c r="BN22" s="408">
        <v>10078319</v>
      </c>
      <c r="BO22" s="409"/>
      <c r="BP22" s="409"/>
      <c r="BQ22" s="409"/>
      <c r="BR22" s="409"/>
      <c r="BS22" s="409"/>
      <c r="BT22" s="409"/>
      <c r="BU22" s="410"/>
      <c r="BV22" s="408">
        <v>10034304</v>
      </c>
      <c r="BW22" s="409"/>
      <c r="BX22" s="409"/>
      <c r="BY22" s="409"/>
      <c r="BZ22" s="409"/>
      <c r="CA22" s="409"/>
      <c r="CB22" s="409"/>
      <c r="CC22" s="410"/>
      <c r="CD22" s="192"/>
      <c r="CE22" s="559"/>
      <c r="CF22" s="559"/>
      <c r="CG22" s="559"/>
      <c r="CH22" s="559"/>
      <c r="CI22" s="559"/>
      <c r="CJ22" s="559"/>
      <c r="CK22" s="559"/>
      <c r="CL22" s="559"/>
      <c r="CM22" s="559"/>
      <c r="CN22" s="559"/>
      <c r="CO22" s="559"/>
      <c r="CP22" s="559"/>
      <c r="CQ22" s="559"/>
      <c r="CR22" s="559"/>
      <c r="CS22" s="560"/>
      <c r="CT22" s="442"/>
      <c r="CU22" s="443"/>
      <c r="CV22" s="443"/>
      <c r="CW22" s="443"/>
      <c r="CX22" s="443"/>
      <c r="CY22" s="443"/>
      <c r="CZ22" s="443"/>
      <c r="DA22" s="444"/>
      <c r="DB22" s="442"/>
      <c r="DC22" s="443"/>
      <c r="DD22" s="443"/>
      <c r="DE22" s="443"/>
      <c r="DF22" s="443"/>
      <c r="DG22" s="443"/>
      <c r="DH22" s="443"/>
      <c r="DI22" s="444"/>
    </row>
    <row r="23" spans="1:113" ht="18.75" customHeight="1" x14ac:dyDescent="0.2">
      <c r="A23" s="179"/>
      <c r="B23" s="616"/>
      <c r="C23" s="592"/>
      <c r="D23" s="593"/>
      <c r="E23" s="431"/>
      <c r="F23" s="436"/>
      <c r="G23" s="436"/>
      <c r="H23" s="436"/>
      <c r="I23" s="436"/>
      <c r="J23" s="436"/>
      <c r="K23" s="425"/>
      <c r="L23" s="431"/>
      <c r="M23" s="436"/>
      <c r="N23" s="436"/>
      <c r="O23" s="436"/>
      <c r="P23" s="425"/>
      <c r="Q23" s="623"/>
      <c r="R23" s="624"/>
      <c r="S23" s="624"/>
      <c r="T23" s="624"/>
      <c r="U23" s="624"/>
      <c r="V23" s="625"/>
      <c r="W23" s="591"/>
      <c r="X23" s="592"/>
      <c r="Y23" s="593"/>
      <c r="Z23" s="431"/>
      <c r="AA23" s="436"/>
      <c r="AB23" s="436"/>
      <c r="AC23" s="436"/>
      <c r="AD23" s="436"/>
      <c r="AE23" s="436"/>
      <c r="AF23" s="436"/>
      <c r="AG23" s="425"/>
      <c r="AH23" s="431"/>
      <c r="AI23" s="436"/>
      <c r="AJ23" s="436"/>
      <c r="AK23" s="436"/>
      <c r="AL23" s="425"/>
      <c r="AM23" s="629"/>
      <c r="AN23" s="630"/>
      <c r="AO23" s="630"/>
      <c r="AP23" s="630"/>
      <c r="AQ23" s="630"/>
      <c r="AR23" s="631"/>
      <c r="AS23" s="623"/>
      <c r="AT23" s="624"/>
      <c r="AU23" s="624"/>
      <c r="AV23" s="624"/>
      <c r="AW23" s="624"/>
      <c r="AX23" s="633"/>
      <c r="AY23" s="479" t="s">
        <v>160</v>
      </c>
      <c r="AZ23" s="480"/>
      <c r="BA23" s="480"/>
      <c r="BB23" s="480"/>
      <c r="BC23" s="480"/>
      <c r="BD23" s="480"/>
      <c r="BE23" s="480"/>
      <c r="BF23" s="480"/>
      <c r="BG23" s="480"/>
      <c r="BH23" s="480"/>
      <c r="BI23" s="480"/>
      <c r="BJ23" s="480"/>
      <c r="BK23" s="480"/>
      <c r="BL23" s="480"/>
      <c r="BM23" s="481"/>
      <c r="BN23" s="445">
        <v>5939302</v>
      </c>
      <c r="BO23" s="446"/>
      <c r="BP23" s="446"/>
      <c r="BQ23" s="446"/>
      <c r="BR23" s="446"/>
      <c r="BS23" s="446"/>
      <c r="BT23" s="446"/>
      <c r="BU23" s="447"/>
      <c r="BV23" s="445">
        <v>5735677</v>
      </c>
      <c r="BW23" s="446"/>
      <c r="BX23" s="446"/>
      <c r="BY23" s="446"/>
      <c r="BZ23" s="446"/>
      <c r="CA23" s="446"/>
      <c r="CB23" s="446"/>
      <c r="CC23" s="447"/>
      <c r="CD23" s="192"/>
      <c r="CE23" s="559"/>
      <c r="CF23" s="559"/>
      <c r="CG23" s="559"/>
      <c r="CH23" s="559"/>
      <c r="CI23" s="559"/>
      <c r="CJ23" s="559"/>
      <c r="CK23" s="559"/>
      <c r="CL23" s="559"/>
      <c r="CM23" s="559"/>
      <c r="CN23" s="559"/>
      <c r="CO23" s="559"/>
      <c r="CP23" s="559"/>
      <c r="CQ23" s="559"/>
      <c r="CR23" s="559"/>
      <c r="CS23" s="560"/>
      <c r="CT23" s="442"/>
      <c r="CU23" s="443"/>
      <c r="CV23" s="443"/>
      <c r="CW23" s="443"/>
      <c r="CX23" s="443"/>
      <c r="CY23" s="443"/>
      <c r="CZ23" s="443"/>
      <c r="DA23" s="444"/>
      <c r="DB23" s="442"/>
      <c r="DC23" s="443"/>
      <c r="DD23" s="443"/>
      <c r="DE23" s="443"/>
      <c r="DF23" s="443"/>
      <c r="DG23" s="443"/>
      <c r="DH23" s="443"/>
      <c r="DI23" s="444"/>
    </row>
    <row r="24" spans="1:113" ht="18.75" customHeight="1" thickBot="1" x14ac:dyDescent="0.25">
      <c r="A24" s="179"/>
      <c r="B24" s="616"/>
      <c r="C24" s="592"/>
      <c r="D24" s="593"/>
      <c r="E24" s="495" t="s">
        <v>161</v>
      </c>
      <c r="F24" s="475"/>
      <c r="G24" s="475"/>
      <c r="H24" s="475"/>
      <c r="I24" s="475"/>
      <c r="J24" s="475"/>
      <c r="K24" s="476"/>
      <c r="L24" s="496">
        <v>1</v>
      </c>
      <c r="M24" s="497"/>
      <c r="N24" s="497"/>
      <c r="O24" s="497"/>
      <c r="P24" s="539"/>
      <c r="Q24" s="496">
        <v>7200</v>
      </c>
      <c r="R24" s="497"/>
      <c r="S24" s="497"/>
      <c r="T24" s="497"/>
      <c r="U24" s="497"/>
      <c r="V24" s="539"/>
      <c r="W24" s="591"/>
      <c r="X24" s="592"/>
      <c r="Y24" s="593"/>
      <c r="Z24" s="495" t="s">
        <v>162</v>
      </c>
      <c r="AA24" s="475"/>
      <c r="AB24" s="475"/>
      <c r="AC24" s="475"/>
      <c r="AD24" s="475"/>
      <c r="AE24" s="475"/>
      <c r="AF24" s="475"/>
      <c r="AG24" s="476"/>
      <c r="AH24" s="496">
        <v>97</v>
      </c>
      <c r="AI24" s="497"/>
      <c r="AJ24" s="497"/>
      <c r="AK24" s="497"/>
      <c r="AL24" s="539"/>
      <c r="AM24" s="496">
        <v>265392</v>
      </c>
      <c r="AN24" s="497"/>
      <c r="AO24" s="497"/>
      <c r="AP24" s="497"/>
      <c r="AQ24" s="497"/>
      <c r="AR24" s="539"/>
      <c r="AS24" s="496">
        <v>2736</v>
      </c>
      <c r="AT24" s="497"/>
      <c r="AU24" s="497"/>
      <c r="AV24" s="497"/>
      <c r="AW24" s="497"/>
      <c r="AX24" s="498"/>
      <c r="AY24" s="561" t="s">
        <v>163</v>
      </c>
      <c r="AZ24" s="562"/>
      <c r="BA24" s="562"/>
      <c r="BB24" s="562"/>
      <c r="BC24" s="562"/>
      <c r="BD24" s="562"/>
      <c r="BE24" s="562"/>
      <c r="BF24" s="562"/>
      <c r="BG24" s="562"/>
      <c r="BH24" s="562"/>
      <c r="BI24" s="562"/>
      <c r="BJ24" s="562"/>
      <c r="BK24" s="562"/>
      <c r="BL24" s="562"/>
      <c r="BM24" s="563"/>
      <c r="BN24" s="445">
        <v>8128390</v>
      </c>
      <c r="BO24" s="446"/>
      <c r="BP24" s="446"/>
      <c r="BQ24" s="446"/>
      <c r="BR24" s="446"/>
      <c r="BS24" s="446"/>
      <c r="BT24" s="446"/>
      <c r="BU24" s="447"/>
      <c r="BV24" s="445">
        <v>7878764</v>
      </c>
      <c r="BW24" s="446"/>
      <c r="BX24" s="446"/>
      <c r="BY24" s="446"/>
      <c r="BZ24" s="446"/>
      <c r="CA24" s="446"/>
      <c r="CB24" s="446"/>
      <c r="CC24" s="447"/>
      <c r="CD24" s="192"/>
      <c r="CE24" s="559"/>
      <c r="CF24" s="559"/>
      <c r="CG24" s="559"/>
      <c r="CH24" s="559"/>
      <c r="CI24" s="559"/>
      <c r="CJ24" s="559"/>
      <c r="CK24" s="559"/>
      <c r="CL24" s="559"/>
      <c r="CM24" s="559"/>
      <c r="CN24" s="559"/>
      <c r="CO24" s="559"/>
      <c r="CP24" s="559"/>
      <c r="CQ24" s="559"/>
      <c r="CR24" s="559"/>
      <c r="CS24" s="560"/>
      <c r="CT24" s="442"/>
      <c r="CU24" s="443"/>
      <c r="CV24" s="443"/>
      <c r="CW24" s="443"/>
      <c r="CX24" s="443"/>
      <c r="CY24" s="443"/>
      <c r="CZ24" s="443"/>
      <c r="DA24" s="444"/>
      <c r="DB24" s="442"/>
      <c r="DC24" s="443"/>
      <c r="DD24" s="443"/>
      <c r="DE24" s="443"/>
      <c r="DF24" s="443"/>
      <c r="DG24" s="443"/>
      <c r="DH24" s="443"/>
      <c r="DI24" s="444"/>
    </row>
    <row r="25" spans="1:113" ht="18.75" customHeight="1" x14ac:dyDescent="0.2">
      <c r="A25" s="179"/>
      <c r="B25" s="616"/>
      <c r="C25" s="592"/>
      <c r="D25" s="593"/>
      <c r="E25" s="495" t="s">
        <v>164</v>
      </c>
      <c r="F25" s="475"/>
      <c r="G25" s="475"/>
      <c r="H25" s="475"/>
      <c r="I25" s="475"/>
      <c r="J25" s="475"/>
      <c r="K25" s="476"/>
      <c r="L25" s="496">
        <v>1</v>
      </c>
      <c r="M25" s="497"/>
      <c r="N25" s="497"/>
      <c r="O25" s="497"/>
      <c r="P25" s="539"/>
      <c r="Q25" s="496">
        <v>5900</v>
      </c>
      <c r="R25" s="497"/>
      <c r="S25" s="497"/>
      <c r="T25" s="497"/>
      <c r="U25" s="497"/>
      <c r="V25" s="539"/>
      <c r="W25" s="591"/>
      <c r="X25" s="592"/>
      <c r="Y25" s="593"/>
      <c r="Z25" s="495" t="s">
        <v>165</v>
      </c>
      <c r="AA25" s="475"/>
      <c r="AB25" s="475"/>
      <c r="AC25" s="475"/>
      <c r="AD25" s="475"/>
      <c r="AE25" s="475"/>
      <c r="AF25" s="475"/>
      <c r="AG25" s="476"/>
      <c r="AH25" s="496" t="s">
        <v>122</v>
      </c>
      <c r="AI25" s="497"/>
      <c r="AJ25" s="497"/>
      <c r="AK25" s="497"/>
      <c r="AL25" s="539"/>
      <c r="AM25" s="496" t="s">
        <v>122</v>
      </c>
      <c r="AN25" s="497"/>
      <c r="AO25" s="497"/>
      <c r="AP25" s="497"/>
      <c r="AQ25" s="497"/>
      <c r="AR25" s="539"/>
      <c r="AS25" s="496" t="s">
        <v>122</v>
      </c>
      <c r="AT25" s="497"/>
      <c r="AU25" s="497"/>
      <c r="AV25" s="497"/>
      <c r="AW25" s="497"/>
      <c r="AX25" s="498"/>
      <c r="AY25" s="405" t="s">
        <v>166</v>
      </c>
      <c r="AZ25" s="406"/>
      <c r="BA25" s="406"/>
      <c r="BB25" s="406"/>
      <c r="BC25" s="406"/>
      <c r="BD25" s="406"/>
      <c r="BE25" s="406"/>
      <c r="BF25" s="406"/>
      <c r="BG25" s="406"/>
      <c r="BH25" s="406"/>
      <c r="BI25" s="406"/>
      <c r="BJ25" s="406"/>
      <c r="BK25" s="406"/>
      <c r="BL25" s="406"/>
      <c r="BM25" s="407"/>
      <c r="BN25" s="408">
        <v>1951132</v>
      </c>
      <c r="BO25" s="409"/>
      <c r="BP25" s="409"/>
      <c r="BQ25" s="409"/>
      <c r="BR25" s="409"/>
      <c r="BS25" s="409"/>
      <c r="BT25" s="409"/>
      <c r="BU25" s="410"/>
      <c r="BV25" s="408">
        <v>184130</v>
      </c>
      <c r="BW25" s="409"/>
      <c r="BX25" s="409"/>
      <c r="BY25" s="409"/>
      <c r="BZ25" s="409"/>
      <c r="CA25" s="409"/>
      <c r="CB25" s="409"/>
      <c r="CC25" s="410"/>
      <c r="CD25" s="192"/>
      <c r="CE25" s="559"/>
      <c r="CF25" s="559"/>
      <c r="CG25" s="559"/>
      <c r="CH25" s="559"/>
      <c r="CI25" s="559"/>
      <c r="CJ25" s="559"/>
      <c r="CK25" s="559"/>
      <c r="CL25" s="559"/>
      <c r="CM25" s="559"/>
      <c r="CN25" s="559"/>
      <c r="CO25" s="559"/>
      <c r="CP25" s="559"/>
      <c r="CQ25" s="559"/>
      <c r="CR25" s="559"/>
      <c r="CS25" s="560"/>
      <c r="CT25" s="442"/>
      <c r="CU25" s="443"/>
      <c r="CV25" s="443"/>
      <c r="CW25" s="443"/>
      <c r="CX25" s="443"/>
      <c r="CY25" s="443"/>
      <c r="CZ25" s="443"/>
      <c r="DA25" s="444"/>
      <c r="DB25" s="442"/>
      <c r="DC25" s="443"/>
      <c r="DD25" s="443"/>
      <c r="DE25" s="443"/>
      <c r="DF25" s="443"/>
      <c r="DG25" s="443"/>
      <c r="DH25" s="443"/>
      <c r="DI25" s="444"/>
    </row>
    <row r="26" spans="1:113" ht="18.75" customHeight="1" x14ac:dyDescent="0.2">
      <c r="A26" s="179"/>
      <c r="B26" s="616"/>
      <c r="C26" s="592"/>
      <c r="D26" s="593"/>
      <c r="E26" s="495" t="s">
        <v>167</v>
      </c>
      <c r="F26" s="475"/>
      <c r="G26" s="475"/>
      <c r="H26" s="475"/>
      <c r="I26" s="475"/>
      <c r="J26" s="475"/>
      <c r="K26" s="476"/>
      <c r="L26" s="496">
        <v>1</v>
      </c>
      <c r="M26" s="497"/>
      <c r="N26" s="497"/>
      <c r="O26" s="497"/>
      <c r="P26" s="539"/>
      <c r="Q26" s="496">
        <v>5200</v>
      </c>
      <c r="R26" s="497"/>
      <c r="S26" s="497"/>
      <c r="T26" s="497"/>
      <c r="U26" s="497"/>
      <c r="V26" s="539"/>
      <c r="W26" s="591"/>
      <c r="X26" s="592"/>
      <c r="Y26" s="593"/>
      <c r="Z26" s="495" t="s">
        <v>168</v>
      </c>
      <c r="AA26" s="597"/>
      <c r="AB26" s="597"/>
      <c r="AC26" s="597"/>
      <c r="AD26" s="597"/>
      <c r="AE26" s="597"/>
      <c r="AF26" s="597"/>
      <c r="AG26" s="598"/>
      <c r="AH26" s="496">
        <v>2</v>
      </c>
      <c r="AI26" s="497"/>
      <c r="AJ26" s="497"/>
      <c r="AK26" s="497"/>
      <c r="AL26" s="539"/>
      <c r="AM26" s="496" t="s">
        <v>169</v>
      </c>
      <c r="AN26" s="497"/>
      <c r="AO26" s="497"/>
      <c r="AP26" s="497"/>
      <c r="AQ26" s="497"/>
      <c r="AR26" s="539"/>
      <c r="AS26" s="496" t="s">
        <v>169</v>
      </c>
      <c r="AT26" s="497"/>
      <c r="AU26" s="497"/>
      <c r="AV26" s="497"/>
      <c r="AW26" s="497"/>
      <c r="AX26" s="498"/>
      <c r="AY26" s="448" t="s">
        <v>170</v>
      </c>
      <c r="AZ26" s="449"/>
      <c r="BA26" s="449"/>
      <c r="BB26" s="449"/>
      <c r="BC26" s="449"/>
      <c r="BD26" s="449"/>
      <c r="BE26" s="449"/>
      <c r="BF26" s="449"/>
      <c r="BG26" s="449"/>
      <c r="BH26" s="449"/>
      <c r="BI26" s="449"/>
      <c r="BJ26" s="449"/>
      <c r="BK26" s="449"/>
      <c r="BL26" s="449"/>
      <c r="BM26" s="450"/>
      <c r="BN26" s="445" t="s">
        <v>122</v>
      </c>
      <c r="BO26" s="446"/>
      <c r="BP26" s="446"/>
      <c r="BQ26" s="446"/>
      <c r="BR26" s="446"/>
      <c r="BS26" s="446"/>
      <c r="BT26" s="446"/>
      <c r="BU26" s="447"/>
      <c r="BV26" s="445" t="s">
        <v>122</v>
      </c>
      <c r="BW26" s="446"/>
      <c r="BX26" s="446"/>
      <c r="BY26" s="446"/>
      <c r="BZ26" s="446"/>
      <c r="CA26" s="446"/>
      <c r="CB26" s="446"/>
      <c r="CC26" s="447"/>
      <c r="CD26" s="192"/>
      <c r="CE26" s="559"/>
      <c r="CF26" s="559"/>
      <c r="CG26" s="559"/>
      <c r="CH26" s="559"/>
      <c r="CI26" s="559"/>
      <c r="CJ26" s="559"/>
      <c r="CK26" s="559"/>
      <c r="CL26" s="559"/>
      <c r="CM26" s="559"/>
      <c r="CN26" s="559"/>
      <c r="CO26" s="559"/>
      <c r="CP26" s="559"/>
      <c r="CQ26" s="559"/>
      <c r="CR26" s="559"/>
      <c r="CS26" s="560"/>
      <c r="CT26" s="442"/>
      <c r="CU26" s="443"/>
      <c r="CV26" s="443"/>
      <c r="CW26" s="443"/>
      <c r="CX26" s="443"/>
      <c r="CY26" s="443"/>
      <c r="CZ26" s="443"/>
      <c r="DA26" s="444"/>
      <c r="DB26" s="442"/>
      <c r="DC26" s="443"/>
      <c r="DD26" s="443"/>
      <c r="DE26" s="443"/>
      <c r="DF26" s="443"/>
      <c r="DG26" s="443"/>
      <c r="DH26" s="443"/>
      <c r="DI26" s="444"/>
    </row>
    <row r="27" spans="1:113" ht="18.75" customHeight="1" thickBot="1" x14ac:dyDescent="0.25">
      <c r="A27" s="179"/>
      <c r="B27" s="616"/>
      <c r="C27" s="592"/>
      <c r="D27" s="593"/>
      <c r="E27" s="495" t="s">
        <v>171</v>
      </c>
      <c r="F27" s="475"/>
      <c r="G27" s="475"/>
      <c r="H27" s="475"/>
      <c r="I27" s="475"/>
      <c r="J27" s="475"/>
      <c r="K27" s="476"/>
      <c r="L27" s="496">
        <v>1</v>
      </c>
      <c r="M27" s="497"/>
      <c r="N27" s="497"/>
      <c r="O27" s="497"/>
      <c r="P27" s="539"/>
      <c r="Q27" s="496">
        <v>2750</v>
      </c>
      <c r="R27" s="497"/>
      <c r="S27" s="497"/>
      <c r="T27" s="497"/>
      <c r="U27" s="497"/>
      <c r="V27" s="539"/>
      <c r="W27" s="591"/>
      <c r="X27" s="592"/>
      <c r="Y27" s="593"/>
      <c r="Z27" s="495" t="s">
        <v>172</v>
      </c>
      <c r="AA27" s="475"/>
      <c r="AB27" s="475"/>
      <c r="AC27" s="475"/>
      <c r="AD27" s="475"/>
      <c r="AE27" s="475"/>
      <c r="AF27" s="475"/>
      <c r="AG27" s="476"/>
      <c r="AH27" s="496" t="s">
        <v>122</v>
      </c>
      <c r="AI27" s="497"/>
      <c r="AJ27" s="497"/>
      <c r="AK27" s="497"/>
      <c r="AL27" s="539"/>
      <c r="AM27" s="496" t="s">
        <v>122</v>
      </c>
      <c r="AN27" s="497"/>
      <c r="AO27" s="497"/>
      <c r="AP27" s="497"/>
      <c r="AQ27" s="497"/>
      <c r="AR27" s="539"/>
      <c r="AS27" s="496" t="s">
        <v>122</v>
      </c>
      <c r="AT27" s="497"/>
      <c r="AU27" s="497"/>
      <c r="AV27" s="497"/>
      <c r="AW27" s="497"/>
      <c r="AX27" s="498"/>
      <c r="AY27" s="540" t="s">
        <v>173</v>
      </c>
      <c r="AZ27" s="541"/>
      <c r="BA27" s="541"/>
      <c r="BB27" s="541"/>
      <c r="BC27" s="541"/>
      <c r="BD27" s="541"/>
      <c r="BE27" s="541"/>
      <c r="BF27" s="541"/>
      <c r="BG27" s="541"/>
      <c r="BH27" s="541"/>
      <c r="BI27" s="541"/>
      <c r="BJ27" s="541"/>
      <c r="BK27" s="541"/>
      <c r="BL27" s="541"/>
      <c r="BM27" s="542"/>
      <c r="BN27" s="564">
        <v>326686</v>
      </c>
      <c r="BO27" s="565"/>
      <c r="BP27" s="565"/>
      <c r="BQ27" s="565"/>
      <c r="BR27" s="565"/>
      <c r="BS27" s="565"/>
      <c r="BT27" s="565"/>
      <c r="BU27" s="566"/>
      <c r="BV27" s="564">
        <v>286633</v>
      </c>
      <c r="BW27" s="565"/>
      <c r="BX27" s="565"/>
      <c r="BY27" s="565"/>
      <c r="BZ27" s="565"/>
      <c r="CA27" s="565"/>
      <c r="CB27" s="565"/>
      <c r="CC27" s="566"/>
      <c r="CD27" s="194"/>
      <c r="CE27" s="559"/>
      <c r="CF27" s="559"/>
      <c r="CG27" s="559"/>
      <c r="CH27" s="559"/>
      <c r="CI27" s="559"/>
      <c r="CJ27" s="559"/>
      <c r="CK27" s="559"/>
      <c r="CL27" s="559"/>
      <c r="CM27" s="559"/>
      <c r="CN27" s="559"/>
      <c r="CO27" s="559"/>
      <c r="CP27" s="559"/>
      <c r="CQ27" s="559"/>
      <c r="CR27" s="559"/>
      <c r="CS27" s="560"/>
      <c r="CT27" s="442"/>
      <c r="CU27" s="443"/>
      <c r="CV27" s="443"/>
      <c r="CW27" s="443"/>
      <c r="CX27" s="443"/>
      <c r="CY27" s="443"/>
      <c r="CZ27" s="443"/>
      <c r="DA27" s="444"/>
      <c r="DB27" s="442"/>
      <c r="DC27" s="443"/>
      <c r="DD27" s="443"/>
      <c r="DE27" s="443"/>
      <c r="DF27" s="443"/>
      <c r="DG27" s="443"/>
      <c r="DH27" s="443"/>
      <c r="DI27" s="444"/>
    </row>
    <row r="28" spans="1:113" ht="18.75" customHeight="1" x14ac:dyDescent="0.2">
      <c r="A28" s="179"/>
      <c r="B28" s="616"/>
      <c r="C28" s="592"/>
      <c r="D28" s="593"/>
      <c r="E28" s="495" t="s">
        <v>174</v>
      </c>
      <c r="F28" s="475"/>
      <c r="G28" s="475"/>
      <c r="H28" s="475"/>
      <c r="I28" s="475"/>
      <c r="J28" s="475"/>
      <c r="K28" s="476"/>
      <c r="L28" s="496">
        <v>1</v>
      </c>
      <c r="M28" s="497"/>
      <c r="N28" s="497"/>
      <c r="O28" s="497"/>
      <c r="P28" s="539"/>
      <c r="Q28" s="496">
        <v>2450</v>
      </c>
      <c r="R28" s="497"/>
      <c r="S28" s="497"/>
      <c r="T28" s="497"/>
      <c r="U28" s="497"/>
      <c r="V28" s="539"/>
      <c r="W28" s="591"/>
      <c r="X28" s="592"/>
      <c r="Y28" s="593"/>
      <c r="Z28" s="495" t="s">
        <v>175</v>
      </c>
      <c r="AA28" s="475"/>
      <c r="AB28" s="475"/>
      <c r="AC28" s="475"/>
      <c r="AD28" s="475"/>
      <c r="AE28" s="475"/>
      <c r="AF28" s="475"/>
      <c r="AG28" s="476"/>
      <c r="AH28" s="496" t="s">
        <v>122</v>
      </c>
      <c r="AI28" s="497"/>
      <c r="AJ28" s="497"/>
      <c r="AK28" s="497"/>
      <c r="AL28" s="539"/>
      <c r="AM28" s="496" t="s">
        <v>122</v>
      </c>
      <c r="AN28" s="497"/>
      <c r="AO28" s="497"/>
      <c r="AP28" s="497"/>
      <c r="AQ28" s="497"/>
      <c r="AR28" s="539"/>
      <c r="AS28" s="496" t="s">
        <v>122</v>
      </c>
      <c r="AT28" s="497"/>
      <c r="AU28" s="497"/>
      <c r="AV28" s="497"/>
      <c r="AW28" s="497"/>
      <c r="AX28" s="498"/>
      <c r="AY28" s="599" t="s">
        <v>176</v>
      </c>
      <c r="AZ28" s="600"/>
      <c r="BA28" s="600"/>
      <c r="BB28" s="601"/>
      <c r="BC28" s="405" t="s">
        <v>46</v>
      </c>
      <c r="BD28" s="406"/>
      <c r="BE28" s="406"/>
      <c r="BF28" s="406"/>
      <c r="BG28" s="406"/>
      <c r="BH28" s="406"/>
      <c r="BI28" s="406"/>
      <c r="BJ28" s="406"/>
      <c r="BK28" s="406"/>
      <c r="BL28" s="406"/>
      <c r="BM28" s="407"/>
      <c r="BN28" s="408">
        <v>1766189</v>
      </c>
      <c r="BO28" s="409"/>
      <c r="BP28" s="409"/>
      <c r="BQ28" s="409"/>
      <c r="BR28" s="409"/>
      <c r="BS28" s="409"/>
      <c r="BT28" s="409"/>
      <c r="BU28" s="410"/>
      <c r="BV28" s="408">
        <v>1615403</v>
      </c>
      <c r="BW28" s="409"/>
      <c r="BX28" s="409"/>
      <c r="BY28" s="409"/>
      <c r="BZ28" s="409"/>
      <c r="CA28" s="409"/>
      <c r="CB28" s="409"/>
      <c r="CC28" s="410"/>
      <c r="CD28" s="192"/>
      <c r="CE28" s="559"/>
      <c r="CF28" s="559"/>
      <c r="CG28" s="559"/>
      <c r="CH28" s="559"/>
      <c r="CI28" s="559"/>
      <c r="CJ28" s="559"/>
      <c r="CK28" s="559"/>
      <c r="CL28" s="559"/>
      <c r="CM28" s="559"/>
      <c r="CN28" s="559"/>
      <c r="CO28" s="559"/>
      <c r="CP28" s="559"/>
      <c r="CQ28" s="559"/>
      <c r="CR28" s="559"/>
      <c r="CS28" s="560"/>
      <c r="CT28" s="442"/>
      <c r="CU28" s="443"/>
      <c r="CV28" s="443"/>
      <c r="CW28" s="443"/>
      <c r="CX28" s="443"/>
      <c r="CY28" s="443"/>
      <c r="CZ28" s="443"/>
      <c r="DA28" s="444"/>
      <c r="DB28" s="442"/>
      <c r="DC28" s="443"/>
      <c r="DD28" s="443"/>
      <c r="DE28" s="443"/>
      <c r="DF28" s="443"/>
      <c r="DG28" s="443"/>
      <c r="DH28" s="443"/>
      <c r="DI28" s="444"/>
    </row>
    <row r="29" spans="1:113" ht="18.75" customHeight="1" x14ac:dyDescent="0.2">
      <c r="A29" s="179"/>
      <c r="B29" s="616"/>
      <c r="C29" s="592"/>
      <c r="D29" s="593"/>
      <c r="E29" s="495" t="s">
        <v>177</v>
      </c>
      <c r="F29" s="475"/>
      <c r="G29" s="475"/>
      <c r="H29" s="475"/>
      <c r="I29" s="475"/>
      <c r="J29" s="475"/>
      <c r="K29" s="476"/>
      <c r="L29" s="496">
        <v>8</v>
      </c>
      <c r="M29" s="497"/>
      <c r="N29" s="497"/>
      <c r="O29" s="497"/>
      <c r="P29" s="539"/>
      <c r="Q29" s="496">
        <v>2250</v>
      </c>
      <c r="R29" s="497"/>
      <c r="S29" s="497"/>
      <c r="T29" s="497"/>
      <c r="U29" s="497"/>
      <c r="V29" s="539"/>
      <c r="W29" s="594"/>
      <c r="X29" s="595"/>
      <c r="Y29" s="596"/>
      <c r="Z29" s="495" t="s">
        <v>178</v>
      </c>
      <c r="AA29" s="475"/>
      <c r="AB29" s="475"/>
      <c r="AC29" s="475"/>
      <c r="AD29" s="475"/>
      <c r="AE29" s="475"/>
      <c r="AF29" s="475"/>
      <c r="AG29" s="476"/>
      <c r="AH29" s="496">
        <v>97</v>
      </c>
      <c r="AI29" s="497"/>
      <c r="AJ29" s="497"/>
      <c r="AK29" s="497"/>
      <c r="AL29" s="539"/>
      <c r="AM29" s="496">
        <v>265392</v>
      </c>
      <c r="AN29" s="497"/>
      <c r="AO29" s="497"/>
      <c r="AP29" s="497"/>
      <c r="AQ29" s="497"/>
      <c r="AR29" s="539"/>
      <c r="AS29" s="496">
        <v>2736</v>
      </c>
      <c r="AT29" s="497"/>
      <c r="AU29" s="497"/>
      <c r="AV29" s="497"/>
      <c r="AW29" s="497"/>
      <c r="AX29" s="498"/>
      <c r="AY29" s="602"/>
      <c r="AZ29" s="603"/>
      <c r="BA29" s="603"/>
      <c r="BB29" s="604"/>
      <c r="BC29" s="479" t="s">
        <v>179</v>
      </c>
      <c r="BD29" s="480"/>
      <c r="BE29" s="480"/>
      <c r="BF29" s="480"/>
      <c r="BG29" s="480"/>
      <c r="BH29" s="480"/>
      <c r="BI29" s="480"/>
      <c r="BJ29" s="480"/>
      <c r="BK29" s="480"/>
      <c r="BL29" s="480"/>
      <c r="BM29" s="481"/>
      <c r="BN29" s="445">
        <v>257337</v>
      </c>
      <c r="BO29" s="446"/>
      <c r="BP29" s="446"/>
      <c r="BQ29" s="446"/>
      <c r="BR29" s="446"/>
      <c r="BS29" s="446"/>
      <c r="BT29" s="446"/>
      <c r="BU29" s="447"/>
      <c r="BV29" s="445">
        <v>257182</v>
      </c>
      <c r="BW29" s="446"/>
      <c r="BX29" s="446"/>
      <c r="BY29" s="446"/>
      <c r="BZ29" s="446"/>
      <c r="CA29" s="446"/>
      <c r="CB29" s="446"/>
      <c r="CC29" s="447"/>
      <c r="CD29" s="194"/>
      <c r="CE29" s="559"/>
      <c r="CF29" s="559"/>
      <c r="CG29" s="559"/>
      <c r="CH29" s="559"/>
      <c r="CI29" s="559"/>
      <c r="CJ29" s="559"/>
      <c r="CK29" s="559"/>
      <c r="CL29" s="559"/>
      <c r="CM29" s="559"/>
      <c r="CN29" s="559"/>
      <c r="CO29" s="559"/>
      <c r="CP29" s="559"/>
      <c r="CQ29" s="559"/>
      <c r="CR29" s="559"/>
      <c r="CS29" s="560"/>
      <c r="CT29" s="442"/>
      <c r="CU29" s="443"/>
      <c r="CV29" s="443"/>
      <c r="CW29" s="443"/>
      <c r="CX29" s="443"/>
      <c r="CY29" s="443"/>
      <c r="CZ29" s="443"/>
      <c r="DA29" s="444"/>
      <c r="DB29" s="442"/>
      <c r="DC29" s="443"/>
      <c r="DD29" s="443"/>
      <c r="DE29" s="443"/>
      <c r="DF29" s="443"/>
      <c r="DG29" s="443"/>
      <c r="DH29" s="443"/>
      <c r="DI29" s="444"/>
    </row>
    <row r="30" spans="1:113" ht="18.75" customHeight="1" thickBot="1" x14ac:dyDescent="0.25">
      <c r="A30" s="179"/>
      <c r="B30" s="617"/>
      <c r="C30" s="618"/>
      <c r="D30" s="619"/>
      <c r="E30" s="499"/>
      <c r="F30" s="500"/>
      <c r="G30" s="500"/>
      <c r="H30" s="500"/>
      <c r="I30" s="500"/>
      <c r="J30" s="500"/>
      <c r="K30" s="501"/>
      <c r="L30" s="609"/>
      <c r="M30" s="610"/>
      <c r="N30" s="610"/>
      <c r="O30" s="610"/>
      <c r="P30" s="611"/>
      <c r="Q30" s="609"/>
      <c r="R30" s="610"/>
      <c r="S30" s="610"/>
      <c r="T30" s="610"/>
      <c r="U30" s="610"/>
      <c r="V30" s="611"/>
      <c r="W30" s="612" t="s">
        <v>180</v>
      </c>
      <c r="X30" s="613"/>
      <c r="Y30" s="613"/>
      <c r="Z30" s="613"/>
      <c r="AA30" s="613"/>
      <c r="AB30" s="613"/>
      <c r="AC30" s="613"/>
      <c r="AD30" s="613"/>
      <c r="AE30" s="613"/>
      <c r="AF30" s="613"/>
      <c r="AG30" s="614"/>
      <c r="AH30" s="572">
        <v>93</v>
      </c>
      <c r="AI30" s="573"/>
      <c r="AJ30" s="573"/>
      <c r="AK30" s="573"/>
      <c r="AL30" s="573"/>
      <c r="AM30" s="573"/>
      <c r="AN30" s="573"/>
      <c r="AO30" s="573"/>
      <c r="AP30" s="573"/>
      <c r="AQ30" s="573"/>
      <c r="AR30" s="573"/>
      <c r="AS30" s="573"/>
      <c r="AT30" s="573"/>
      <c r="AU30" s="573"/>
      <c r="AV30" s="573"/>
      <c r="AW30" s="573"/>
      <c r="AX30" s="575"/>
      <c r="AY30" s="605"/>
      <c r="AZ30" s="606"/>
      <c r="BA30" s="606"/>
      <c r="BB30" s="607"/>
      <c r="BC30" s="561" t="s">
        <v>48</v>
      </c>
      <c r="BD30" s="562"/>
      <c r="BE30" s="562"/>
      <c r="BF30" s="562"/>
      <c r="BG30" s="562"/>
      <c r="BH30" s="562"/>
      <c r="BI30" s="562"/>
      <c r="BJ30" s="562"/>
      <c r="BK30" s="562"/>
      <c r="BL30" s="562"/>
      <c r="BM30" s="563"/>
      <c r="BN30" s="564">
        <v>4279686</v>
      </c>
      <c r="BO30" s="565"/>
      <c r="BP30" s="565"/>
      <c r="BQ30" s="565"/>
      <c r="BR30" s="565"/>
      <c r="BS30" s="565"/>
      <c r="BT30" s="565"/>
      <c r="BU30" s="566"/>
      <c r="BV30" s="564">
        <v>2781975</v>
      </c>
      <c r="BW30" s="565"/>
      <c r="BX30" s="565"/>
      <c r="BY30" s="565"/>
      <c r="BZ30" s="565"/>
      <c r="CA30" s="565"/>
      <c r="CB30" s="565"/>
      <c r="CC30" s="566"/>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2">
      <c r="A31" s="179"/>
      <c r="B31" s="201"/>
      <c r="DI31" s="202"/>
    </row>
    <row r="32" spans="1:113" ht="13.5" customHeight="1" x14ac:dyDescent="0.2">
      <c r="A32" s="179"/>
      <c r="B32" s="203"/>
      <c r="C32" s="608" t="s">
        <v>181</v>
      </c>
      <c r="D32" s="608"/>
      <c r="E32" s="608"/>
      <c r="F32" s="608"/>
      <c r="G32" s="608"/>
      <c r="H32" s="608"/>
      <c r="I32" s="608"/>
      <c r="J32" s="608"/>
      <c r="K32" s="608"/>
      <c r="L32" s="608"/>
      <c r="M32" s="608"/>
      <c r="N32" s="608"/>
      <c r="O32" s="608"/>
      <c r="P32" s="608"/>
      <c r="Q32" s="608"/>
      <c r="R32" s="608"/>
      <c r="S32" s="608"/>
      <c r="U32" s="449" t="s">
        <v>182</v>
      </c>
      <c r="V32" s="449"/>
      <c r="W32" s="449"/>
      <c r="X32" s="449"/>
      <c r="Y32" s="449"/>
      <c r="Z32" s="449"/>
      <c r="AA32" s="449"/>
      <c r="AB32" s="449"/>
      <c r="AC32" s="449"/>
      <c r="AD32" s="449"/>
      <c r="AE32" s="449"/>
      <c r="AF32" s="449"/>
      <c r="AG32" s="449"/>
      <c r="AH32" s="449"/>
      <c r="AI32" s="449"/>
      <c r="AJ32" s="449"/>
      <c r="AK32" s="449"/>
      <c r="AM32" s="449" t="s">
        <v>183</v>
      </c>
      <c r="AN32" s="449"/>
      <c r="AO32" s="449"/>
      <c r="AP32" s="449"/>
      <c r="AQ32" s="449"/>
      <c r="AR32" s="449"/>
      <c r="AS32" s="449"/>
      <c r="AT32" s="449"/>
      <c r="AU32" s="449"/>
      <c r="AV32" s="449"/>
      <c r="AW32" s="449"/>
      <c r="AX32" s="449"/>
      <c r="AY32" s="449"/>
      <c r="AZ32" s="449"/>
      <c r="BA32" s="449"/>
      <c r="BB32" s="449"/>
      <c r="BC32" s="449"/>
      <c r="BE32" s="449" t="s">
        <v>184</v>
      </c>
      <c r="BF32" s="449"/>
      <c r="BG32" s="449"/>
      <c r="BH32" s="449"/>
      <c r="BI32" s="449"/>
      <c r="BJ32" s="449"/>
      <c r="BK32" s="449"/>
      <c r="BL32" s="449"/>
      <c r="BM32" s="449"/>
      <c r="BN32" s="449"/>
      <c r="BO32" s="449"/>
      <c r="BP32" s="449"/>
      <c r="BQ32" s="449"/>
      <c r="BR32" s="449"/>
      <c r="BS32" s="449"/>
      <c r="BT32" s="449"/>
      <c r="BU32" s="449"/>
      <c r="BW32" s="449" t="s">
        <v>185</v>
      </c>
      <c r="BX32" s="449"/>
      <c r="BY32" s="449"/>
      <c r="BZ32" s="449"/>
      <c r="CA32" s="449"/>
      <c r="CB32" s="449"/>
      <c r="CC32" s="449"/>
      <c r="CD32" s="449"/>
      <c r="CE32" s="449"/>
      <c r="CF32" s="449"/>
      <c r="CG32" s="449"/>
      <c r="CH32" s="449"/>
      <c r="CI32" s="449"/>
      <c r="CJ32" s="449"/>
      <c r="CK32" s="449"/>
      <c r="CL32" s="449"/>
      <c r="CM32" s="449"/>
      <c r="CO32" s="449" t="s">
        <v>186</v>
      </c>
      <c r="CP32" s="449"/>
      <c r="CQ32" s="449"/>
      <c r="CR32" s="449"/>
      <c r="CS32" s="449"/>
      <c r="CT32" s="449"/>
      <c r="CU32" s="449"/>
      <c r="CV32" s="449"/>
      <c r="CW32" s="449"/>
      <c r="CX32" s="449"/>
      <c r="CY32" s="449"/>
      <c r="CZ32" s="449"/>
      <c r="DA32" s="449"/>
      <c r="DB32" s="449"/>
      <c r="DC32" s="449"/>
      <c r="DD32" s="449"/>
      <c r="DE32" s="449"/>
      <c r="DI32" s="202"/>
    </row>
    <row r="33" spans="1:113" ht="13.5" customHeight="1" x14ac:dyDescent="0.2">
      <c r="A33" s="179"/>
      <c r="B33" s="203"/>
      <c r="C33" s="469" t="s">
        <v>187</v>
      </c>
      <c r="D33" s="469"/>
      <c r="E33" s="434" t="s">
        <v>188</v>
      </c>
      <c r="F33" s="434"/>
      <c r="G33" s="434"/>
      <c r="H33" s="434"/>
      <c r="I33" s="434"/>
      <c r="J33" s="434"/>
      <c r="K33" s="434"/>
      <c r="L33" s="434"/>
      <c r="M33" s="434"/>
      <c r="N33" s="434"/>
      <c r="O33" s="434"/>
      <c r="P33" s="434"/>
      <c r="Q33" s="434"/>
      <c r="R33" s="434"/>
      <c r="S33" s="434"/>
      <c r="T33" s="204"/>
      <c r="U33" s="469" t="s">
        <v>187</v>
      </c>
      <c r="V33" s="469"/>
      <c r="W33" s="434" t="s">
        <v>188</v>
      </c>
      <c r="X33" s="434"/>
      <c r="Y33" s="434"/>
      <c r="Z33" s="434"/>
      <c r="AA33" s="434"/>
      <c r="AB33" s="434"/>
      <c r="AC33" s="434"/>
      <c r="AD33" s="434"/>
      <c r="AE33" s="434"/>
      <c r="AF33" s="434"/>
      <c r="AG33" s="434"/>
      <c r="AH33" s="434"/>
      <c r="AI33" s="434"/>
      <c r="AJ33" s="434"/>
      <c r="AK33" s="434"/>
      <c r="AL33" s="204"/>
      <c r="AM33" s="469" t="s">
        <v>187</v>
      </c>
      <c r="AN33" s="469"/>
      <c r="AO33" s="434" t="s">
        <v>188</v>
      </c>
      <c r="AP33" s="434"/>
      <c r="AQ33" s="434"/>
      <c r="AR33" s="434"/>
      <c r="AS33" s="434"/>
      <c r="AT33" s="434"/>
      <c r="AU33" s="434"/>
      <c r="AV33" s="434"/>
      <c r="AW33" s="434"/>
      <c r="AX33" s="434"/>
      <c r="AY33" s="434"/>
      <c r="AZ33" s="434"/>
      <c r="BA33" s="434"/>
      <c r="BB33" s="434"/>
      <c r="BC33" s="434"/>
      <c r="BD33" s="205"/>
      <c r="BE33" s="434" t="s">
        <v>189</v>
      </c>
      <c r="BF33" s="434"/>
      <c r="BG33" s="434" t="s">
        <v>190</v>
      </c>
      <c r="BH33" s="434"/>
      <c r="BI33" s="434"/>
      <c r="BJ33" s="434"/>
      <c r="BK33" s="434"/>
      <c r="BL33" s="434"/>
      <c r="BM33" s="434"/>
      <c r="BN33" s="434"/>
      <c r="BO33" s="434"/>
      <c r="BP33" s="434"/>
      <c r="BQ33" s="434"/>
      <c r="BR33" s="434"/>
      <c r="BS33" s="434"/>
      <c r="BT33" s="434"/>
      <c r="BU33" s="434"/>
      <c r="BV33" s="205"/>
      <c r="BW33" s="469" t="s">
        <v>189</v>
      </c>
      <c r="BX33" s="469"/>
      <c r="BY33" s="434" t="s">
        <v>191</v>
      </c>
      <c r="BZ33" s="434"/>
      <c r="CA33" s="434"/>
      <c r="CB33" s="434"/>
      <c r="CC33" s="434"/>
      <c r="CD33" s="434"/>
      <c r="CE33" s="434"/>
      <c r="CF33" s="434"/>
      <c r="CG33" s="434"/>
      <c r="CH33" s="434"/>
      <c r="CI33" s="434"/>
      <c r="CJ33" s="434"/>
      <c r="CK33" s="434"/>
      <c r="CL33" s="434"/>
      <c r="CM33" s="434"/>
      <c r="CN33" s="204"/>
      <c r="CO33" s="469" t="s">
        <v>187</v>
      </c>
      <c r="CP33" s="469"/>
      <c r="CQ33" s="434" t="s">
        <v>192</v>
      </c>
      <c r="CR33" s="434"/>
      <c r="CS33" s="434"/>
      <c r="CT33" s="434"/>
      <c r="CU33" s="434"/>
      <c r="CV33" s="434"/>
      <c r="CW33" s="434"/>
      <c r="CX33" s="434"/>
      <c r="CY33" s="434"/>
      <c r="CZ33" s="434"/>
      <c r="DA33" s="434"/>
      <c r="DB33" s="434"/>
      <c r="DC33" s="434"/>
      <c r="DD33" s="434"/>
      <c r="DE33" s="434"/>
      <c r="DF33" s="204"/>
      <c r="DG33" s="634" t="s">
        <v>193</v>
      </c>
      <c r="DH33" s="634"/>
      <c r="DI33" s="206"/>
    </row>
    <row r="34" spans="1:113" ht="32.25" customHeight="1" x14ac:dyDescent="0.2">
      <c r="A34" s="179"/>
      <c r="B34" s="203"/>
      <c r="C34" s="635">
        <f>IF(E34="","",1)</f>
        <v>1</v>
      </c>
      <c r="D34" s="635"/>
      <c r="E34" s="636" t="str">
        <f>IF('各会計、関係団体の財政状況及び健全化判断比率'!B7="","",'各会計、関係団体の財政状況及び健全化判断比率'!B7)</f>
        <v>一般会計</v>
      </c>
      <c r="F34" s="636"/>
      <c r="G34" s="636"/>
      <c r="H34" s="636"/>
      <c r="I34" s="636"/>
      <c r="J34" s="636"/>
      <c r="K34" s="636"/>
      <c r="L34" s="636"/>
      <c r="M34" s="636"/>
      <c r="N34" s="636"/>
      <c r="O34" s="636"/>
      <c r="P34" s="636"/>
      <c r="Q34" s="636"/>
      <c r="R34" s="636"/>
      <c r="S34" s="636"/>
      <c r="T34" s="179"/>
      <c r="U34" s="635">
        <f>IF(W34="","",MAX(C34:D43)+1)</f>
        <v>2</v>
      </c>
      <c r="V34" s="635"/>
      <c r="W34" s="636" t="str">
        <f>IF('各会計、関係団体の財政状況及び健全化判断比率'!B28="","",'各会計、関係団体の財政状況及び健全化判断比率'!B28)</f>
        <v>国民健康保険特別会計</v>
      </c>
      <c r="X34" s="636"/>
      <c r="Y34" s="636"/>
      <c r="Z34" s="636"/>
      <c r="AA34" s="636"/>
      <c r="AB34" s="636"/>
      <c r="AC34" s="636"/>
      <c r="AD34" s="636"/>
      <c r="AE34" s="636"/>
      <c r="AF34" s="636"/>
      <c r="AG34" s="636"/>
      <c r="AH34" s="636"/>
      <c r="AI34" s="636"/>
      <c r="AJ34" s="636"/>
      <c r="AK34" s="636"/>
      <c r="AL34" s="179"/>
      <c r="AM34" s="635">
        <f>IF(AO34="","",MAX(C34:D43,U34:V43)+1)</f>
        <v>5</v>
      </c>
      <c r="AN34" s="635"/>
      <c r="AO34" s="636" t="str">
        <f>IF('各会計、関係団体の財政状況及び健全化判断比率'!B31="","",'各会計、関係団体の財政状況及び健全化判断比率'!B31)</f>
        <v>水道事業会計</v>
      </c>
      <c r="AP34" s="636"/>
      <c r="AQ34" s="636"/>
      <c r="AR34" s="636"/>
      <c r="AS34" s="636"/>
      <c r="AT34" s="636"/>
      <c r="AU34" s="636"/>
      <c r="AV34" s="636"/>
      <c r="AW34" s="636"/>
      <c r="AX34" s="636"/>
      <c r="AY34" s="636"/>
      <c r="AZ34" s="636"/>
      <c r="BA34" s="636"/>
      <c r="BB34" s="636"/>
      <c r="BC34" s="636"/>
      <c r="BD34" s="179"/>
      <c r="BE34" s="635" t="str">
        <f>IF(BG34="","",MAX(C34:D43,U34:V43,AM34:AN43)+1)</f>
        <v/>
      </c>
      <c r="BF34" s="635"/>
      <c r="BG34" s="636"/>
      <c r="BH34" s="636"/>
      <c r="BI34" s="636"/>
      <c r="BJ34" s="636"/>
      <c r="BK34" s="636"/>
      <c r="BL34" s="636"/>
      <c r="BM34" s="636"/>
      <c r="BN34" s="636"/>
      <c r="BO34" s="636"/>
      <c r="BP34" s="636"/>
      <c r="BQ34" s="636"/>
      <c r="BR34" s="636"/>
      <c r="BS34" s="636"/>
      <c r="BT34" s="636"/>
      <c r="BU34" s="636"/>
      <c r="BV34" s="179"/>
      <c r="BW34" s="635" t="str">
        <f>IF(BY34="","",MAX(C34:D43,U34:V43,AM34:AN43,BE34:BF43)+1)</f>
        <v/>
      </c>
      <c r="BX34" s="635"/>
      <c r="BY34" s="636" t="str">
        <f>IF('各会計、関係団体の財政状況及び健全化判断比率'!B68="","",'各会計、関係団体の財政状況及び健全化判断比率'!B68)</f>
        <v/>
      </c>
      <c r="BZ34" s="636"/>
      <c r="CA34" s="636"/>
      <c r="CB34" s="636"/>
      <c r="CC34" s="636"/>
      <c r="CD34" s="636"/>
      <c r="CE34" s="636"/>
      <c r="CF34" s="636"/>
      <c r="CG34" s="636"/>
      <c r="CH34" s="636"/>
      <c r="CI34" s="636"/>
      <c r="CJ34" s="636"/>
      <c r="CK34" s="636"/>
      <c r="CL34" s="636"/>
      <c r="CM34" s="636"/>
      <c r="CN34" s="179"/>
      <c r="CO34" s="635" t="str">
        <f>IF(CQ34="","",MAX(C34:D43,U34:V43,AM34:AN43,BE34:BF43,BW34:BX43)+1)</f>
        <v/>
      </c>
      <c r="CP34" s="635"/>
      <c r="CQ34" s="636" t="str">
        <f>IF('各会計、関係団体の財政状況及び健全化判断比率'!BS7="","",'各会計、関係団体の財政状況及び健全化判断比率'!BS7)</f>
        <v/>
      </c>
      <c r="CR34" s="636"/>
      <c r="CS34" s="636"/>
      <c r="CT34" s="636"/>
      <c r="CU34" s="636"/>
      <c r="CV34" s="636"/>
      <c r="CW34" s="636"/>
      <c r="CX34" s="636"/>
      <c r="CY34" s="636"/>
      <c r="CZ34" s="636"/>
      <c r="DA34" s="636"/>
      <c r="DB34" s="636"/>
      <c r="DC34" s="636"/>
      <c r="DD34" s="636"/>
      <c r="DE34" s="636"/>
      <c r="DG34" s="637" t="str">
        <f>IF('各会計、関係団体の財政状況及び健全化判断比率'!BR7="","",'各会計、関係団体の財政状況及び健全化判断比率'!BR7)</f>
        <v/>
      </c>
      <c r="DH34" s="637"/>
      <c r="DI34" s="206"/>
    </row>
    <row r="35" spans="1:113" ht="32.25" customHeight="1" x14ac:dyDescent="0.2">
      <c r="A35" s="179"/>
      <c r="B35" s="203"/>
      <c r="C35" s="635" t="str">
        <f>IF(E35="","",C34+1)</f>
        <v/>
      </c>
      <c r="D35" s="635"/>
      <c r="E35" s="636" t="str">
        <f>IF('各会計、関係団体の財政状況及び健全化判断比率'!B8="","",'各会計、関係団体の財政状況及び健全化判断比率'!B8)</f>
        <v/>
      </c>
      <c r="F35" s="636"/>
      <c r="G35" s="636"/>
      <c r="H35" s="636"/>
      <c r="I35" s="636"/>
      <c r="J35" s="636"/>
      <c r="K35" s="636"/>
      <c r="L35" s="636"/>
      <c r="M35" s="636"/>
      <c r="N35" s="636"/>
      <c r="O35" s="636"/>
      <c r="P35" s="636"/>
      <c r="Q35" s="636"/>
      <c r="R35" s="636"/>
      <c r="S35" s="636"/>
      <c r="T35" s="179"/>
      <c r="U35" s="635">
        <f>IF(W35="","",U34+1)</f>
        <v>3</v>
      </c>
      <c r="V35" s="635"/>
      <c r="W35" s="636" t="str">
        <f>IF('各会計、関係団体の財政状況及び健全化判断比率'!B29="","",'各会計、関係団体の財政状況及び健全化判断比率'!B29)</f>
        <v>介護保険特別会計</v>
      </c>
      <c r="X35" s="636"/>
      <c r="Y35" s="636"/>
      <c r="Z35" s="636"/>
      <c r="AA35" s="636"/>
      <c r="AB35" s="636"/>
      <c r="AC35" s="636"/>
      <c r="AD35" s="636"/>
      <c r="AE35" s="636"/>
      <c r="AF35" s="636"/>
      <c r="AG35" s="636"/>
      <c r="AH35" s="636"/>
      <c r="AI35" s="636"/>
      <c r="AJ35" s="636"/>
      <c r="AK35" s="636"/>
      <c r="AL35" s="179"/>
      <c r="AM35" s="635">
        <f t="shared" ref="AM35:AM43" si="0">IF(AO35="","",AM34+1)</f>
        <v>6</v>
      </c>
      <c r="AN35" s="635"/>
      <c r="AO35" s="636" t="str">
        <f>IF('各会計、関係団体の財政状況及び健全化判断比率'!B32="","",'各会計、関係団体の財政状況及び健全化判断比率'!B32)</f>
        <v>病院事業会計</v>
      </c>
      <c r="AP35" s="636"/>
      <c r="AQ35" s="636"/>
      <c r="AR35" s="636"/>
      <c r="AS35" s="636"/>
      <c r="AT35" s="636"/>
      <c r="AU35" s="636"/>
      <c r="AV35" s="636"/>
      <c r="AW35" s="636"/>
      <c r="AX35" s="636"/>
      <c r="AY35" s="636"/>
      <c r="AZ35" s="636"/>
      <c r="BA35" s="636"/>
      <c r="BB35" s="636"/>
      <c r="BC35" s="636"/>
      <c r="BD35" s="179"/>
      <c r="BE35" s="635" t="str">
        <f t="shared" ref="BE35:BE43" si="1">IF(BG35="","",BE34+1)</f>
        <v/>
      </c>
      <c r="BF35" s="635"/>
      <c r="BG35" s="636"/>
      <c r="BH35" s="636"/>
      <c r="BI35" s="636"/>
      <c r="BJ35" s="636"/>
      <c r="BK35" s="636"/>
      <c r="BL35" s="636"/>
      <c r="BM35" s="636"/>
      <c r="BN35" s="636"/>
      <c r="BO35" s="636"/>
      <c r="BP35" s="636"/>
      <c r="BQ35" s="636"/>
      <c r="BR35" s="636"/>
      <c r="BS35" s="636"/>
      <c r="BT35" s="636"/>
      <c r="BU35" s="636"/>
      <c r="BV35" s="179"/>
      <c r="BW35" s="635" t="str">
        <f t="shared" ref="BW35:BW43" si="2">IF(BY35="","",BW34+1)</f>
        <v/>
      </c>
      <c r="BX35" s="635"/>
      <c r="BY35" s="636" t="str">
        <f>IF('各会計、関係団体の財政状況及び健全化判断比率'!B69="","",'各会計、関係団体の財政状況及び健全化判断比率'!B69)</f>
        <v/>
      </c>
      <c r="BZ35" s="636"/>
      <c r="CA35" s="636"/>
      <c r="CB35" s="636"/>
      <c r="CC35" s="636"/>
      <c r="CD35" s="636"/>
      <c r="CE35" s="636"/>
      <c r="CF35" s="636"/>
      <c r="CG35" s="636"/>
      <c r="CH35" s="636"/>
      <c r="CI35" s="636"/>
      <c r="CJ35" s="636"/>
      <c r="CK35" s="636"/>
      <c r="CL35" s="636"/>
      <c r="CM35" s="636"/>
      <c r="CN35" s="179"/>
      <c r="CO35" s="635" t="str">
        <f t="shared" ref="CO35:CO43" si="3">IF(CQ35="","",CO34+1)</f>
        <v/>
      </c>
      <c r="CP35" s="635"/>
      <c r="CQ35" s="636" t="str">
        <f>IF('各会計、関係団体の財政状況及び健全化判断比率'!BS8="","",'各会計、関係団体の財政状況及び健全化判断比率'!BS8)</f>
        <v/>
      </c>
      <c r="CR35" s="636"/>
      <c r="CS35" s="636"/>
      <c r="CT35" s="636"/>
      <c r="CU35" s="636"/>
      <c r="CV35" s="636"/>
      <c r="CW35" s="636"/>
      <c r="CX35" s="636"/>
      <c r="CY35" s="636"/>
      <c r="CZ35" s="636"/>
      <c r="DA35" s="636"/>
      <c r="DB35" s="636"/>
      <c r="DC35" s="636"/>
      <c r="DD35" s="636"/>
      <c r="DE35" s="636"/>
      <c r="DG35" s="637" t="str">
        <f>IF('各会計、関係団体の財政状況及び健全化判断比率'!BR8="","",'各会計、関係団体の財政状況及び健全化判断比率'!BR8)</f>
        <v/>
      </c>
      <c r="DH35" s="637"/>
      <c r="DI35" s="206"/>
    </row>
    <row r="36" spans="1:113" ht="32.25" customHeight="1" x14ac:dyDescent="0.2">
      <c r="A36" s="179"/>
      <c r="B36" s="203"/>
      <c r="C36" s="635" t="str">
        <f>IF(E36="","",C35+1)</f>
        <v/>
      </c>
      <c r="D36" s="635"/>
      <c r="E36" s="636" t="str">
        <f>IF('各会計、関係団体の財政状況及び健全化判断比率'!B9="","",'各会計、関係団体の財政状況及び健全化判断比率'!B9)</f>
        <v/>
      </c>
      <c r="F36" s="636"/>
      <c r="G36" s="636"/>
      <c r="H36" s="636"/>
      <c r="I36" s="636"/>
      <c r="J36" s="636"/>
      <c r="K36" s="636"/>
      <c r="L36" s="636"/>
      <c r="M36" s="636"/>
      <c r="N36" s="636"/>
      <c r="O36" s="636"/>
      <c r="P36" s="636"/>
      <c r="Q36" s="636"/>
      <c r="R36" s="636"/>
      <c r="S36" s="636"/>
      <c r="T36" s="179"/>
      <c r="U36" s="635">
        <f t="shared" ref="U36:U43" si="4">IF(W36="","",U35+1)</f>
        <v>4</v>
      </c>
      <c r="V36" s="635"/>
      <c r="W36" s="636" t="str">
        <f>IF('各会計、関係団体の財政状況及び健全化判断比率'!B30="","",'各会計、関係団体の財政状況及び健全化判断比率'!B30)</f>
        <v>後期高齢者医療特別会計</v>
      </c>
      <c r="X36" s="636"/>
      <c r="Y36" s="636"/>
      <c r="Z36" s="636"/>
      <c r="AA36" s="636"/>
      <c r="AB36" s="636"/>
      <c r="AC36" s="636"/>
      <c r="AD36" s="636"/>
      <c r="AE36" s="636"/>
      <c r="AF36" s="636"/>
      <c r="AG36" s="636"/>
      <c r="AH36" s="636"/>
      <c r="AI36" s="636"/>
      <c r="AJ36" s="636"/>
      <c r="AK36" s="636"/>
      <c r="AL36" s="179"/>
      <c r="AM36" s="635" t="str">
        <f t="shared" si="0"/>
        <v/>
      </c>
      <c r="AN36" s="635"/>
      <c r="AO36" s="636"/>
      <c r="AP36" s="636"/>
      <c r="AQ36" s="636"/>
      <c r="AR36" s="636"/>
      <c r="AS36" s="636"/>
      <c r="AT36" s="636"/>
      <c r="AU36" s="636"/>
      <c r="AV36" s="636"/>
      <c r="AW36" s="636"/>
      <c r="AX36" s="636"/>
      <c r="AY36" s="636"/>
      <c r="AZ36" s="636"/>
      <c r="BA36" s="636"/>
      <c r="BB36" s="636"/>
      <c r="BC36" s="636"/>
      <c r="BD36" s="179"/>
      <c r="BE36" s="635" t="str">
        <f t="shared" si="1"/>
        <v/>
      </c>
      <c r="BF36" s="635"/>
      <c r="BG36" s="636"/>
      <c r="BH36" s="636"/>
      <c r="BI36" s="636"/>
      <c r="BJ36" s="636"/>
      <c r="BK36" s="636"/>
      <c r="BL36" s="636"/>
      <c r="BM36" s="636"/>
      <c r="BN36" s="636"/>
      <c r="BO36" s="636"/>
      <c r="BP36" s="636"/>
      <c r="BQ36" s="636"/>
      <c r="BR36" s="636"/>
      <c r="BS36" s="636"/>
      <c r="BT36" s="636"/>
      <c r="BU36" s="636"/>
      <c r="BV36" s="179"/>
      <c r="BW36" s="635" t="str">
        <f t="shared" si="2"/>
        <v/>
      </c>
      <c r="BX36" s="635"/>
      <c r="BY36" s="636" t="str">
        <f>IF('各会計、関係団体の財政状況及び健全化判断比率'!B70="","",'各会計、関係団体の財政状況及び健全化判断比率'!B70)</f>
        <v/>
      </c>
      <c r="BZ36" s="636"/>
      <c r="CA36" s="636"/>
      <c r="CB36" s="636"/>
      <c r="CC36" s="636"/>
      <c r="CD36" s="636"/>
      <c r="CE36" s="636"/>
      <c r="CF36" s="636"/>
      <c r="CG36" s="636"/>
      <c r="CH36" s="636"/>
      <c r="CI36" s="636"/>
      <c r="CJ36" s="636"/>
      <c r="CK36" s="636"/>
      <c r="CL36" s="636"/>
      <c r="CM36" s="636"/>
      <c r="CN36" s="179"/>
      <c r="CO36" s="635" t="str">
        <f t="shared" si="3"/>
        <v/>
      </c>
      <c r="CP36" s="635"/>
      <c r="CQ36" s="636" t="str">
        <f>IF('各会計、関係団体の財政状況及び健全化判断比率'!BS9="","",'各会計、関係団体の財政状況及び健全化判断比率'!BS9)</f>
        <v/>
      </c>
      <c r="CR36" s="636"/>
      <c r="CS36" s="636"/>
      <c r="CT36" s="636"/>
      <c r="CU36" s="636"/>
      <c r="CV36" s="636"/>
      <c r="CW36" s="636"/>
      <c r="CX36" s="636"/>
      <c r="CY36" s="636"/>
      <c r="CZ36" s="636"/>
      <c r="DA36" s="636"/>
      <c r="DB36" s="636"/>
      <c r="DC36" s="636"/>
      <c r="DD36" s="636"/>
      <c r="DE36" s="636"/>
      <c r="DG36" s="637" t="str">
        <f>IF('各会計、関係団体の財政状況及び健全化判断比率'!BR9="","",'各会計、関係団体の財政状況及び健全化判断比率'!BR9)</f>
        <v/>
      </c>
      <c r="DH36" s="637"/>
      <c r="DI36" s="206"/>
    </row>
    <row r="37" spans="1:113" ht="32.25" customHeight="1" x14ac:dyDescent="0.2">
      <c r="A37" s="179"/>
      <c r="B37" s="203"/>
      <c r="C37" s="635" t="str">
        <f>IF(E37="","",C36+1)</f>
        <v/>
      </c>
      <c r="D37" s="635"/>
      <c r="E37" s="636" t="str">
        <f>IF('各会計、関係団体の財政状況及び健全化判断比率'!B10="","",'各会計、関係団体の財政状況及び健全化判断比率'!B10)</f>
        <v/>
      </c>
      <c r="F37" s="636"/>
      <c r="G37" s="636"/>
      <c r="H37" s="636"/>
      <c r="I37" s="636"/>
      <c r="J37" s="636"/>
      <c r="K37" s="636"/>
      <c r="L37" s="636"/>
      <c r="M37" s="636"/>
      <c r="N37" s="636"/>
      <c r="O37" s="636"/>
      <c r="P37" s="636"/>
      <c r="Q37" s="636"/>
      <c r="R37" s="636"/>
      <c r="S37" s="636"/>
      <c r="T37" s="179"/>
      <c r="U37" s="635" t="str">
        <f t="shared" si="4"/>
        <v/>
      </c>
      <c r="V37" s="635"/>
      <c r="W37" s="636"/>
      <c r="X37" s="636"/>
      <c r="Y37" s="636"/>
      <c r="Z37" s="636"/>
      <c r="AA37" s="636"/>
      <c r="AB37" s="636"/>
      <c r="AC37" s="636"/>
      <c r="AD37" s="636"/>
      <c r="AE37" s="636"/>
      <c r="AF37" s="636"/>
      <c r="AG37" s="636"/>
      <c r="AH37" s="636"/>
      <c r="AI37" s="636"/>
      <c r="AJ37" s="636"/>
      <c r="AK37" s="636"/>
      <c r="AL37" s="179"/>
      <c r="AM37" s="635" t="str">
        <f t="shared" si="0"/>
        <v/>
      </c>
      <c r="AN37" s="635"/>
      <c r="AO37" s="636"/>
      <c r="AP37" s="636"/>
      <c r="AQ37" s="636"/>
      <c r="AR37" s="636"/>
      <c r="AS37" s="636"/>
      <c r="AT37" s="636"/>
      <c r="AU37" s="636"/>
      <c r="AV37" s="636"/>
      <c r="AW37" s="636"/>
      <c r="AX37" s="636"/>
      <c r="AY37" s="636"/>
      <c r="AZ37" s="636"/>
      <c r="BA37" s="636"/>
      <c r="BB37" s="636"/>
      <c r="BC37" s="636"/>
      <c r="BD37" s="179"/>
      <c r="BE37" s="635" t="str">
        <f t="shared" si="1"/>
        <v/>
      </c>
      <c r="BF37" s="635"/>
      <c r="BG37" s="636"/>
      <c r="BH37" s="636"/>
      <c r="BI37" s="636"/>
      <c r="BJ37" s="636"/>
      <c r="BK37" s="636"/>
      <c r="BL37" s="636"/>
      <c r="BM37" s="636"/>
      <c r="BN37" s="636"/>
      <c r="BO37" s="636"/>
      <c r="BP37" s="636"/>
      <c r="BQ37" s="636"/>
      <c r="BR37" s="636"/>
      <c r="BS37" s="636"/>
      <c r="BT37" s="636"/>
      <c r="BU37" s="636"/>
      <c r="BV37" s="179"/>
      <c r="BW37" s="635" t="str">
        <f t="shared" si="2"/>
        <v/>
      </c>
      <c r="BX37" s="635"/>
      <c r="BY37" s="636" t="str">
        <f>IF('各会計、関係団体の財政状況及び健全化判断比率'!B71="","",'各会計、関係団体の財政状況及び健全化判断比率'!B71)</f>
        <v/>
      </c>
      <c r="BZ37" s="636"/>
      <c r="CA37" s="636"/>
      <c r="CB37" s="636"/>
      <c r="CC37" s="636"/>
      <c r="CD37" s="636"/>
      <c r="CE37" s="636"/>
      <c r="CF37" s="636"/>
      <c r="CG37" s="636"/>
      <c r="CH37" s="636"/>
      <c r="CI37" s="636"/>
      <c r="CJ37" s="636"/>
      <c r="CK37" s="636"/>
      <c r="CL37" s="636"/>
      <c r="CM37" s="636"/>
      <c r="CN37" s="179"/>
      <c r="CO37" s="635" t="str">
        <f t="shared" si="3"/>
        <v/>
      </c>
      <c r="CP37" s="635"/>
      <c r="CQ37" s="636" t="str">
        <f>IF('各会計、関係団体の財政状況及び健全化判断比率'!BS10="","",'各会計、関係団体の財政状況及び健全化判断比率'!BS10)</f>
        <v/>
      </c>
      <c r="CR37" s="636"/>
      <c r="CS37" s="636"/>
      <c r="CT37" s="636"/>
      <c r="CU37" s="636"/>
      <c r="CV37" s="636"/>
      <c r="CW37" s="636"/>
      <c r="CX37" s="636"/>
      <c r="CY37" s="636"/>
      <c r="CZ37" s="636"/>
      <c r="DA37" s="636"/>
      <c r="DB37" s="636"/>
      <c r="DC37" s="636"/>
      <c r="DD37" s="636"/>
      <c r="DE37" s="636"/>
      <c r="DG37" s="637" t="str">
        <f>IF('各会計、関係団体の財政状況及び健全化判断比率'!BR10="","",'各会計、関係団体の財政状況及び健全化判断比率'!BR10)</f>
        <v/>
      </c>
      <c r="DH37" s="637"/>
      <c r="DI37" s="206"/>
    </row>
    <row r="38" spans="1:113" ht="32.25" customHeight="1" x14ac:dyDescent="0.2">
      <c r="A38" s="179"/>
      <c r="B38" s="203"/>
      <c r="C38" s="635" t="str">
        <f t="shared" ref="C38:C43" si="5">IF(E38="","",C37+1)</f>
        <v/>
      </c>
      <c r="D38" s="635"/>
      <c r="E38" s="636" t="str">
        <f>IF('各会計、関係団体の財政状況及び健全化判断比率'!B11="","",'各会計、関係団体の財政状況及び健全化判断比率'!B11)</f>
        <v/>
      </c>
      <c r="F38" s="636"/>
      <c r="G38" s="636"/>
      <c r="H38" s="636"/>
      <c r="I38" s="636"/>
      <c r="J38" s="636"/>
      <c r="K38" s="636"/>
      <c r="L38" s="636"/>
      <c r="M38" s="636"/>
      <c r="N38" s="636"/>
      <c r="O38" s="636"/>
      <c r="P38" s="636"/>
      <c r="Q38" s="636"/>
      <c r="R38" s="636"/>
      <c r="S38" s="636"/>
      <c r="T38" s="179"/>
      <c r="U38" s="635" t="str">
        <f t="shared" si="4"/>
        <v/>
      </c>
      <c r="V38" s="635"/>
      <c r="W38" s="636"/>
      <c r="X38" s="636"/>
      <c r="Y38" s="636"/>
      <c r="Z38" s="636"/>
      <c r="AA38" s="636"/>
      <c r="AB38" s="636"/>
      <c r="AC38" s="636"/>
      <c r="AD38" s="636"/>
      <c r="AE38" s="636"/>
      <c r="AF38" s="636"/>
      <c r="AG38" s="636"/>
      <c r="AH38" s="636"/>
      <c r="AI38" s="636"/>
      <c r="AJ38" s="636"/>
      <c r="AK38" s="636"/>
      <c r="AL38" s="179"/>
      <c r="AM38" s="635" t="str">
        <f t="shared" si="0"/>
        <v/>
      </c>
      <c r="AN38" s="635"/>
      <c r="AO38" s="636"/>
      <c r="AP38" s="636"/>
      <c r="AQ38" s="636"/>
      <c r="AR38" s="636"/>
      <c r="AS38" s="636"/>
      <c r="AT38" s="636"/>
      <c r="AU38" s="636"/>
      <c r="AV38" s="636"/>
      <c r="AW38" s="636"/>
      <c r="AX38" s="636"/>
      <c r="AY38" s="636"/>
      <c r="AZ38" s="636"/>
      <c r="BA38" s="636"/>
      <c r="BB38" s="636"/>
      <c r="BC38" s="636"/>
      <c r="BD38" s="179"/>
      <c r="BE38" s="635" t="str">
        <f t="shared" si="1"/>
        <v/>
      </c>
      <c r="BF38" s="635"/>
      <c r="BG38" s="636"/>
      <c r="BH38" s="636"/>
      <c r="BI38" s="636"/>
      <c r="BJ38" s="636"/>
      <c r="BK38" s="636"/>
      <c r="BL38" s="636"/>
      <c r="BM38" s="636"/>
      <c r="BN38" s="636"/>
      <c r="BO38" s="636"/>
      <c r="BP38" s="636"/>
      <c r="BQ38" s="636"/>
      <c r="BR38" s="636"/>
      <c r="BS38" s="636"/>
      <c r="BT38" s="636"/>
      <c r="BU38" s="636"/>
      <c r="BV38" s="179"/>
      <c r="BW38" s="635" t="str">
        <f t="shared" si="2"/>
        <v/>
      </c>
      <c r="BX38" s="635"/>
      <c r="BY38" s="636" t="str">
        <f>IF('各会計、関係団体の財政状況及び健全化判断比率'!B72="","",'各会計、関係団体の財政状況及び健全化判断比率'!B72)</f>
        <v/>
      </c>
      <c r="BZ38" s="636"/>
      <c r="CA38" s="636"/>
      <c r="CB38" s="636"/>
      <c r="CC38" s="636"/>
      <c r="CD38" s="636"/>
      <c r="CE38" s="636"/>
      <c r="CF38" s="636"/>
      <c r="CG38" s="636"/>
      <c r="CH38" s="636"/>
      <c r="CI38" s="636"/>
      <c r="CJ38" s="636"/>
      <c r="CK38" s="636"/>
      <c r="CL38" s="636"/>
      <c r="CM38" s="636"/>
      <c r="CN38" s="179"/>
      <c r="CO38" s="635" t="str">
        <f t="shared" si="3"/>
        <v/>
      </c>
      <c r="CP38" s="635"/>
      <c r="CQ38" s="636" t="str">
        <f>IF('各会計、関係団体の財政状況及び健全化判断比率'!BS11="","",'各会計、関係団体の財政状況及び健全化判断比率'!BS11)</f>
        <v/>
      </c>
      <c r="CR38" s="636"/>
      <c r="CS38" s="636"/>
      <c r="CT38" s="636"/>
      <c r="CU38" s="636"/>
      <c r="CV38" s="636"/>
      <c r="CW38" s="636"/>
      <c r="CX38" s="636"/>
      <c r="CY38" s="636"/>
      <c r="CZ38" s="636"/>
      <c r="DA38" s="636"/>
      <c r="DB38" s="636"/>
      <c r="DC38" s="636"/>
      <c r="DD38" s="636"/>
      <c r="DE38" s="636"/>
      <c r="DG38" s="637" t="str">
        <f>IF('各会計、関係団体の財政状況及び健全化判断比率'!BR11="","",'各会計、関係団体の財政状況及び健全化判断比率'!BR11)</f>
        <v/>
      </c>
      <c r="DH38" s="637"/>
      <c r="DI38" s="206"/>
    </row>
    <row r="39" spans="1:113" ht="32.25" customHeight="1" x14ac:dyDescent="0.2">
      <c r="A39" s="179"/>
      <c r="B39" s="203"/>
      <c r="C39" s="635" t="str">
        <f t="shared" si="5"/>
        <v/>
      </c>
      <c r="D39" s="635"/>
      <c r="E39" s="636" t="str">
        <f>IF('各会計、関係団体の財政状況及び健全化判断比率'!B12="","",'各会計、関係団体の財政状況及び健全化判断比率'!B12)</f>
        <v/>
      </c>
      <c r="F39" s="636"/>
      <c r="G39" s="636"/>
      <c r="H39" s="636"/>
      <c r="I39" s="636"/>
      <c r="J39" s="636"/>
      <c r="K39" s="636"/>
      <c r="L39" s="636"/>
      <c r="M39" s="636"/>
      <c r="N39" s="636"/>
      <c r="O39" s="636"/>
      <c r="P39" s="636"/>
      <c r="Q39" s="636"/>
      <c r="R39" s="636"/>
      <c r="S39" s="636"/>
      <c r="T39" s="179"/>
      <c r="U39" s="635" t="str">
        <f t="shared" si="4"/>
        <v/>
      </c>
      <c r="V39" s="635"/>
      <c r="W39" s="636"/>
      <c r="X39" s="636"/>
      <c r="Y39" s="636"/>
      <c r="Z39" s="636"/>
      <c r="AA39" s="636"/>
      <c r="AB39" s="636"/>
      <c r="AC39" s="636"/>
      <c r="AD39" s="636"/>
      <c r="AE39" s="636"/>
      <c r="AF39" s="636"/>
      <c r="AG39" s="636"/>
      <c r="AH39" s="636"/>
      <c r="AI39" s="636"/>
      <c r="AJ39" s="636"/>
      <c r="AK39" s="636"/>
      <c r="AL39" s="179"/>
      <c r="AM39" s="635" t="str">
        <f t="shared" si="0"/>
        <v/>
      </c>
      <c r="AN39" s="635"/>
      <c r="AO39" s="636"/>
      <c r="AP39" s="636"/>
      <c r="AQ39" s="636"/>
      <c r="AR39" s="636"/>
      <c r="AS39" s="636"/>
      <c r="AT39" s="636"/>
      <c r="AU39" s="636"/>
      <c r="AV39" s="636"/>
      <c r="AW39" s="636"/>
      <c r="AX39" s="636"/>
      <c r="AY39" s="636"/>
      <c r="AZ39" s="636"/>
      <c r="BA39" s="636"/>
      <c r="BB39" s="636"/>
      <c r="BC39" s="636"/>
      <c r="BD39" s="179"/>
      <c r="BE39" s="635" t="str">
        <f t="shared" si="1"/>
        <v/>
      </c>
      <c r="BF39" s="635"/>
      <c r="BG39" s="636"/>
      <c r="BH39" s="636"/>
      <c r="BI39" s="636"/>
      <c r="BJ39" s="636"/>
      <c r="BK39" s="636"/>
      <c r="BL39" s="636"/>
      <c r="BM39" s="636"/>
      <c r="BN39" s="636"/>
      <c r="BO39" s="636"/>
      <c r="BP39" s="636"/>
      <c r="BQ39" s="636"/>
      <c r="BR39" s="636"/>
      <c r="BS39" s="636"/>
      <c r="BT39" s="636"/>
      <c r="BU39" s="636"/>
      <c r="BV39" s="179"/>
      <c r="BW39" s="635" t="str">
        <f t="shared" si="2"/>
        <v/>
      </c>
      <c r="BX39" s="635"/>
      <c r="BY39" s="636" t="str">
        <f>IF('各会計、関係団体の財政状況及び健全化判断比率'!B73="","",'各会計、関係団体の財政状況及び健全化判断比率'!B73)</f>
        <v/>
      </c>
      <c r="BZ39" s="636"/>
      <c r="CA39" s="636"/>
      <c r="CB39" s="636"/>
      <c r="CC39" s="636"/>
      <c r="CD39" s="636"/>
      <c r="CE39" s="636"/>
      <c r="CF39" s="636"/>
      <c r="CG39" s="636"/>
      <c r="CH39" s="636"/>
      <c r="CI39" s="636"/>
      <c r="CJ39" s="636"/>
      <c r="CK39" s="636"/>
      <c r="CL39" s="636"/>
      <c r="CM39" s="636"/>
      <c r="CN39" s="179"/>
      <c r="CO39" s="635" t="str">
        <f t="shared" si="3"/>
        <v/>
      </c>
      <c r="CP39" s="635"/>
      <c r="CQ39" s="636" t="str">
        <f>IF('各会計、関係団体の財政状況及び健全化判断比率'!BS12="","",'各会計、関係団体の財政状況及び健全化判断比率'!BS12)</f>
        <v/>
      </c>
      <c r="CR39" s="636"/>
      <c r="CS39" s="636"/>
      <c r="CT39" s="636"/>
      <c r="CU39" s="636"/>
      <c r="CV39" s="636"/>
      <c r="CW39" s="636"/>
      <c r="CX39" s="636"/>
      <c r="CY39" s="636"/>
      <c r="CZ39" s="636"/>
      <c r="DA39" s="636"/>
      <c r="DB39" s="636"/>
      <c r="DC39" s="636"/>
      <c r="DD39" s="636"/>
      <c r="DE39" s="636"/>
      <c r="DG39" s="637" t="str">
        <f>IF('各会計、関係団体の財政状況及び健全化判断比率'!BR12="","",'各会計、関係団体の財政状況及び健全化判断比率'!BR12)</f>
        <v/>
      </c>
      <c r="DH39" s="637"/>
      <c r="DI39" s="206"/>
    </row>
    <row r="40" spans="1:113" ht="32.25" customHeight="1" x14ac:dyDescent="0.2">
      <c r="A40" s="179"/>
      <c r="B40" s="203"/>
      <c r="C40" s="635" t="str">
        <f t="shared" si="5"/>
        <v/>
      </c>
      <c r="D40" s="635"/>
      <c r="E40" s="636" t="str">
        <f>IF('各会計、関係団体の財政状況及び健全化判断比率'!B13="","",'各会計、関係団体の財政状況及び健全化判断比率'!B13)</f>
        <v/>
      </c>
      <c r="F40" s="636"/>
      <c r="G40" s="636"/>
      <c r="H40" s="636"/>
      <c r="I40" s="636"/>
      <c r="J40" s="636"/>
      <c r="K40" s="636"/>
      <c r="L40" s="636"/>
      <c r="M40" s="636"/>
      <c r="N40" s="636"/>
      <c r="O40" s="636"/>
      <c r="P40" s="636"/>
      <c r="Q40" s="636"/>
      <c r="R40" s="636"/>
      <c r="S40" s="636"/>
      <c r="T40" s="179"/>
      <c r="U40" s="635" t="str">
        <f t="shared" si="4"/>
        <v/>
      </c>
      <c r="V40" s="635"/>
      <c r="W40" s="636"/>
      <c r="X40" s="636"/>
      <c r="Y40" s="636"/>
      <c r="Z40" s="636"/>
      <c r="AA40" s="636"/>
      <c r="AB40" s="636"/>
      <c r="AC40" s="636"/>
      <c r="AD40" s="636"/>
      <c r="AE40" s="636"/>
      <c r="AF40" s="636"/>
      <c r="AG40" s="636"/>
      <c r="AH40" s="636"/>
      <c r="AI40" s="636"/>
      <c r="AJ40" s="636"/>
      <c r="AK40" s="636"/>
      <c r="AL40" s="179"/>
      <c r="AM40" s="635" t="str">
        <f t="shared" si="0"/>
        <v/>
      </c>
      <c r="AN40" s="635"/>
      <c r="AO40" s="636"/>
      <c r="AP40" s="636"/>
      <c r="AQ40" s="636"/>
      <c r="AR40" s="636"/>
      <c r="AS40" s="636"/>
      <c r="AT40" s="636"/>
      <c r="AU40" s="636"/>
      <c r="AV40" s="636"/>
      <c r="AW40" s="636"/>
      <c r="AX40" s="636"/>
      <c r="AY40" s="636"/>
      <c r="AZ40" s="636"/>
      <c r="BA40" s="636"/>
      <c r="BB40" s="636"/>
      <c r="BC40" s="636"/>
      <c r="BD40" s="179"/>
      <c r="BE40" s="635" t="str">
        <f t="shared" si="1"/>
        <v/>
      </c>
      <c r="BF40" s="635"/>
      <c r="BG40" s="636"/>
      <c r="BH40" s="636"/>
      <c r="BI40" s="636"/>
      <c r="BJ40" s="636"/>
      <c r="BK40" s="636"/>
      <c r="BL40" s="636"/>
      <c r="BM40" s="636"/>
      <c r="BN40" s="636"/>
      <c r="BO40" s="636"/>
      <c r="BP40" s="636"/>
      <c r="BQ40" s="636"/>
      <c r="BR40" s="636"/>
      <c r="BS40" s="636"/>
      <c r="BT40" s="636"/>
      <c r="BU40" s="636"/>
      <c r="BV40" s="179"/>
      <c r="BW40" s="635" t="str">
        <f t="shared" si="2"/>
        <v/>
      </c>
      <c r="BX40" s="635"/>
      <c r="BY40" s="636" t="str">
        <f>IF('各会計、関係団体の財政状況及び健全化判断比率'!B74="","",'各会計、関係団体の財政状況及び健全化判断比率'!B74)</f>
        <v/>
      </c>
      <c r="BZ40" s="636"/>
      <c r="CA40" s="636"/>
      <c r="CB40" s="636"/>
      <c r="CC40" s="636"/>
      <c r="CD40" s="636"/>
      <c r="CE40" s="636"/>
      <c r="CF40" s="636"/>
      <c r="CG40" s="636"/>
      <c r="CH40" s="636"/>
      <c r="CI40" s="636"/>
      <c r="CJ40" s="636"/>
      <c r="CK40" s="636"/>
      <c r="CL40" s="636"/>
      <c r="CM40" s="636"/>
      <c r="CN40" s="179"/>
      <c r="CO40" s="635" t="str">
        <f t="shared" si="3"/>
        <v/>
      </c>
      <c r="CP40" s="635"/>
      <c r="CQ40" s="636" t="str">
        <f>IF('各会計、関係団体の財政状況及び健全化判断比率'!BS13="","",'各会計、関係団体の財政状況及び健全化判断比率'!BS13)</f>
        <v/>
      </c>
      <c r="CR40" s="636"/>
      <c r="CS40" s="636"/>
      <c r="CT40" s="636"/>
      <c r="CU40" s="636"/>
      <c r="CV40" s="636"/>
      <c r="CW40" s="636"/>
      <c r="CX40" s="636"/>
      <c r="CY40" s="636"/>
      <c r="CZ40" s="636"/>
      <c r="DA40" s="636"/>
      <c r="DB40" s="636"/>
      <c r="DC40" s="636"/>
      <c r="DD40" s="636"/>
      <c r="DE40" s="636"/>
      <c r="DG40" s="637" t="str">
        <f>IF('各会計、関係団体の財政状況及び健全化判断比率'!BR13="","",'各会計、関係団体の財政状況及び健全化判断比率'!BR13)</f>
        <v/>
      </c>
      <c r="DH40" s="637"/>
      <c r="DI40" s="206"/>
    </row>
    <row r="41" spans="1:113" ht="32.25" customHeight="1" x14ac:dyDescent="0.2">
      <c r="A41" s="179"/>
      <c r="B41" s="203"/>
      <c r="C41" s="635" t="str">
        <f t="shared" si="5"/>
        <v/>
      </c>
      <c r="D41" s="635"/>
      <c r="E41" s="636" t="str">
        <f>IF('各会計、関係団体の財政状況及び健全化判断比率'!B14="","",'各会計、関係団体の財政状況及び健全化判断比率'!B14)</f>
        <v/>
      </c>
      <c r="F41" s="636"/>
      <c r="G41" s="636"/>
      <c r="H41" s="636"/>
      <c r="I41" s="636"/>
      <c r="J41" s="636"/>
      <c r="K41" s="636"/>
      <c r="L41" s="636"/>
      <c r="M41" s="636"/>
      <c r="N41" s="636"/>
      <c r="O41" s="636"/>
      <c r="P41" s="636"/>
      <c r="Q41" s="636"/>
      <c r="R41" s="636"/>
      <c r="S41" s="636"/>
      <c r="T41" s="179"/>
      <c r="U41" s="635" t="str">
        <f t="shared" si="4"/>
        <v/>
      </c>
      <c r="V41" s="635"/>
      <c r="W41" s="636"/>
      <c r="X41" s="636"/>
      <c r="Y41" s="636"/>
      <c r="Z41" s="636"/>
      <c r="AA41" s="636"/>
      <c r="AB41" s="636"/>
      <c r="AC41" s="636"/>
      <c r="AD41" s="636"/>
      <c r="AE41" s="636"/>
      <c r="AF41" s="636"/>
      <c r="AG41" s="636"/>
      <c r="AH41" s="636"/>
      <c r="AI41" s="636"/>
      <c r="AJ41" s="636"/>
      <c r="AK41" s="636"/>
      <c r="AL41" s="179"/>
      <c r="AM41" s="635" t="str">
        <f t="shared" si="0"/>
        <v/>
      </c>
      <c r="AN41" s="635"/>
      <c r="AO41" s="636"/>
      <c r="AP41" s="636"/>
      <c r="AQ41" s="636"/>
      <c r="AR41" s="636"/>
      <c r="AS41" s="636"/>
      <c r="AT41" s="636"/>
      <c r="AU41" s="636"/>
      <c r="AV41" s="636"/>
      <c r="AW41" s="636"/>
      <c r="AX41" s="636"/>
      <c r="AY41" s="636"/>
      <c r="AZ41" s="636"/>
      <c r="BA41" s="636"/>
      <c r="BB41" s="636"/>
      <c r="BC41" s="636"/>
      <c r="BD41" s="179"/>
      <c r="BE41" s="635" t="str">
        <f t="shared" si="1"/>
        <v/>
      </c>
      <c r="BF41" s="635"/>
      <c r="BG41" s="636"/>
      <c r="BH41" s="636"/>
      <c r="BI41" s="636"/>
      <c r="BJ41" s="636"/>
      <c r="BK41" s="636"/>
      <c r="BL41" s="636"/>
      <c r="BM41" s="636"/>
      <c r="BN41" s="636"/>
      <c r="BO41" s="636"/>
      <c r="BP41" s="636"/>
      <c r="BQ41" s="636"/>
      <c r="BR41" s="636"/>
      <c r="BS41" s="636"/>
      <c r="BT41" s="636"/>
      <c r="BU41" s="636"/>
      <c r="BV41" s="179"/>
      <c r="BW41" s="635" t="str">
        <f t="shared" si="2"/>
        <v/>
      </c>
      <c r="BX41" s="635"/>
      <c r="BY41" s="636" t="str">
        <f>IF('各会計、関係団体の財政状況及び健全化判断比率'!B75="","",'各会計、関係団体の財政状況及び健全化判断比率'!B75)</f>
        <v/>
      </c>
      <c r="BZ41" s="636"/>
      <c r="CA41" s="636"/>
      <c r="CB41" s="636"/>
      <c r="CC41" s="636"/>
      <c r="CD41" s="636"/>
      <c r="CE41" s="636"/>
      <c r="CF41" s="636"/>
      <c r="CG41" s="636"/>
      <c r="CH41" s="636"/>
      <c r="CI41" s="636"/>
      <c r="CJ41" s="636"/>
      <c r="CK41" s="636"/>
      <c r="CL41" s="636"/>
      <c r="CM41" s="636"/>
      <c r="CN41" s="179"/>
      <c r="CO41" s="635" t="str">
        <f t="shared" si="3"/>
        <v/>
      </c>
      <c r="CP41" s="635"/>
      <c r="CQ41" s="636" t="str">
        <f>IF('各会計、関係団体の財政状況及び健全化判断比率'!BS14="","",'各会計、関係団体の財政状況及び健全化判断比率'!BS14)</f>
        <v/>
      </c>
      <c r="CR41" s="636"/>
      <c r="CS41" s="636"/>
      <c r="CT41" s="636"/>
      <c r="CU41" s="636"/>
      <c r="CV41" s="636"/>
      <c r="CW41" s="636"/>
      <c r="CX41" s="636"/>
      <c r="CY41" s="636"/>
      <c r="CZ41" s="636"/>
      <c r="DA41" s="636"/>
      <c r="DB41" s="636"/>
      <c r="DC41" s="636"/>
      <c r="DD41" s="636"/>
      <c r="DE41" s="636"/>
      <c r="DG41" s="637" t="str">
        <f>IF('各会計、関係団体の財政状況及び健全化判断比率'!BR14="","",'各会計、関係団体の財政状況及び健全化判断比率'!BR14)</f>
        <v/>
      </c>
      <c r="DH41" s="637"/>
      <c r="DI41" s="206"/>
    </row>
    <row r="42" spans="1:113" ht="32.25" customHeight="1" x14ac:dyDescent="0.2">
      <c r="B42" s="203"/>
      <c r="C42" s="635" t="str">
        <f t="shared" si="5"/>
        <v/>
      </c>
      <c r="D42" s="635"/>
      <c r="E42" s="636" t="str">
        <f>IF('各会計、関係団体の財政状況及び健全化判断比率'!B15="","",'各会計、関係団体の財政状況及び健全化判断比率'!B15)</f>
        <v/>
      </c>
      <c r="F42" s="636"/>
      <c r="G42" s="636"/>
      <c r="H42" s="636"/>
      <c r="I42" s="636"/>
      <c r="J42" s="636"/>
      <c r="K42" s="636"/>
      <c r="L42" s="636"/>
      <c r="M42" s="636"/>
      <c r="N42" s="636"/>
      <c r="O42" s="636"/>
      <c r="P42" s="636"/>
      <c r="Q42" s="636"/>
      <c r="R42" s="636"/>
      <c r="S42" s="636"/>
      <c r="T42" s="179"/>
      <c r="U42" s="635" t="str">
        <f t="shared" si="4"/>
        <v/>
      </c>
      <c r="V42" s="635"/>
      <c r="W42" s="636"/>
      <c r="X42" s="636"/>
      <c r="Y42" s="636"/>
      <c r="Z42" s="636"/>
      <c r="AA42" s="636"/>
      <c r="AB42" s="636"/>
      <c r="AC42" s="636"/>
      <c r="AD42" s="636"/>
      <c r="AE42" s="636"/>
      <c r="AF42" s="636"/>
      <c r="AG42" s="636"/>
      <c r="AH42" s="636"/>
      <c r="AI42" s="636"/>
      <c r="AJ42" s="636"/>
      <c r="AK42" s="636"/>
      <c r="AL42" s="179"/>
      <c r="AM42" s="635" t="str">
        <f t="shared" si="0"/>
        <v/>
      </c>
      <c r="AN42" s="635"/>
      <c r="AO42" s="636"/>
      <c r="AP42" s="636"/>
      <c r="AQ42" s="636"/>
      <c r="AR42" s="636"/>
      <c r="AS42" s="636"/>
      <c r="AT42" s="636"/>
      <c r="AU42" s="636"/>
      <c r="AV42" s="636"/>
      <c r="AW42" s="636"/>
      <c r="AX42" s="636"/>
      <c r="AY42" s="636"/>
      <c r="AZ42" s="636"/>
      <c r="BA42" s="636"/>
      <c r="BB42" s="636"/>
      <c r="BC42" s="636"/>
      <c r="BD42" s="179"/>
      <c r="BE42" s="635" t="str">
        <f t="shared" si="1"/>
        <v/>
      </c>
      <c r="BF42" s="635"/>
      <c r="BG42" s="636"/>
      <c r="BH42" s="636"/>
      <c r="BI42" s="636"/>
      <c r="BJ42" s="636"/>
      <c r="BK42" s="636"/>
      <c r="BL42" s="636"/>
      <c r="BM42" s="636"/>
      <c r="BN42" s="636"/>
      <c r="BO42" s="636"/>
      <c r="BP42" s="636"/>
      <c r="BQ42" s="636"/>
      <c r="BR42" s="636"/>
      <c r="BS42" s="636"/>
      <c r="BT42" s="636"/>
      <c r="BU42" s="636"/>
      <c r="BV42" s="179"/>
      <c r="BW42" s="635" t="str">
        <f t="shared" si="2"/>
        <v/>
      </c>
      <c r="BX42" s="635"/>
      <c r="BY42" s="636" t="str">
        <f>IF('各会計、関係団体の財政状況及び健全化判断比率'!B76="","",'各会計、関係団体の財政状況及び健全化判断比率'!B76)</f>
        <v/>
      </c>
      <c r="BZ42" s="636"/>
      <c r="CA42" s="636"/>
      <c r="CB42" s="636"/>
      <c r="CC42" s="636"/>
      <c r="CD42" s="636"/>
      <c r="CE42" s="636"/>
      <c r="CF42" s="636"/>
      <c r="CG42" s="636"/>
      <c r="CH42" s="636"/>
      <c r="CI42" s="636"/>
      <c r="CJ42" s="636"/>
      <c r="CK42" s="636"/>
      <c r="CL42" s="636"/>
      <c r="CM42" s="636"/>
      <c r="CN42" s="179"/>
      <c r="CO42" s="635" t="str">
        <f t="shared" si="3"/>
        <v/>
      </c>
      <c r="CP42" s="635"/>
      <c r="CQ42" s="636" t="str">
        <f>IF('各会計、関係団体の財政状況及び健全化判断比率'!BS15="","",'各会計、関係団体の財政状況及び健全化判断比率'!BS15)</f>
        <v/>
      </c>
      <c r="CR42" s="636"/>
      <c r="CS42" s="636"/>
      <c r="CT42" s="636"/>
      <c r="CU42" s="636"/>
      <c r="CV42" s="636"/>
      <c r="CW42" s="636"/>
      <c r="CX42" s="636"/>
      <c r="CY42" s="636"/>
      <c r="CZ42" s="636"/>
      <c r="DA42" s="636"/>
      <c r="DB42" s="636"/>
      <c r="DC42" s="636"/>
      <c r="DD42" s="636"/>
      <c r="DE42" s="636"/>
      <c r="DG42" s="637" t="str">
        <f>IF('各会計、関係団体の財政状況及び健全化判断比率'!BR15="","",'各会計、関係団体の財政状況及び健全化判断比率'!BR15)</f>
        <v/>
      </c>
      <c r="DH42" s="637"/>
      <c r="DI42" s="206"/>
    </row>
    <row r="43" spans="1:113" ht="32.25" customHeight="1" x14ac:dyDescent="0.2">
      <c r="B43" s="203"/>
      <c r="C43" s="635" t="str">
        <f t="shared" si="5"/>
        <v/>
      </c>
      <c r="D43" s="635"/>
      <c r="E43" s="636" t="str">
        <f>IF('各会計、関係団体の財政状況及び健全化判断比率'!B16="","",'各会計、関係団体の財政状況及び健全化判断比率'!B16)</f>
        <v/>
      </c>
      <c r="F43" s="636"/>
      <c r="G43" s="636"/>
      <c r="H43" s="636"/>
      <c r="I43" s="636"/>
      <c r="J43" s="636"/>
      <c r="K43" s="636"/>
      <c r="L43" s="636"/>
      <c r="M43" s="636"/>
      <c r="N43" s="636"/>
      <c r="O43" s="636"/>
      <c r="P43" s="636"/>
      <c r="Q43" s="636"/>
      <c r="R43" s="636"/>
      <c r="S43" s="636"/>
      <c r="T43" s="179"/>
      <c r="U43" s="635" t="str">
        <f t="shared" si="4"/>
        <v/>
      </c>
      <c r="V43" s="635"/>
      <c r="W43" s="636"/>
      <c r="X43" s="636"/>
      <c r="Y43" s="636"/>
      <c r="Z43" s="636"/>
      <c r="AA43" s="636"/>
      <c r="AB43" s="636"/>
      <c r="AC43" s="636"/>
      <c r="AD43" s="636"/>
      <c r="AE43" s="636"/>
      <c r="AF43" s="636"/>
      <c r="AG43" s="636"/>
      <c r="AH43" s="636"/>
      <c r="AI43" s="636"/>
      <c r="AJ43" s="636"/>
      <c r="AK43" s="636"/>
      <c r="AL43" s="179"/>
      <c r="AM43" s="635" t="str">
        <f t="shared" si="0"/>
        <v/>
      </c>
      <c r="AN43" s="635"/>
      <c r="AO43" s="636"/>
      <c r="AP43" s="636"/>
      <c r="AQ43" s="636"/>
      <c r="AR43" s="636"/>
      <c r="AS43" s="636"/>
      <c r="AT43" s="636"/>
      <c r="AU43" s="636"/>
      <c r="AV43" s="636"/>
      <c r="AW43" s="636"/>
      <c r="AX43" s="636"/>
      <c r="AY43" s="636"/>
      <c r="AZ43" s="636"/>
      <c r="BA43" s="636"/>
      <c r="BB43" s="636"/>
      <c r="BC43" s="636"/>
      <c r="BD43" s="179"/>
      <c r="BE43" s="635" t="str">
        <f t="shared" si="1"/>
        <v/>
      </c>
      <c r="BF43" s="635"/>
      <c r="BG43" s="636"/>
      <c r="BH43" s="636"/>
      <c r="BI43" s="636"/>
      <c r="BJ43" s="636"/>
      <c r="BK43" s="636"/>
      <c r="BL43" s="636"/>
      <c r="BM43" s="636"/>
      <c r="BN43" s="636"/>
      <c r="BO43" s="636"/>
      <c r="BP43" s="636"/>
      <c r="BQ43" s="636"/>
      <c r="BR43" s="636"/>
      <c r="BS43" s="636"/>
      <c r="BT43" s="636"/>
      <c r="BU43" s="636"/>
      <c r="BV43" s="179"/>
      <c r="BW43" s="635" t="str">
        <f t="shared" si="2"/>
        <v/>
      </c>
      <c r="BX43" s="635"/>
      <c r="BY43" s="636" t="str">
        <f>IF('各会計、関係団体の財政状況及び健全化判断比率'!B77="","",'各会計、関係団体の財政状況及び健全化判断比率'!B77)</f>
        <v/>
      </c>
      <c r="BZ43" s="636"/>
      <c r="CA43" s="636"/>
      <c r="CB43" s="636"/>
      <c r="CC43" s="636"/>
      <c r="CD43" s="636"/>
      <c r="CE43" s="636"/>
      <c r="CF43" s="636"/>
      <c r="CG43" s="636"/>
      <c r="CH43" s="636"/>
      <c r="CI43" s="636"/>
      <c r="CJ43" s="636"/>
      <c r="CK43" s="636"/>
      <c r="CL43" s="636"/>
      <c r="CM43" s="636"/>
      <c r="CN43" s="179"/>
      <c r="CO43" s="635" t="str">
        <f t="shared" si="3"/>
        <v/>
      </c>
      <c r="CP43" s="635"/>
      <c r="CQ43" s="636" t="str">
        <f>IF('各会計、関係団体の財政状況及び健全化判断比率'!BS16="","",'各会計、関係団体の財政状況及び健全化判断比率'!BS16)</f>
        <v/>
      </c>
      <c r="CR43" s="636"/>
      <c r="CS43" s="636"/>
      <c r="CT43" s="636"/>
      <c r="CU43" s="636"/>
      <c r="CV43" s="636"/>
      <c r="CW43" s="636"/>
      <c r="CX43" s="636"/>
      <c r="CY43" s="636"/>
      <c r="CZ43" s="636"/>
      <c r="DA43" s="636"/>
      <c r="DB43" s="636"/>
      <c r="DC43" s="636"/>
      <c r="DD43" s="636"/>
      <c r="DE43" s="636"/>
      <c r="DG43" s="637" t="str">
        <f>IF('各会計、関係団体の財政状況及び健全化判断比率'!BR16="","",'各会計、関係団体の財政状況及び健全化判断比率'!BR16)</f>
        <v/>
      </c>
      <c r="DH43" s="637"/>
      <c r="DI43" s="206"/>
    </row>
    <row r="44" spans="1:113" ht="13.5" customHeight="1" thickBot="1" x14ac:dyDescent="0.25">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2"/>
    <row r="46" spans="1:113" x14ac:dyDescent="0.2">
      <c r="B46" s="178" t="s">
        <v>194</v>
      </c>
      <c r="E46" s="638" t="s">
        <v>195</v>
      </c>
      <c r="F46" s="638"/>
      <c r="G46" s="638"/>
      <c r="H46" s="638"/>
      <c r="I46" s="638"/>
      <c r="J46" s="638"/>
      <c r="K46" s="638"/>
      <c r="L46" s="638"/>
      <c r="M46" s="638"/>
      <c r="N46" s="638"/>
      <c r="O46" s="638"/>
      <c r="P46" s="638"/>
      <c r="Q46" s="638"/>
      <c r="R46" s="638"/>
      <c r="S46" s="638"/>
      <c r="T46" s="638"/>
      <c r="U46" s="638"/>
      <c r="V46" s="638"/>
      <c r="W46" s="638"/>
      <c r="X46" s="638"/>
      <c r="Y46" s="638"/>
      <c r="Z46" s="638"/>
      <c r="AA46" s="638"/>
      <c r="AB46" s="638"/>
      <c r="AC46" s="638"/>
      <c r="AD46" s="638"/>
      <c r="AE46" s="638"/>
      <c r="AF46" s="638"/>
      <c r="AG46" s="638"/>
      <c r="AH46" s="638"/>
      <c r="AI46" s="638"/>
      <c r="AJ46" s="638"/>
      <c r="AK46" s="638"/>
      <c r="AL46" s="638"/>
      <c r="AM46" s="638"/>
      <c r="AN46" s="638"/>
      <c r="AO46" s="638"/>
      <c r="AP46" s="638"/>
      <c r="AQ46" s="638"/>
      <c r="AR46" s="638"/>
      <c r="AS46" s="638"/>
      <c r="AT46" s="638"/>
      <c r="AU46" s="638"/>
      <c r="AV46" s="638"/>
      <c r="AW46" s="638"/>
      <c r="AX46" s="638"/>
      <c r="AY46" s="638"/>
      <c r="AZ46" s="638"/>
      <c r="BA46" s="638"/>
      <c r="BB46" s="638"/>
      <c r="BC46" s="638"/>
      <c r="BD46" s="638"/>
      <c r="BE46" s="638"/>
      <c r="BF46" s="638"/>
      <c r="BG46" s="638"/>
      <c r="BH46" s="638"/>
      <c r="BI46" s="638"/>
      <c r="BJ46" s="638"/>
      <c r="BK46" s="638"/>
      <c r="BL46" s="638"/>
      <c r="BM46" s="638"/>
      <c r="BN46" s="638"/>
      <c r="BO46" s="638"/>
      <c r="BP46" s="638"/>
      <c r="BQ46" s="638"/>
      <c r="BR46" s="638"/>
      <c r="BS46" s="638"/>
      <c r="BT46" s="638"/>
      <c r="BU46" s="638"/>
      <c r="BV46" s="638"/>
      <c r="BW46" s="638"/>
      <c r="BX46" s="638"/>
      <c r="BY46" s="638"/>
      <c r="BZ46" s="638"/>
      <c r="CA46" s="638"/>
      <c r="CB46" s="638"/>
      <c r="CC46" s="638"/>
      <c r="CD46" s="638"/>
      <c r="CE46" s="638"/>
      <c r="CF46" s="638"/>
      <c r="CG46" s="638"/>
      <c r="CH46" s="638"/>
      <c r="CI46" s="638"/>
      <c r="CJ46" s="638"/>
      <c r="CK46" s="638"/>
      <c r="CL46" s="638"/>
      <c r="CM46" s="638"/>
      <c r="CN46" s="638"/>
      <c r="CO46" s="638"/>
      <c r="CP46" s="638"/>
      <c r="CQ46" s="638"/>
      <c r="CR46" s="638"/>
      <c r="CS46" s="638"/>
      <c r="CT46" s="638"/>
      <c r="CU46" s="638"/>
      <c r="CV46" s="638"/>
      <c r="CW46" s="638"/>
      <c r="CX46" s="638"/>
      <c r="CY46" s="638"/>
      <c r="CZ46" s="638"/>
      <c r="DA46" s="638"/>
      <c r="DB46" s="638"/>
      <c r="DC46" s="638"/>
      <c r="DD46" s="638"/>
      <c r="DE46" s="638"/>
      <c r="DF46" s="638"/>
      <c r="DG46" s="638"/>
      <c r="DH46" s="638"/>
      <c r="DI46" s="638"/>
    </row>
    <row r="47" spans="1:113" x14ac:dyDescent="0.2">
      <c r="E47" s="638" t="s">
        <v>196</v>
      </c>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C47" s="638"/>
      <c r="CD47" s="638"/>
      <c r="CE47" s="638"/>
      <c r="CF47" s="638"/>
      <c r="CG47" s="638"/>
      <c r="CH47" s="638"/>
      <c r="CI47" s="638"/>
      <c r="CJ47" s="638"/>
      <c r="CK47" s="638"/>
      <c r="CL47" s="638"/>
      <c r="CM47" s="638"/>
      <c r="CN47" s="638"/>
      <c r="CO47" s="638"/>
      <c r="CP47" s="638"/>
      <c r="CQ47" s="638"/>
      <c r="CR47" s="638"/>
      <c r="CS47" s="638"/>
      <c r="CT47" s="638"/>
      <c r="CU47" s="638"/>
      <c r="CV47" s="638"/>
      <c r="CW47" s="638"/>
      <c r="CX47" s="638"/>
      <c r="CY47" s="638"/>
      <c r="CZ47" s="638"/>
      <c r="DA47" s="638"/>
      <c r="DB47" s="638"/>
      <c r="DC47" s="638"/>
      <c r="DD47" s="638"/>
      <c r="DE47" s="638"/>
      <c r="DF47" s="638"/>
      <c r="DG47" s="638"/>
      <c r="DH47" s="638"/>
      <c r="DI47" s="638"/>
    </row>
    <row r="48" spans="1:113" x14ac:dyDescent="0.2">
      <c r="E48" s="638" t="s">
        <v>197</v>
      </c>
      <c r="F48" s="638"/>
      <c r="G48" s="638"/>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638"/>
      <c r="AK48" s="638"/>
      <c r="AL48" s="638"/>
      <c r="AM48" s="638"/>
      <c r="AN48" s="638"/>
      <c r="AO48" s="638"/>
      <c r="AP48" s="638"/>
      <c r="AQ48" s="638"/>
      <c r="AR48" s="638"/>
      <c r="AS48" s="638"/>
      <c r="AT48" s="638"/>
      <c r="AU48" s="638"/>
      <c r="AV48" s="638"/>
      <c r="AW48" s="638"/>
      <c r="AX48" s="638"/>
      <c r="AY48" s="638"/>
      <c r="AZ48" s="638"/>
      <c r="BA48" s="638"/>
      <c r="BB48" s="638"/>
      <c r="BC48" s="638"/>
      <c r="BD48" s="638"/>
      <c r="BE48" s="638"/>
      <c r="BF48" s="638"/>
      <c r="BG48" s="638"/>
      <c r="BH48" s="638"/>
      <c r="BI48" s="638"/>
      <c r="BJ48" s="638"/>
      <c r="BK48" s="638"/>
      <c r="BL48" s="638"/>
      <c r="BM48" s="638"/>
      <c r="BN48" s="638"/>
      <c r="BO48" s="638"/>
      <c r="BP48" s="638"/>
      <c r="BQ48" s="638"/>
      <c r="BR48" s="638"/>
      <c r="BS48" s="638"/>
      <c r="BT48" s="638"/>
      <c r="BU48" s="638"/>
      <c r="BV48" s="638"/>
      <c r="BW48" s="638"/>
      <c r="BX48" s="638"/>
      <c r="BY48" s="638"/>
      <c r="BZ48" s="638"/>
      <c r="CA48" s="638"/>
      <c r="CB48" s="638"/>
      <c r="CC48" s="638"/>
      <c r="CD48" s="638"/>
      <c r="CE48" s="638"/>
      <c r="CF48" s="638"/>
      <c r="CG48" s="638"/>
      <c r="CH48" s="638"/>
      <c r="CI48" s="638"/>
      <c r="CJ48" s="638"/>
      <c r="CK48" s="638"/>
      <c r="CL48" s="638"/>
      <c r="CM48" s="638"/>
      <c r="CN48" s="638"/>
      <c r="CO48" s="638"/>
      <c r="CP48" s="638"/>
      <c r="CQ48" s="638"/>
      <c r="CR48" s="638"/>
      <c r="CS48" s="638"/>
      <c r="CT48" s="638"/>
      <c r="CU48" s="638"/>
      <c r="CV48" s="638"/>
      <c r="CW48" s="638"/>
      <c r="CX48" s="638"/>
      <c r="CY48" s="638"/>
      <c r="CZ48" s="638"/>
      <c r="DA48" s="638"/>
      <c r="DB48" s="638"/>
      <c r="DC48" s="638"/>
      <c r="DD48" s="638"/>
      <c r="DE48" s="638"/>
      <c r="DF48" s="638"/>
      <c r="DG48" s="638"/>
      <c r="DH48" s="638"/>
      <c r="DI48" s="638"/>
    </row>
    <row r="49" spans="5:113" x14ac:dyDescent="0.2">
      <c r="E49" s="639" t="s">
        <v>198</v>
      </c>
      <c r="F49" s="639"/>
      <c r="G49" s="639"/>
      <c r="H49" s="639"/>
      <c r="I49" s="639"/>
      <c r="J49" s="639"/>
      <c r="K49" s="639"/>
      <c r="L49" s="639"/>
      <c r="M49" s="639"/>
      <c r="N49" s="639"/>
      <c r="O49" s="639"/>
      <c r="P49" s="639"/>
      <c r="Q49" s="639"/>
      <c r="R49" s="639"/>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c r="AY49" s="639"/>
      <c r="AZ49" s="639"/>
      <c r="BA49" s="639"/>
      <c r="BB49" s="639"/>
      <c r="BC49" s="639"/>
      <c r="BD49" s="639"/>
      <c r="BE49" s="639"/>
      <c r="BF49" s="639"/>
      <c r="BG49" s="639"/>
      <c r="BH49" s="639"/>
      <c r="BI49" s="639"/>
      <c r="BJ49" s="639"/>
      <c r="BK49" s="639"/>
      <c r="BL49" s="639"/>
      <c r="BM49" s="639"/>
      <c r="BN49" s="639"/>
      <c r="BO49" s="639"/>
      <c r="BP49" s="639"/>
      <c r="BQ49" s="639"/>
      <c r="BR49" s="639"/>
      <c r="BS49" s="639"/>
      <c r="BT49" s="639"/>
      <c r="BU49" s="639"/>
      <c r="BV49" s="639"/>
      <c r="BW49" s="639"/>
      <c r="BX49" s="639"/>
      <c r="BY49" s="639"/>
      <c r="BZ49" s="639"/>
      <c r="CA49" s="639"/>
      <c r="CB49" s="639"/>
      <c r="CC49" s="639"/>
      <c r="CD49" s="639"/>
      <c r="CE49" s="639"/>
      <c r="CF49" s="639"/>
      <c r="CG49" s="639"/>
      <c r="CH49" s="639"/>
      <c r="CI49" s="639"/>
      <c r="CJ49" s="639"/>
      <c r="CK49" s="639"/>
      <c r="CL49" s="639"/>
      <c r="CM49" s="639"/>
      <c r="CN49" s="639"/>
      <c r="CO49" s="639"/>
      <c r="CP49" s="639"/>
      <c r="CQ49" s="639"/>
      <c r="CR49" s="639"/>
      <c r="CS49" s="639"/>
      <c r="CT49" s="639"/>
      <c r="CU49" s="639"/>
      <c r="CV49" s="639"/>
      <c r="CW49" s="639"/>
      <c r="CX49" s="639"/>
      <c r="CY49" s="639"/>
      <c r="CZ49" s="639"/>
      <c r="DA49" s="639"/>
      <c r="DB49" s="639"/>
      <c r="DC49" s="639"/>
      <c r="DD49" s="639"/>
      <c r="DE49" s="639"/>
      <c r="DF49" s="639"/>
      <c r="DG49" s="639"/>
      <c r="DH49" s="639"/>
      <c r="DI49" s="639"/>
    </row>
    <row r="50" spans="5:113" x14ac:dyDescent="0.2">
      <c r="E50" s="638" t="s">
        <v>199</v>
      </c>
      <c r="F50" s="638"/>
      <c r="G50" s="638"/>
      <c r="H50" s="638"/>
      <c r="I50" s="638"/>
      <c r="J50" s="638"/>
      <c r="K50" s="638"/>
      <c r="L50" s="638"/>
      <c r="M50" s="638"/>
      <c r="N50" s="638"/>
      <c r="O50" s="638"/>
      <c r="P50" s="638"/>
      <c r="Q50" s="638"/>
      <c r="R50" s="638"/>
      <c r="S50" s="638"/>
      <c r="T50" s="638"/>
      <c r="U50" s="638"/>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row>
    <row r="51" spans="5:113" x14ac:dyDescent="0.2">
      <c r="E51" s="638" t="s">
        <v>200</v>
      </c>
      <c r="F51" s="638"/>
      <c r="G51" s="638"/>
      <c r="H51" s="638"/>
      <c r="I51" s="638"/>
      <c r="J51" s="638"/>
      <c r="K51" s="638"/>
      <c r="L51" s="638"/>
      <c r="M51" s="638"/>
      <c r="N51" s="638"/>
      <c r="O51" s="638"/>
      <c r="P51" s="638"/>
      <c r="Q51" s="638"/>
      <c r="R51" s="638"/>
      <c r="S51" s="638"/>
      <c r="T51" s="638"/>
      <c r="U51" s="638"/>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row>
    <row r="52" spans="5:113" x14ac:dyDescent="0.2">
      <c r="E52" s="638" t="s">
        <v>201</v>
      </c>
      <c r="F52" s="638"/>
      <c r="G52" s="638"/>
      <c r="H52" s="638"/>
      <c r="I52" s="638"/>
      <c r="J52" s="638"/>
      <c r="K52" s="638"/>
      <c r="L52" s="638"/>
      <c r="M52" s="638"/>
      <c r="N52" s="638"/>
      <c r="O52" s="638"/>
      <c r="P52" s="638"/>
      <c r="Q52" s="638"/>
      <c r="R52" s="638"/>
      <c r="S52" s="638"/>
      <c r="T52" s="638"/>
      <c r="U52" s="638"/>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row>
    <row r="53" spans="5:113" x14ac:dyDescent="0.2">
      <c r="E53" s="638" t="s">
        <v>202</v>
      </c>
      <c r="F53" s="638"/>
      <c r="G53" s="638"/>
      <c r="H53" s="638"/>
      <c r="I53" s="638"/>
      <c r="J53" s="638"/>
      <c r="K53" s="638"/>
      <c r="L53" s="638"/>
      <c r="M53" s="638"/>
      <c r="N53" s="638"/>
      <c r="O53" s="638"/>
      <c r="P53" s="638"/>
      <c r="Q53" s="638"/>
      <c r="R53" s="638"/>
      <c r="S53" s="638"/>
      <c r="T53" s="638"/>
      <c r="U53" s="638"/>
      <c r="V53" s="638"/>
      <c r="W53" s="638"/>
      <c r="X53" s="638"/>
      <c r="Y53" s="638"/>
      <c r="Z53" s="638"/>
      <c r="AA53" s="638"/>
      <c r="AB53" s="638"/>
      <c r="AC53" s="638"/>
      <c r="AD53" s="638"/>
      <c r="AE53" s="638"/>
      <c r="AF53" s="638"/>
      <c r="AG53" s="638"/>
      <c r="AH53" s="638"/>
      <c r="AI53" s="638"/>
      <c r="AJ53" s="638"/>
      <c r="AK53" s="638"/>
      <c r="AL53" s="638"/>
      <c r="AM53" s="638"/>
      <c r="AN53" s="638"/>
      <c r="AO53" s="638"/>
      <c r="AP53" s="638"/>
      <c r="AQ53" s="638"/>
      <c r="AR53" s="638"/>
      <c r="AS53" s="638"/>
      <c r="AT53" s="638"/>
      <c r="AU53" s="638"/>
      <c r="AV53" s="638"/>
      <c r="AW53" s="638"/>
      <c r="AX53" s="638"/>
      <c r="AY53" s="638"/>
      <c r="AZ53" s="638"/>
      <c r="BA53" s="638"/>
      <c r="BB53" s="638"/>
      <c r="BC53" s="638"/>
      <c r="BD53" s="638"/>
      <c r="BE53" s="638"/>
      <c r="BF53" s="638"/>
      <c r="BG53" s="638"/>
      <c r="BH53" s="638"/>
      <c r="BI53" s="638"/>
      <c r="BJ53" s="638"/>
      <c r="BK53" s="638"/>
      <c r="BL53" s="638"/>
      <c r="BM53" s="638"/>
      <c r="BN53" s="638"/>
      <c r="BO53" s="638"/>
      <c r="BP53" s="638"/>
      <c r="BQ53" s="638"/>
      <c r="BR53" s="638"/>
      <c r="BS53" s="638"/>
      <c r="BT53" s="638"/>
      <c r="BU53" s="638"/>
      <c r="BV53" s="638"/>
      <c r="BW53" s="638"/>
      <c r="BX53" s="638"/>
      <c r="BY53" s="638"/>
      <c r="BZ53" s="638"/>
      <c r="CA53" s="638"/>
      <c r="CB53" s="638"/>
      <c r="CC53" s="638"/>
      <c r="CD53" s="638"/>
      <c r="CE53" s="638"/>
      <c r="CF53" s="638"/>
      <c r="CG53" s="638"/>
      <c r="CH53" s="638"/>
      <c r="CI53" s="638"/>
      <c r="CJ53" s="638"/>
      <c r="CK53" s="638"/>
      <c r="CL53" s="638"/>
      <c r="CM53" s="638"/>
      <c r="CN53" s="638"/>
      <c r="CO53" s="638"/>
      <c r="CP53" s="638"/>
      <c r="CQ53" s="638"/>
      <c r="CR53" s="638"/>
      <c r="CS53" s="638"/>
      <c r="CT53" s="638"/>
      <c r="CU53" s="638"/>
      <c r="CV53" s="638"/>
      <c r="CW53" s="638"/>
      <c r="CX53" s="638"/>
      <c r="CY53" s="638"/>
      <c r="CZ53" s="638"/>
      <c r="DA53" s="638"/>
      <c r="DB53" s="638"/>
      <c r="DC53" s="638"/>
      <c r="DD53" s="638"/>
      <c r="DE53" s="638"/>
      <c r="DF53" s="638"/>
      <c r="DG53" s="638"/>
      <c r="DH53" s="638"/>
      <c r="DI53" s="638"/>
    </row>
    <row r="54" spans="5:113" x14ac:dyDescent="0.2"/>
    <row r="55" spans="5:113" x14ac:dyDescent="0.2"/>
    <row r="56" spans="5:113" x14ac:dyDescent="0.2"/>
  </sheetData>
  <sheetProtection algorithmName="SHA-512" hashValue="RwHN+raNTJRVOCfmZuYzuS6jF8ydcNCIaz25+Si5IZxvc84v5aTOq5TrGhAs2tC2anKgSrf7S3MYkBp94WrLUQ==" saltValue="FxYbDx6pr1Zh/x6NBAs3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9" t="s">
        <v>532</v>
      </c>
      <c r="D34" s="1189"/>
      <c r="E34" s="1190"/>
      <c r="F34" s="32">
        <v>32.869999999999997</v>
      </c>
      <c r="G34" s="33">
        <v>35.17</v>
      </c>
      <c r="H34" s="33">
        <v>36.29</v>
      </c>
      <c r="I34" s="33">
        <v>41.02</v>
      </c>
      <c r="J34" s="34">
        <v>36.42</v>
      </c>
      <c r="K34" s="22"/>
      <c r="L34" s="22"/>
      <c r="M34" s="22"/>
      <c r="N34" s="22"/>
      <c r="O34" s="22"/>
      <c r="P34" s="22"/>
    </row>
    <row r="35" spans="1:16" ht="39" customHeight="1" x14ac:dyDescent="0.2">
      <c r="A35" s="22"/>
      <c r="B35" s="35"/>
      <c r="C35" s="1183" t="s">
        <v>533</v>
      </c>
      <c r="D35" s="1184"/>
      <c r="E35" s="1185"/>
      <c r="F35" s="36">
        <v>3.06</v>
      </c>
      <c r="G35" s="37">
        <v>5.09</v>
      </c>
      <c r="H35" s="37">
        <v>8.4600000000000009</v>
      </c>
      <c r="I35" s="37">
        <v>5.35</v>
      </c>
      <c r="J35" s="38">
        <v>7.57</v>
      </c>
      <c r="K35" s="22"/>
      <c r="L35" s="22"/>
      <c r="M35" s="22"/>
      <c r="N35" s="22"/>
      <c r="O35" s="22"/>
      <c r="P35" s="22"/>
    </row>
    <row r="36" spans="1:16" ht="39" customHeight="1" x14ac:dyDescent="0.2">
      <c r="A36" s="22"/>
      <c r="B36" s="35"/>
      <c r="C36" s="1183" t="s">
        <v>534</v>
      </c>
      <c r="D36" s="1184"/>
      <c r="E36" s="1185"/>
      <c r="F36" s="36">
        <v>12.52</v>
      </c>
      <c r="G36" s="37">
        <v>11.78</v>
      </c>
      <c r="H36" s="37">
        <v>11.07</v>
      </c>
      <c r="I36" s="37">
        <v>9.76</v>
      </c>
      <c r="J36" s="38">
        <v>1.69</v>
      </c>
      <c r="K36" s="22"/>
      <c r="L36" s="22"/>
      <c r="M36" s="22"/>
      <c r="N36" s="22"/>
      <c r="O36" s="22"/>
      <c r="P36" s="22"/>
    </row>
    <row r="37" spans="1:16" ht="39" customHeight="1" x14ac:dyDescent="0.2">
      <c r="A37" s="22"/>
      <c r="B37" s="35"/>
      <c r="C37" s="1183" t="s">
        <v>535</v>
      </c>
      <c r="D37" s="1184"/>
      <c r="E37" s="1185"/>
      <c r="F37" s="36">
        <v>0</v>
      </c>
      <c r="G37" s="37">
        <v>0.12</v>
      </c>
      <c r="H37" s="37">
        <v>0.05</v>
      </c>
      <c r="I37" s="37">
        <v>0.22</v>
      </c>
      <c r="J37" s="38">
        <v>7.0000000000000007E-2</v>
      </c>
      <c r="K37" s="22"/>
      <c r="L37" s="22"/>
      <c r="M37" s="22"/>
      <c r="N37" s="22"/>
      <c r="O37" s="22"/>
      <c r="P37" s="22"/>
    </row>
    <row r="38" spans="1:16" ht="39" customHeight="1" x14ac:dyDescent="0.2">
      <c r="A38" s="22"/>
      <c r="B38" s="35"/>
      <c r="C38" s="1183" t="s">
        <v>536</v>
      </c>
      <c r="D38" s="1184"/>
      <c r="E38" s="1185"/>
      <c r="F38" s="36">
        <v>0.16</v>
      </c>
      <c r="G38" s="37">
        <v>0.14000000000000001</v>
      </c>
      <c r="H38" s="37">
        <v>0.19</v>
      </c>
      <c r="I38" s="37">
        <v>0.22</v>
      </c>
      <c r="J38" s="38">
        <v>0.03</v>
      </c>
      <c r="K38" s="22"/>
      <c r="L38" s="22"/>
      <c r="M38" s="22"/>
      <c r="N38" s="22"/>
      <c r="O38" s="22"/>
      <c r="P38" s="22"/>
    </row>
    <row r="39" spans="1:16" ht="39" customHeight="1" x14ac:dyDescent="0.2">
      <c r="A39" s="22"/>
      <c r="B39" s="35"/>
      <c r="C39" s="1183" t="s">
        <v>537</v>
      </c>
      <c r="D39" s="1184"/>
      <c r="E39" s="1185"/>
      <c r="F39" s="36">
        <v>0</v>
      </c>
      <c r="G39" s="37">
        <v>0</v>
      </c>
      <c r="H39" s="37">
        <v>0</v>
      </c>
      <c r="I39" s="37">
        <v>0</v>
      </c>
      <c r="J39" s="38">
        <v>0</v>
      </c>
      <c r="K39" s="22"/>
      <c r="L39" s="22"/>
      <c r="M39" s="22"/>
      <c r="N39" s="22"/>
      <c r="O39" s="22"/>
      <c r="P39" s="22"/>
    </row>
    <row r="40" spans="1:16" ht="39" customHeight="1" x14ac:dyDescent="0.2">
      <c r="A40" s="22"/>
      <c r="B40" s="35"/>
      <c r="C40" s="1183"/>
      <c r="D40" s="1184"/>
      <c r="E40" s="1185"/>
      <c r="F40" s="36"/>
      <c r="G40" s="37"/>
      <c r="H40" s="37"/>
      <c r="I40" s="37"/>
      <c r="J40" s="38"/>
      <c r="K40" s="22"/>
      <c r="L40" s="22"/>
      <c r="M40" s="22"/>
      <c r="N40" s="22"/>
      <c r="O40" s="22"/>
      <c r="P40" s="22"/>
    </row>
    <row r="41" spans="1:16" ht="39" customHeight="1" x14ac:dyDescent="0.2">
      <c r="A41" s="22"/>
      <c r="B41" s="35"/>
      <c r="C41" s="1183"/>
      <c r="D41" s="1184"/>
      <c r="E41" s="1185"/>
      <c r="F41" s="36"/>
      <c r="G41" s="37"/>
      <c r="H41" s="37"/>
      <c r="I41" s="37"/>
      <c r="J41" s="38"/>
      <c r="K41" s="22"/>
      <c r="L41" s="22"/>
      <c r="M41" s="22"/>
      <c r="N41" s="22"/>
      <c r="O41" s="22"/>
      <c r="P41" s="22"/>
    </row>
    <row r="42" spans="1:16" ht="39" customHeight="1" x14ac:dyDescent="0.2">
      <c r="A42" s="22"/>
      <c r="B42" s="39"/>
      <c r="C42" s="1183" t="s">
        <v>538</v>
      </c>
      <c r="D42" s="1184"/>
      <c r="E42" s="1185"/>
      <c r="F42" s="36" t="s">
        <v>487</v>
      </c>
      <c r="G42" s="37" t="s">
        <v>487</v>
      </c>
      <c r="H42" s="37" t="s">
        <v>487</v>
      </c>
      <c r="I42" s="37" t="s">
        <v>487</v>
      </c>
      <c r="J42" s="38" t="s">
        <v>487</v>
      </c>
      <c r="K42" s="22"/>
      <c r="L42" s="22"/>
      <c r="M42" s="22"/>
      <c r="N42" s="22"/>
      <c r="O42" s="22"/>
      <c r="P42" s="22"/>
    </row>
    <row r="43" spans="1:16" ht="39" customHeight="1" thickBot="1" x14ac:dyDescent="0.25">
      <c r="A43" s="22"/>
      <c r="B43" s="40"/>
      <c r="C43" s="1186" t="s">
        <v>539</v>
      </c>
      <c r="D43" s="1187"/>
      <c r="E43" s="1188"/>
      <c r="F43" s="41">
        <v>0.61</v>
      </c>
      <c r="G43" s="42">
        <v>0</v>
      </c>
      <c r="H43" s="42">
        <v>0</v>
      </c>
      <c r="I43" s="42">
        <v>0</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MFdfK8rLna+Gq9w+Vm9iMO4eQBNGm56ES+3d7V5lnNNQ93smIpAsgI3JzwQZWE12+9exiJjkBvSJxejrJ4hXg==" saltValue="jw31XjgtlIIduKZq5xjL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91" t="s">
        <v>9</v>
      </c>
      <c r="C45" s="1192"/>
      <c r="D45" s="58"/>
      <c r="E45" s="1197" t="s">
        <v>10</v>
      </c>
      <c r="F45" s="1197"/>
      <c r="G45" s="1197"/>
      <c r="H45" s="1197"/>
      <c r="I45" s="1197"/>
      <c r="J45" s="1198"/>
      <c r="K45" s="59">
        <v>694</v>
      </c>
      <c r="L45" s="60">
        <v>723</v>
      </c>
      <c r="M45" s="60">
        <v>824</v>
      </c>
      <c r="N45" s="60">
        <v>791</v>
      </c>
      <c r="O45" s="61">
        <v>826</v>
      </c>
      <c r="P45" s="48"/>
      <c r="Q45" s="48"/>
      <c r="R45" s="48"/>
      <c r="S45" s="48"/>
      <c r="T45" s="48"/>
      <c r="U45" s="48"/>
    </row>
    <row r="46" spans="1:21" ht="30.75" customHeight="1" x14ac:dyDescent="0.2">
      <c r="A46" s="48"/>
      <c r="B46" s="1193"/>
      <c r="C46" s="1194"/>
      <c r="D46" s="62"/>
      <c r="E46" s="1199" t="s">
        <v>11</v>
      </c>
      <c r="F46" s="1199"/>
      <c r="G46" s="1199"/>
      <c r="H46" s="1199"/>
      <c r="I46" s="1199"/>
      <c r="J46" s="1200"/>
      <c r="K46" s="63" t="s">
        <v>487</v>
      </c>
      <c r="L46" s="64" t="s">
        <v>487</v>
      </c>
      <c r="M46" s="64" t="s">
        <v>487</v>
      </c>
      <c r="N46" s="64" t="s">
        <v>487</v>
      </c>
      <c r="O46" s="65" t="s">
        <v>487</v>
      </c>
      <c r="P46" s="48"/>
      <c r="Q46" s="48"/>
      <c r="R46" s="48"/>
      <c r="S46" s="48"/>
      <c r="T46" s="48"/>
      <c r="U46" s="48"/>
    </row>
    <row r="47" spans="1:21" ht="30.75" customHeight="1" x14ac:dyDescent="0.2">
      <c r="A47" s="48"/>
      <c r="B47" s="1193"/>
      <c r="C47" s="1194"/>
      <c r="D47" s="62"/>
      <c r="E47" s="1199" t="s">
        <v>12</v>
      </c>
      <c r="F47" s="1199"/>
      <c r="G47" s="1199"/>
      <c r="H47" s="1199"/>
      <c r="I47" s="1199"/>
      <c r="J47" s="1200"/>
      <c r="K47" s="63" t="s">
        <v>487</v>
      </c>
      <c r="L47" s="64" t="s">
        <v>487</v>
      </c>
      <c r="M47" s="64" t="s">
        <v>487</v>
      </c>
      <c r="N47" s="64" t="s">
        <v>487</v>
      </c>
      <c r="O47" s="65" t="s">
        <v>487</v>
      </c>
      <c r="P47" s="48"/>
      <c r="Q47" s="48"/>
      <c r="R47" s="48"/>
      <c r="S47" s="48"/>
      <c r="T47" s="48"/>
      <c r="U47" s="48"/>
    </row>
    <row r="48" spans="1:21" ht="30.75" customHeight="1" x14ac:dyDescent="0.2">
      <c r="A48" s="48"/>
      <c r="B48" s="1193"/>
      <c r="C48" s="1194"/>
      <c r="D48" s="62"/>
      <c r="E48" s="1199" t="s">
        <v>13</v>
      </c>
      <c r="F48" s="1199"/>
      <c r="G48" s="1199"/>
      <c r="H48" s="1199"/>
      <c r="I48" s="1199"/>
      <c r="J48" s="1200"/>
      <c r="K48" s="63">
        <v>333</v>
      </c>
      <c r="L48" s="64">
        <v>249</v>
      </c>
      <c r="M48" s="64">
        <v>261</v>
      </c>
      <c r="N48" s="64">
        <v>307</v>
      </c>
      <c r="O48" s="65">
        <v>298</v>
      </c>
      <c r="P48" s="48"/>
      <c r="Q48" s="48"/>
      <c r="R48" s="48"/>
      <c r="S48" s="48"/>
      <c r="T48" s="48"/>
      <c r="U48" s="48"/>
    </row>
    <row r="49" spans="1:21" ht="30.75" customHeight="1" x14ac:dyDescent="0.2">
      <c r="A49" s="48"/>
      <c r="B49" s="1193"/>
      <c r="C49" s="1194"/>
      <c r="D49" s="62"/>
      <c r="E49" s="1199" t="s">
        <v>14</v>
      </c>
      <c r="F49" s="1199"/>
      <c r="G49" s="1199"/>
      <c r="H49" s="1199"/>
      <c r="I49" s="1199"/>
      <c r="J49" s="1200"/>
      <c r="K49" s="63">
        <v>76</v>
      </c>
      <c r="L49" s="64">
        <v>76</v>
      </c>
      <c r="M49" s="64">
        <v>76</v>
      </c>
      <c r="N49" s="64">
        <v>76</v>
      </c>
      <c r="O49" s="65">
        <v>63</v>
      </c>
      <c r="P49" s="48"/>
      <c r="Q49" s="48"/>
      <c r="R49" s="48"/>
      <c r="S49" s="48"/>
      <c r="T49" s="48"/>
      <c r="U49" s="48"/>
    </row>
    <row r="50" spans="1:21" ht="30.75" customHeight="1" x14ac:dyDescent="0.2">
      <c r="A50" s="48"/>
      <c r="B50" s="1193"/>
      <c r="C50" s="1194"/>
      <c r="D50" s="62"/>
      <c r="E50" s="1199" t="s">
        <v>15</v>
      </c>
      <c r="F50" s="1199"/>
      <c r="G50" s="1199"/>
      <c r="H50" s="1199"/>
      <c r="I50" s="1199"/>
      <c r="J50" s="1200"/>
      <c r="K50" s="63" t="s">
        <v>487</v>
      </c>
      <c r="L50" s="64" t="s">
        <v>487</v>
      </c>
      <c r="M50" s="64" t="s">
        <v>487</v>
      </c>
      <c r="N50" s="64" t="s">
        <v>487</v>
      </c>
      <c r="O50" s="65" t="s">
        <v>487</v>
      </c>
      <c r="P50" s="48"/>
      <c r="Q50" s="48"/>
      <c r="R50" s="48"/>
      <c r="S50" s="48"/>
      <c r="T50" s="48"/>
      <c r="U50" s="48"/>
    </row>
    <row r="51" spans="1:21" ht="30.75" customHeight="1" x14ac:dyDescent="0.2">
      <c r="A51" s="48"/>
      <c r="B51" s="1195"/>
      <c r="C51" s="1196"/>
      <c r="D51" s="66"/>
      <c r="E51" s="1199" t="s">
        <v>16</v>
      </c>
      <c r="F51" s="1199"/>
      <c r="G51" s="1199"/>
      <c r="H51" s="1199"/>
      <c r="I51" s="1199"/>
      <c r="J51" s="1200"/>
      <c r="K51" s="63" t="s">
        <v>487</v>
      </c>
      <c r="L51" s="64" t="s">
        <v>487</v>
      </c>
      <c r="M51" s="64" t="s">
        <v>487</v>
      </c>
      <c r="N51" s="64" t="s">
        <v>487</v>
      </c>
      <c r="O51" s="65" t="s">
        <v>487</v>
      </c>
      <c r="P51" s="48"/>
      <c r="Q51" s="48"/>
      <c r="R51" s="48"/>
      <c r="S51" s="48"/>
      <c r="T51" s="48"/>
      <c r="U51" s="48"/>
    </row>
    <row r="52" spans="1:21" ht="30.75" customHeight="1" x14ac:dyDescent="0.2">
      <c r="A52" s="48"/>
      <c r="B52" s="1201" t="s">
        <v>17</v>
      </c>
      <c r="C52" s="1202"/>
      <c r="D52" s="66"/>
      <c r="E52" s="1199" t="s">
        <v>18</v>
      </c>
      <c r="F52" s="1199"/>
      <c r="G52" s="1199"/>
      <c r="H52" s="1199"/>
      <c r="I52" s="1199"/>
      <c r="J52" s="1200"/>
      <c r="K52" s="63">
        <v>770</v>
      </c>
      <c r="L52" s="64">
        <v>795</v>
      </c>
      <c r="M52" s="64">
        <v>868</v>
      </c>
      <c r="N52" s="64">
        <v>843</v>
      </c>
      <c r="O52" s="65">
        <v>837</v>
      </c>
      <c r="P52" s="48"/>
      <c r="Q52" s="48"/>
      <c r="R52" s="48"/>
      <c r="S52" s="48"/>
      <c r="T52" s="48"/>
      <c r="U52" s="48"/>
    </row>
    <row r="53" spans="1:21" ht="30.75" customHeight="1" thickBot="1" x14ac:dyDescent="0.25">
      <c r="A53" s="48"/>
      <c r="B53" s="1203" t="s">
        <v>19</v>
      </c>
      <c r="C53" s="1204"/>
      <c r="D53" s="67"/>
      <c r="E53" s="1205" t="s">
        <v>20</v>
      </c>
      <c r="F53" s="1205"/>
      <c r="G53" s="1205"/>
      <c r="H53" s="1205"/>
      <c r="I53" s="1205"/>
      <c r="J53" s="1206"/>
      <c r="K53" s="68">
        <v>333</v>
      </c>
      <c r="L53" s="69">
        <v>253</v>
      </c>
      <c r="M53" s="69">
        <v>293</v>
      </c>
      <c r="N53" s="69">
        <v>331</v>
      </c>
      <c r="O53" s="70">
        <v>350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207" t="s">
        <v>24</v>
      </c>
      <c r="C58" s="1208"/>
      <c r="D58" s="1213" t="s">
        <v>25</v>
      </c>
      <c r="E58" s="1214"/>
      <c r="F58" s="1214"/>
      <c r="G58" s="1214"/>
      <c r="H58" s="1214"/>
      <c r="I58" s="1214"/>
      <c r="J58" s="1215"/>
      <c r="K58" s="83"/>
      <c r="L58" s="84"/>
      <c r="M58" s="84"/>
      <c r="N58" s="84"/>
      <c r="O58" s="85"/>
    </row>
    <row r="59" spans="1:21" ht="31.5" customHeight="1" x14ac:dyDescent="0.2">
      <c r="B59" s="1209"/>
      <c r="C59" s="1210"/>
      <c r="D59" s="1216" t="s">
        <v>26</v>
      </c>
      <c r="E59" s="1217"/>
      <c r="F59" s="1217"/>
      <c r="G59" s="1217"/>
      <c r="H59" s="1217"/>
      <c r="I59" s="1217"/>
      <c r="J59" s="1218"/>
      <c r="K59" s="86"/>
      <c r="L59" s="87"/>
      <c r="M59" s="87"/>
      <c r="N59" s="87"/>
      <c r="O59" s="88"/>
    </row>
    <row r="60" spans="1:21" ht="31.5" customHeight="1" thickBot="1" x14ac:dyDescent="0.25">
      <c r="B60" s="1211"/>
      <c r="C60" s="1212"/>
      <c r="D60" s="1219" t="s">
        <v>27</v>
      </c>
      <c r="E60" s="1220"/>
      <c r="F60" s="1220"/>
      <c r="G60" s="1220"/>
      <c r="H60" s="1220"/>
      <c r="I60" s="1220"/>
      <c r="J60" s="122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dbH50edG/ToeMp/kTf+er+FOTc+DF9xMYzQg//yq8CSF9IYifJ6cOZMg0B4RU+VsXN4X/4sivWqkTrSJQ0wBg==" saltValue="6OzRuIxJvSjJobHbNi392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2" t="s">
        <v>30</v>
      </c>
      <c r="C41" s="1223"/>
      <c r="D41" s="105"/>
      <c r="E41" s="1228" t="s">
        <v>31</v>
      </c>
      <c r="F41" s="1228"/>
      <c r="G41" s="1228"/>
      <c r="H41" s="1229"/>
      <c r="I41" s="353">
        <v>8089</v>
      </c>
      <c r="J41" s="354">
        <v>8205</v>
      </c>
      <c r="K41" s="354">
        <v>9835</v>
      </c>
      <c r="L41" s="354">
        <v>10034</v>
      </c>
      <c r="M41" s="355">
        <v>10078</v>
      </c>
    </row>
    <row r="42" spans="2:13" ht="27.75" customHeight="1" x14ac:dyDescent="0.2">
      <c r="B42" s="1224"/>
      <c r="C42" s="1225"/>
      <c r="D42" s="106"/>
      <c r="E42" s="1230" t="s">
        <v>32</v>
      </c>
      <c r="F42" s="1230"/>
      <c r="G42" s="1230"/>
      <c r="H42" s="1231"/>
      <c r="I42" s="356" t="s">
        <v>487</v>
      </c>
      <c r="J42" s="357" t="s">
        <v>487</v>
      </c>
      <c r="K42" s="357" t="s">
        <v>487</v>
      </c>
      <c r="L42" s="357" t="s">
        <v>487</v>
      </c>
      <c r="M42" s="358" t="s">
        <v>487</v>
      </c>
    </row>
    <row r="43" spans="2:13" ht="27.75" customHeight="1" x14ac:dyDescent="0.2">
      <c r="B43" s="1224"/>
      <c r="C43" s="1225"/>
      <c r="D43" s="106"/>
      <c r="E43" s="1230" t="s">
        <v>33</v>
      </c>
      <c r="F43" s="1230"/>
      <c r="G43" s="1230"/>
      <c r="H43" s="1231"/>
      <c r="I43" s="356">
        <v>3117</v>
      </c>
      <c r="J43" s="357">
        <v>2898</v>
      </c>
      <c r="K43" s="357">
        <v>2559</v>
      </c>
      <c r="L43" s="357">
        <v>2209</v>
      </c>
      <c r="M43" s="358">
        <v>2158</v>
      </c>
    </row>
    <row r="44" spans="2:13" ht="27.75" customHeight="1" x14ac:dyDescent="0.2">
      <c r="B44" s="1224"/>
      <c r="C44" s="1225"/>
      <c r="D44" s="106"/>
      <c r="E44" s="1230" t="s">
        <v>34</v>
      </c>
      <c r="F44" s="1230"/>
      <c r="G44" s="1230"/>
      <c r="H44" s="1231"/>
      <c r="I44" s="356">
        <v>431</v>
      </c>
      <c r="J44" s="357">
        <v>358</v>
      </c>
      <c r="K44" s="357">
        <v>285</v>
      </c>
      <c r="L44" s="357">
        <v>211</v>
      </c>
      <c r="M44" s="358">
        <v>147</v>
      </c>
    </row>
    <row r="45" spans="2:13" ht="27.75" customHeight="1" x14ac:dyDescent="0.2">
      <c r="B45" s="1224"/>
      <c r="C45" s="1225"/>
      <c r="D45" s="106"/>
      <c r="E45" s="1230" t="s">
        <v>35</v>
      </c>
      <c r="F45" s="1230"/>
      <c r="G45" s="1230"/>
      <c r="H45" s="1231"/>
      <c r="I45" s="356">
        <v>716</v>
      </c>
      <c r="J45" s="357">
        <v>724</v>
      </c>
      <c r="K45" s="357">
        <v>668</v>
      </c>
      <c r="L45" s="357">
        <v>510</v>
      </c>
      <c r="M45" s="358">
        <v>585</v>
      </c>
    </row>
    <row r="46" spans="2:13" ht="27.75" customHeight="1" x14ac:dyDescent="0.2">
      <c r="B46" s="1224"/>
      <c r="C46" s="1225"/>
      <c r="D46" s="107"/>
      <c r="E46" s="1230" t="s">
        <v>36</v>
      </c>
      <c r="F46" s="1230"/>
      <c r="G46" s="1230"/>
      <c r="H46" s="1231"/>
      <c r="I46" s="356" t="s">
        <v>487</v>
      </c>
      <c r="J46" s="357" t="s">
        <v>487</v>
      </c>
      <c r="K46" s="357" t="s">
        <v>487</v>
      </c>
      <c r="L46" s="357" t="s">
        <v>487</v>
      </c>
      <c r="M46" s="358" t="s">
        <v>487</v>
      </c>
    </row>
    <row r="47" spans="2:13" ht="27.75" customHeight="1" x14ac:dyDescent="0.2">
      <c r="B47" s="1224"/>
      <c r="C47" s="1225"/>
      <c r="D47" s="108"/>
      <c r="E47" s="1232" t="s">
        <v>37</v>
      </c>
      <c r="F47" s="1233"/>
      <c r="G47" s="1233"/>
      <c r="H47" s="1234"/>
      <c r="I47" s="356" t="s">
        <v>487</v>
      </c>
      <c r="J47" s="357" t="s">
        <v>487</v>
      </c>
      <c r="K47" s="357" t="s">
        <v>487</v>
      </c>
      <c r="L47" s="357" t="s">
        <v>487</v>
      </c>
      <c r="M47" s="358" t="s">
        <v>487</v>
      </c>
    </row>
    <row r="48" spans="2:13" ht="27.75" customHeight="1" x14ac:dyDescent="0.2">
      <c r="B48" s="1224"/>
      <c r="C48" s="1225"/>
      <c r="D48" s="106"/>
      <c r="E48" s="1230" t="s">
        <v>38</v>
      </c>
      <c r="F48" s="1230"/>
      <c r="G48" s="1230"/>
      <c r="H48" s="1231"/>
      <c r="I48" s="356" t="s">
        <v>487</v>
      </c>
      <c r="J48" s="357" t="s">
        <v>487</v>
      </c>
      <c r="K48" s="357" t="s">
        <v>487</v>
      </c>
      <c r="L48" s="357" t="s">
        <v>487</v>
      </c>
      <c r="M48" s="358" t="s">
        <v>487</v>
      </c>
    </row>
    <row r="49" spans="2:13" ht="27.75" customHeight="1" x14ac:dyDescent="0.2">
      <c r="B49" s="1226"/>
      <c r="C49" s="1227"/>
      <c r="D49" s="106"/>
      <c r="E49" s="1230" t="s">
        <v>39</v>
      </c>
      <c r="F49" s="1230"/>
      <c r="G49" s="1230"/>
      <c r="H49" s="1231"/>
      <c r="I49" s="356" t="s">
        <v>487</v>
      </c>
      <c r="J49" s="357" t="s">
        <v>487</v>
      </c>
      <c r="K49" s="357" t="s">
        <v>487</v>
      </c>
      <c r="L49" s="357" t="s">
        <v>487</v>
      </c>
      <c r="M49" s="358" t="s">
        <v>487</v>
      </c>
    </row>
    <row r="50" spans="2:13" ht="27.75" customHeight="1" x14ac:dyDescent="0.2">
      <c r="B50" s="1235" t="s">
        <v>40</v>
      </c>
      <c r="C50" s="1236"/>
      <c r="D50" s="109"/>
      <c r="E50" s="1230" t="s">
        <v>41</v>
      </c>
      <c r="F50" s="1230"/>
      <c r="G50" s="1230"/>
      <c r="H50" s="1231"/>
      <c r="I50" s="356">
        <v>1451</v>
      </c>
      <c r="J50" s="357">
        <v>1522</v>
      </c>
      <c r="K50" s="357">
        <v>1633</v>
      </c>
      <c r="L50" s="357">
        <v>1885</v>
      </c>
      <c r="M50" s="358">
        <v>2036</v>
      </c>
    </row>
    <row r="51" spans="2:13" ht="27.75" customHeight="1" x14ac:dyDescent="0.2">
      <c r="B51" s="1224"/>
      <c r="C51" s="1225"/>
      <c r="D51" s="106"/>
      <c r="E51" s="1230" t="s">
        <v>42</v>
      </c>
      <c r="F51" s="1230"/>
      <c r="G51" s="1230"/>
      <c r="H51" s="1231"/>
      <c r="I51" s="356">
        <v>491</v>
      </c>
      <c r="J51" s="357">
        <v>448</v>
      </c>
      <c r="K51" s="357">
        <v>417</v>
      </c>
      <c r="L51" s="357">
        <v>408</v>
      </c>
      <c r="M51" s="358">
        <v>376</v>
      </c>
    </row>
    <row r="52" spans="2:13" ht="27.75" customHeight="1" x14ac:dyDescent="0.2">
      <c r="B52" s="1226"/>
      <c r="C52" s="1227"/>
      <c r="D52" s="106"/>
      <c r="E52" s="1230" t="s">
        <v>43</v>
      </c>
      <c r="F52" s="1230"/>
      <c r="G52" s="1230"/>
      <c r="H52" s="1231"/>
      <c r="I52" s="356">
        <v>7586</v>
      </c>
      <c r="J52" s="357">
        <v>8291</v>
      </c>
      <c r="K52" s="357">
        <v>8432</v>
      </c>
      <c r="L52" s="357">
        <v>8457</v>
      </c>
      <c r="M52" s="358">
        <v>8657</v>
      </c>
    </row>
    <row r="53" spans="2:13" ht="27.75" customHeight="1" thickBot="1" x14ac:dyDescent="0.25">
      <c r="B53" s="1237" t="s">
        <v>19</v>
      </c>
      <c r="C53" s="1238"/>
      <c r="D53" s="110"/>
      <c r="E53" s="1239" t="s">
        <v>44</v>
      </c>
      <c r="F53" s="1239"/>
      <c r="G53" s="1239"/>
      <c r="H53" s="1240"/>
      <c r="I53" s="359">
        <v>2826</v>
      </c>
      <c r="J53" s="360">
        <v>1925</v>
      </c>
      <c r="K53" s="360">
        <v>2865</v>
      </c>
      <c r="L53" s="360">
        <v>2215</v>
      </c>
      <c r="M53" s="361">
        <v>1900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J4kHuEZiMexvA8fetLYa2flfAtQW33g3tK2YoTUmFJpAwKYg8L5469NHQhCATApfH+L9zTZv5TQkrNrksWAmKg==" saltValue="NPALNmxI2QRhGAwR4r0G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activeCell="H59" sqref="H59"/>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9" t="s">
        <v>46</v>
      </c>
      <c r="D55" s="1249"/>
      <c r="E55" s="1250"/>
      <c r="F55" s="122">
        <v>1364</v>
      </c>
      <c r="G55" s="122">
        <v>1615</v>
      </c>
      <c r="H55" s="123">
        <v>1766</v>
      </c>
    </row>
    <row r="56" spans="2:8" ht="52.5" customHeight="1" x14ac:dyDescent="0.2">
      <c r="B56" s="124"/>
      <c r="C56" s="1251" t="s">
        <v>47</v>
      </c>
      <c r="D56" s="1251"/>
      <c r="E56" s="1252"/>
      <c r="F56" s="125">
        <v>257</v>
      </c>
      <c r="G56" s="125">
        <v>257</v>
      </c>
      <c r="H56" s="126">
        <v>257</v>
      </c>
    </row>
    <row r="57" spans="2:8" ht="53.25" customHeight="1" x14ac:dyDescent="0.2">
      <c r="B57" s="124"/>
      <c r="C57" s="1253" t="s">
        <v>48</v>
      </c>
      <c r="D57" s="1253"/>
      <c r="E57" s="1254"/>
      <c r="F57" s="127">
        <v>2443</v>
      </c>
      <c r="G57" s="127">
        <v>2782</v>
      </c>
      <c r="H57" s="128">
        <v>4280</v>
      </c>
    </row>
    <row r="58" spans="2:8" ht="45.75" customHeight="1" x14ac:dyDescent="0.2">
      <c r="B58" s="129"/>
      <c r="C58" s="1241" t="s">
        <v>545</v>
      </c>
      <c r="D58" s="1242"/>
      <c r="E58" s="1243"/>
      <c r="F58" s="362">
        <v>1662</v>
      </c>
      <c r="G58" s="363">
        <v>1925</v>
      </c>
      <c r="H58" s="130">
        <v>2585</v>
      </c>
    </row>
    <row r="59" spans="2:8" ht="45.75" customHeight="1" x14ac:dyDescent="0.2">
      <c r="B59" s="129"/>
      <c r="C59" s="1241" t="s">
        <v>546</v>
      </c>
      <c r="D59" s="1242"/>
      <c r="E59" s="1243"/>
      <c r="F59" s="362">
        <v>220</v>
      </c>
      <c r="G59" s="363">
        <v>220</v>
      </c>
      <c r="H59" s="130">
        <v>220</v>
      </c>
    </row>
    <row r="60" spans="2:8" ht="45.75" customHeight="1" x14ac:dyDescent="0.2">
      <c r="B60" s="129"/>
      <c r="C60" s="1241" t="s">
        <v>547</v>
      </c>
      <c r="D60" s="1242"/>
      <c r="E60" s="1243"/>
      <c r="F60" s="362">
        <v>139</v>
      </c>
      <c r="G60" s="363">
        <v>60</v>
      </c>
      <c r="H60" s="130">
        <v>304</v>
      </c>
    </row>
    <row r="61" spans="2:8" ht="45.75" customHeight="1" x14ac:dyDescent="0.2">
      <c r="B61" s="129"/>
      <c r="C61" s="1241" t="s">
        <v>548</v>
      </c>
      <c r="D61" s="1242"/>
      <c r="E61" s="1243"/>
      <c r="F61" s="362">
        <v>32</v>
      </c>
      <c r="G61" s="363">
        <v>32</v>
      </c>
      <c r="H61" s="130">
        <v>1136</v>
      </c>
    </row>
    <row r="62" spans="2:8" ht="45.75" customHeight="1" thickBot="1" x14ac:dyDescent="0.25">
      <c r="B62" s="131"/>
      <c r="C62" s="1244" t="s">
        <v>549</v>
      </c>
      <c r="D62" s="1245"/>
      <c r="E62" s="1246"/>
      <c r="F62" s="364">
        <v>16</v>
      </c>
      <c r="G62" s="365">
        <v>16</v>
      </c>
      <c r="H62" s="132">
        <v>16</v>
      </c>
    </row>
    <row r="63" spans="2:8" ht="52.5" customHeight="1" thickBot="1" x14ac:dyDescent="0.25">
      <c r="B63" s="133"/>
      <c r="C63" s="1247" t="s">
        <v>49</v>
      </c>
      <c r="D63" s="1247"/>
      <c r="E63" s="1248"/>
      <c r="F63" s="134">
        <v>4064</v>
      </c>
      <c r="G63" s="134">
        <v>4655</v>
      </c>
      <c r="H63" s="135">
        <v>6303</v>
      </c>
    </row>
    <row r="64" spans="2:8" ht="13" x14ac:dyDescent="0.2"/>
  </sheetData>
  <sheetProtection algorithmName="SHA-512" hashValue="GlTD29h12IYJOG/LPBAS8l3gXATTZU1lls2FfZoJXp4bgDAkSoQQeT1QNNKQrzseDKQo9ghZXFll2itD0PlBQg==" saltValue="/y9aMH+LcIvkb7xDWOYA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37174-8449-4064-8B2D-94FF5860573B}">
  <sheetPr>
    <pageSetUpPr fitToPage="1"/>
  </sheetPr>
  <dimension ref="A1:DE85"/>
  <sheetViews>
    <sheetView showGridLines="0" zoomScaleNormal="100" zoomScaleSheetLayoutView="55" workbookViewId="0">
      <selection activeCell="BG61" sqref="BG61"/>
    </sheetView>
  </sheetViews>
  <sheetFormatPr defaultColWidth="0" defaultRowHeight="13.5" customHeight="1" zeroHeight="1" x14ac:dyDescent="0.2"/>
  <cols>
    <col min="1" max="1" width="6.36328125" style="368" customWidth="1"/>
    <col min="2" max="107" width="2.453125" style="368" customWidth="1"/>
    <col min="108" max="108" width="6.08984375" style="375" customWidth="1"/>
    <col min="109" max="109" width="5.90625" style="374" customWidth="1"/>
    <col min="110" max="16384" width="8.6328125" style="368" hidden="1"/>
  </cols>
  <sheetData>
    <row r="1" spans="1:109" ht="42.75" customHeight="1" x14ac:dyDescent="0.2">
      <c r="A1" s="366"/>
      <c r="B1" s="367"/>
      <c r="DD1" s="368"/>
      <c r="DE1" s="368"/>
    </row>
    <row r="2" spans="1:109" ht="25.5" customHeight="1" x14ac:dyDescent="0.2">
      <c r="A2" s="369"/>
      <c r="C2" s="369"/>
      <c r="O2" s="369"/>
      <c r="P2" s="369"/>
      <c r="Q2" s="369"/>
      <c r="R2" s="369"/>
      <c r="S2" s="369"/>
      <c r="T2" s="369"/>
      <c r="U2" s="369"/>
      <c r="V2" s="369"/>
      <c r="W2" s="369"/>
      <c r="X2" s="369"/>
      <c r="Y2" s="369"/>
      <c r="Z2" s="369"/>
      <c r="AA2" s="369"/>
      <c r="AB2" s="369"/>
      <c r="AC2" s="369"/>
      <c r="AD2" s="369"/>
      <c r="AE2" s="369"/>
      <c r="AF2" s="369"/>
      <c r="AG2" s="369"/>
      <c r="AH2" s="369"/>
      <c r="AI2" s="369"/>
      <c r="AU2" s="369"/>
      <c r="BG2" s="369"/>
      <c r="BS2" s="369"/>
      <c r="CE2" s="369"/>
      <c r="CQ2" s="369"/>
      <c r="DD2" s="368"/>
      <c r="DE2" s="368"/>
    </row>
    <row r="3" spans="1:109" ht="25.5" customHeight="1" x14ac:dyDescent="0.2">
      <c r="A3" s="369"/>
      <c r="C3" s="369"/>
      <c r="O3" s="369"/>
      <c r="P3" s="369"/>
      <c r="Q3" s="369"/>
      <c r="R3" s="369"/>
      <c r="S3" s="369"/>
      <c r="T3" s="369"/>
      <c r="U3" s="369"/>
      <c r="V3" s="369"/>
      <c r="W3" s="369"/>
      <c r="X3" s="369"/>
      <c r="Y3" s="369"/>
      <c r="Z3" s="369"/>
      <c r="AA3" s="369"/>
      <c r="AB3" s="369"/>
      <c r="AC3" s="369"/>
      <c r="AD3" s="369"/>
      <c r="AE3" s="369"/>
      <c r="AF3" s="369"/>
      <c r="AG3" s="369"/>
      <c r="AH3" s="369"/>
      <c r="AI3" s="369"/>
      <c r="AU3" s="369"/>
      <c r="BG3" s="369"/>
      <c r="BS3" s="369"/>
      <c r="CE3" s="369"/>
      <c r="CQ3" s="369"/>
      <c r="DD3" s="368"/>
      <c r="DE3" s="368"/>
    </row>
    <row r="4" spans="1:109" s="257" customFormat="1" ht="13" x14ac:dyDescent="0.2">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69"/>
      <c r="BA4" s="369"/>
      <c r="BB4" s="369"/>
      <c r="BC4" s="369"/>
      <c r="BD4" s="369"/>
      <c r="BE4" s="369"/>
      <c r="BF4" s="369"/>
      <c r="BG4" s="369"/>
      <c r="BH4" s="369"/>
      <c r="BI4" s="369"/>
      <c r="BJ4" s="369"/>
      <c r="BK4" s="369"/>
      <c r="BL4" s="369"/>
      <c r="BM4" s="369"/>
      <c r="BN4" s="369"/>
      <c r="BO4" s="369"/>
      <c r="BP4" s="369"/>
      <c r="BQ4" s="369"/>
      <c r="BR4" s="369"/>
      <c r="BS4" s="369"/>
      <c r="BT4" s="369"/>
      <c r="BU4" s="369"/>
      <c r="BV4" s="369"/>
      <c r="BW4" s="369"/>
      <c r="BX4" s="369"/>
      <c r="BY4" s="369"/>
      <c r="BZ4" s="369"/>
      <c r="CA4" s="369"/>
      <c r="CB4" s="369"/>
      <c r="CC4" s="369"/>
      <c r="CD4" s="369"/>
      <c r="CE4" s="369"/>
      <c r="CF4" s="369"/>
      <c r="CG4" s="369"/>
      <c r="CH4" s="369"/>
      <c r="CI4" s="369"/>
      <c r="CJ4" s="369"/>
      <c r="CK4" s="369"/>
      <c r="CL4" s="369"/>
      <c r="CM4" s="369"/>
      <c r="CN4" s="369"/>
      <c r="CO4" s="369"/>
      <c r="CP4" s="369"/>
      <c r="CQ4" s="369"/>
      <c r="CR4" s="369"/>
      <c r="CS4" s="369"/>
      <c r="CT4" s="369"/>
      <c r="CU4" s="369"/>
      <c r="CV4" s="369"/>
      <c r="CW4" s="369"/>
      <c r="CX4" s="369"/>
      <c r="CY4" s="369"/>
      <c r="CZ4" s="369"/>
      <c r="DA4" s="369"/>
      <c r="DB4" s="369"/>
      <c r="DC4" s="369"/>
      <c r="DD4" s="369"/>
      <c r="DE4" s="369"/>
    </row>
    <row r="5" spans="1:109" s="257" customFormat="1" ht="13" x14ac:dyDescent="0.2">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c r="AJ5" s="369"/>
      <c r="AK5" s="369"/>
      <c r="AL5" s="369"/>
      <c r="AM5" s="369"/>
      <c r="AN5" s="369"/>
      <c r="AO5" s="369"/>
      <c r="AP5" s="369"/>
      <c r="AQ5" s="369"/>
      <c r="AR5" s="369"/>
      <c r="AS5" s="369"/>
      <c r="AT5" s="369"/>
      <c r="AU5" s="369"/>
      <c r="AV5" s="369"/>
      <c r="AW5" s="369"/>
      <c r="AX5" s="369"/>
      <c r="AY5" s="369"/>
      <c r="AZ5" s="369"/>
      <c r="BA5" s="369"/>
      <c r="BB5" s="369"/>
      <c r="BC5" s="369"/>
      <c r="BD5" s="369"/>
      <c r="BE5" s="369"/>
      <c r="BF5" s="369"/>
      <c r="BG5" s="369"/>
      <c r="BH5" s="369"/>
      <c r="BI5" s="369"/>
      <c r="BJ5" s="369"/>
      <c r="BK5" s="369"/>
      <c r="BL5" s="369"/>
      <c r="BM5" s="369"/>
      <c r="BN5" s="369"/>
      <c r="BO5" s="369"/>
      <c r="BP5" s="369"/>
      <c r="BQ5" s="369"/>
      <c r="BR5" s="369"/>
      <c r="BS5" s="369"/>
      <c r="BT5" s="369"/>
      <c r="BU5" s="369"/>
      <c r="BV5" s="369"/>
      <c r="BW5" s="369"/>
      <c r="BX5" s="369"/>
      <c r="BY5" s="369"/>
      <c r="BZ5" s="369"/>
      <c r="CA5" s="369"/>
      <c r="CB5" s="369"/>
      <c r="CC5" s="369"/>
      <c r="CD5" s="369"/>
      <c r="CE5" s="369"/>
      <c r="CF5" s="369"/>
      <c r="CG5" s="369"/>
      <c r="CH5" s="369"/>
      <c r="CI5" s="369"/>
      <c r="CJ5" s="369"/>
      <c r="CK5" s="369"/>
      <c r="CL5" s="369"/>
      <c r="CM5" s="369"/>
      <c r="CN5" s="369"/>
      <c r="CO5" s="369"/>
      <c r="CP5" s="369"/>
      <c r="CQ5" s="369"/>
      <c r="CR5" s="369"/>
      <c r="CS5" s="369"/>
      <c r="CT5" s="369"/>
      <c r="CU5" s="369"/>
      <c r="CV5" s="369"/>
      <c r="CW5" s="369"/>
      <c r="CX5" s="369"/>
      <c r="CY5" s="369"/>
      <c r="CZ5" s="369"/>
      <c r="DA5" s="369"/>
      <c r="DB5" s="369"/>
      <c r="DC5" s="369"/>
      <c r="DD5" s="369"/>
      <c r="DE5" s="369"/>
    </row>
    <row r="6" spans="1:109" s="257" customFormat="1" ht="13" x14ac:dyDescent="0.2">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69"/>
      <c r="AY6" s="369"/>
      <c r="AZ6" s="369"/>
      <c r="BA6" s="369"/>
      <c r="BB6" s="369"/>
      <c r="BC6" s="369"/>
      <c r="BD6" s="369"/>
      <c r="BE6" s="369"/>
      <c r="BF6" s="369"/>
      <c r="BG6" s="369"/>
      <c r="BH6" s="369"/>
      <c r="BI6" s="369"/>
      <c r="BJ6" s="369"/>
      <c r="BK6" s="369"/>
      <c r="BL6" s="369"/>
      <c r="BM6" s="369"/>
      <c r="BN6" s="369"/>
      <c r="BO6" s="369"/>
      <c r="BP6" s="369"/>
      <c r="BQ6" s="369"/>
      <c r="BR6" s="369"/>
      <c r="BS6" s="369"/>
      <c r="BT6" s="369"/>
      <c r="BU6" s="369"/>
      <c r="BV6" s="369"/>
      <c r="BW6" s="369"/>
      <c r="BX6" s="369"/>
      <c r="BY6" s="369"/>
      <c r="BZ6" s="369"/>
      <c r="CA6" s="369"/>
      <c r="CB6" s="369"/>
      <c r="CC6" s="369"/>
      <c r="CD6" s="369"/>
      <c r="CE6" s="369"/>
      <c r="CF6" s="369"/>
      <c r="CG6" s="369"/>
      <c r="CH6" s="369"/>
      <c r="CI6" s="369"/>
      <c r="CJ6" s="369"/>
      <c r="CK6" s="369"/>
      <c r="CL6" s="369"/>
      <c r="CM6" s="369"/>
      <c r="CN6" s="369"/>
      <c r="CO6" s="369"/>
      <c r="CP6" s="369"/>
      <c r="CQ6" s="369"/>
      <c r="CR6" s="369"/>
      <c r="CS6" s="369"/>
      <c r="CT6" s="369"/>
      <c r="CU6" s="369"/>
      <c r="CV6" s="369"/>
      <c r="CW6" s="369"/>
      <c r="CX6" s="369"/>
      <c r="CY6" s="369"/>
      <c r="CZ6" s="369"/>
      <c r="DA6" s="369"/>
      <c r="DB6" s="369"/>
      <c r="DC6" s="369"/>
      <c r="DD6" s="369"/>
      <c r="DE6" s="369"/>
    </row>
    <row r="7" spans="1:109" s="257" customFormat="1" ht="13" x14ac:dyDescent="0.2">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AM7" s="369"/>
      <c r="AN7" s="369"/>
      <c r="AO7" s="369"/>
      <c r="AP7" s="369"/>
      <c r="AQ7" s="369"/>
      <c r="AR7" s="369"/>
      <c r="AS7" s="369"/>
      <c r="AT7" s="369"/>
      <c r="AU7" s="369"/>
      <c r="AV7" s="369"/>
      <c r="AW7" s="369"/>
      <c r="AX7" s="369"/>
      <c r="AY7" s="369"/>
      <c r="AZ7" s="369"/>
      <c r="BA7" s="369"/>
      <c r="BB7" s="369"/>
      <c r="BC7" s="369"/>
      <c r="BD7" s="369"/>
      <c r="BE7" s="369"/>
      <c r="BF7" s="369"/>
      <c r="BG7" s="369"/>
      <c r="BH7" s="369"/>
      <c r="BI7" s="369"/>
      <c r="BJ7" s="369"/>
      <c r="BK7" s="369"/>
      <c r="BL7" s="369"/>
      <c r="BM7" s="369"/>
      <c r="BN7" s="369"/>
      <c r="BO7" s="369"/>
      <c r="BP7" s="369"/>
      <c r="BQ7" s="369"/>
      <c r="BR7" s="369"/>
      <c r="BS7" s="369"/>
      <c r="BT7" s="369"/>
      <c r="BU7" s="369"/>
      <c r="BV7" s="369"/>
      <c r="BW7" s="369"/>
      <c r="BX7" s="369"/>
      <c r="BY7" s="369"/>
      <c r="BZ7" s="369"/>
      <c r="CA7" s="369"/>
      <c r="CB7" s="369"/>
      <c r="CC7" s="369"/>
      <c r="CD7" s="369"/>
      <c r="CE7" s="369"/>
      <c r="CF7" s="369"/>
      <c r="CG7" s="369"/>
      <c r="CH7" s="369"/>
      <c r="CI7" s="369"/>
      <c r="CJ7" s="369"/>
      <c r="CK7" s="369"/>
      <c r="CL7" s="369"/>
      <c r="CM7" s="369"/>
      <c r="CN7" s="369"/>
      <c r="CO7" s="369"/>
      <c r="CP7" s="369"/>
      <c r="CQ7" s="369"/>
      <c r="CR7" s="369"/>
      <c r="CS7" s="369"/>
      <c r="CT7" s="369"/>
      <c r="CU7" s="369"/>
      <c r="CV7" s="369"/>
      <c r="CW7" s="369"/>
      <c r="CX7" s="369"/>
      <c r="CY7" s="369"/>
      <c r="CZ7" s="369"/>
      <c r="DA7" s="369"/>
      <c r="DB7" s="369"/>
      <c r="DC7" s="369"/>
      <c r="DD7" s="369"/>
      <c r="DE7" s="369"/>
    </row>
    <row r="8" spans="1:109" s="257" customFormat="1" ht="13" x14ac:dyDescent="0.2">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69"/>
      <c r="AY8" s="369"/>
      <c r="AZ8" s="369"/>
      <c r="BA8" s="369"/>
      <c r="BB8" s="369"/>
      <c r="BC8" s="369"/>
      <c r="BD8" s="369"/>
      <c r="BE8" s="369"/>
      <c r="BF8" s="369"/>
      <c r="BG8" s="369"/>
      <c r="BH8" s="369"/>
      <c r="BI8" s="369"/>
      <c r="BJ8" s="369"/>
      <c r="BK8" s="369"/>
      <c r="BL8" s="369"/>
      <c r="BM8" s="369"/>
      <c r="BN8" s="369"/>
      <c r="BO8" s="369"/>
      <c r="BP8" s="369"/>
      <c r="BQ8" s="369"/>
      <c r="BR8" s="369"/>
      <c r="BS8" s="369"/>
      <c r="BT8" s="369"/>
      <c r="BU8" s="369"/>
      <c r="BV8" s="369"/>
      <c r="BW8" s="369"/>
      <c r="BX8" s="369"/>
      <c r="BY8" s="369"/>
      <c r="BZ8" s="369"/>
      <c r="CA8" s="369"/>
      <c r="CB8" s="369"/>
      <c r="CC8" s="369"/>
      <c r="CD8" s="369"/>
      <c r="CE8" s="369"/>
      <c r="CF8" s="369"/>
      <c r="CG8" s="369"/>
      <c r="CH8" s="369"/>
      <c r="CI8" s="369"/>
      <c r="CJ8" s="369"/>
      <c r="CK8" s="369"/>
      <c r="CL8" s="369"/>
      <c r="CM8" s="369"/>
      <c r="CN8" s="369"/>
      <c r="CO8" s="369"/>
      <c r="CP8" s="369"/>
      <c r="CQ8" s="369"/>
      <c r="CR8" s="369"/>
      <c r="CS8" s="369"/>
      <c r="CT8" s="369"/>
      <c r="CU8" s="369"/>
      <c r="CV8" s="369"/>
      <c r="CW8" s="369"/>
      <c r="CX8" s="369"/>
      <c r="CY8" s="369"/>
      <c r="CZ8" s="369"/>
      <c r="DA8" s="369"/>
      <c r="DB8" s="369"/>
      <c r="DC8" s="369"/>
      <c r="DD8" s="369"/>
      <c r="DE8" s="369"/>
    </row>
    <row r="9" spans="1:109" s="257" customFormat="1" ht="13" x14ac:dyDescent="0.2">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369"/>
      <c r="AL9" s="369"/>
      <c r="AM9" s="369"/>
      <c r="AN9" s="369"/>
      <c r="AO9" s="369"/>
      <c r="AP9" s="369"/>
      <c r="AQ9" s="369"/>
      <c r="AR9" s="369"/>
      <c r="AS9" s="369"/>
      <c r="AT9" s="369"/>
      <c r="AU9" s="369"/>
      <c r="AV9" s="369"/>
      <c r="AW9" s="369"/>
      <c r="AX9" s="369"/>
      <c r="AY9" s="369"/>
      <c r="AZ9" s="369"/>
      <c r="BA9" s="369"/>
      <c r="BB9" s="369"/>
      <c r="BC9" s="369"/>
      <c r="BD9" s="369"/>
      <c r="BE9" s="369"/>
      <c r="BF9" s="369"/>
      <c r="BG9" s="369"/>
      <c r="BH9" s="369"/>
      <c r="BI9" s="369"/>
      <c r="BJ9" s="369"/>
      <c r="BK9" s="369"/>
      <c r="BL9" s="369"/>
      <c r="BM9" s="369"/>
      <c r="BN9" s="369"/>
      <c r="BO9" s="369"/>
      <c r="BP9" s="369"/>
      <c r="BQ9" s="369"/>
      <c r="BR9" s="369"/>
      <c r="BS9" s="369"/>
      <c r="BT9" s="369"/>
      <c r="BU9" s="369"/>
      <c r="BV9" s="369"/>
      <c r="BW9" s="369"/>
      <c r="BX9" s="369"/>
      <c r="BY9" s="369"/>
      <c r="BZ9" s="369"/>
      <c r="CA9" s="369"/>
      <c r="CB9" s="369"/>
      <c r="CC9" s="369"/>
      <c r="CD9" s="369"/>
      <c r="CE9" s="369"/>
      <c r="CF9" s="369"/>
      <c r="CG9" s="369"/>
      <c r="CH9" s="369"/>
      <c r="CI9" s="369"/>
      <c r="CJ9" s="369"/>
      <c r="CK9" s="369"/>
      <c r="CL9" s="369"/>
      <c r="CM9" s="369"/>
      <c r="CN9" s="369"/>
      <c r="CO9" s="369"/>
      <c r="CP9" s="369"/>
      <c r="CQ9" s="369"/>
      <c r="CR9" s="369"/>
      <c r="CS9" s="369"/>
      <c r="CT9" s="369"/>
      <c r="CU9" s="369"/>
      <c r="CV9" s="369"/>
      <c r="CW9" s="369"/>
      <c r="CX9" s="369"/>
      <c r="CY9" s="369"/>
      <c r="CZ9" s="369"/>
      <c r="DA9" s="369"/>
      <c r="DB9" s="369"/>
      <c r="DC9" s="369"/>
      <c r="DD9" s="369"/>
      <c r="DE9" s="369"/>
    </row>
    <row r="10" spans="1:109" s="257" customFormat="1" ht="13" x14ac:dyDescent="0.2">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c r="AP10" s="369"/>
      <c r="AQ10" s="369"/>
      <c r="AR10" s="369"/>
      <c r="AS10" s="369"/>
      <c r="AT10" s="369"/>
      <c r="AU10" s="369"/>
      <c r="AV10" s="369"/>
      <c r="AW10" s="369"/>
      <c r="AX10" s="369"/>
      <c r="AY10" s="369"/>
      <c r="AZ10" s="369"/>
      <c r="BA10" s="369"/>
      <c r="BB10" s="369"/>
      <c r="BC10" s="369"/>
      <c r="BD10" s="369"/>
      <c r="BE10" s="369"/>
      <c r="BF10" s="369"/>
      <c r="BG10" s="369"/>
      <c r="BH10" s="369"/>
      <c r="BI10" s="369"/>
      <c r="BJ10" s="369"/>
      <c r="BK10" s="369"/>
      <c r="BL10" s="369"/>
      <c r="BM10" s="369"/>
      <c r="BN10" s="369"/>
      <c r="BO10" s="369"/>
      <c r="BP10" s="369"/>
      <c r="BQ10" s="369"/>
      <c r="BR10" s="369"/>
      <c r="BS10" s="369"/>
      <c r="BT10" s="369"/>
      <c r="BU10" s="369"/>
      <c r="BV10" s="369"/>
      <c r="BW10" s="369"/>
      <c r="BX10" s="369"/>
      <c r="BY10" s="369"/>
      <c r="BZ10" s="369"/>
      <c r="CA10" s="369"/>
      <c r="CB10" s="369"/>
      <c r="CC10" s="369"/>
      <c r="CD10" s="369"/>
      <c r="CE10" s="369"/>
      <c r="CF10" s="369"/>
      <c r="CG10" s="369"/>
      <c r="CH10" s="369"/>
      <c r="CI10" s="369"/>
      <c r="CJ10" s="369"/>
      <c r="CK10" s="369"/>
      <c r="CL10" s="369"/>
      <c r="CM10" s="369"/>
      <c r="CN10" s="369"/>
      <c r="CO10" s="369"/>
      <c r="CP10" s="369"/>
      <c r="CQ10" s="369"/>
      <c r="CR10" s="369"/>
      <c r="CS10" s="369"/>
      <c r="CT10" s="369"/>
      <c r="CU10" s="369"/>
      <c r="CV10" s="369"/>
      <c r="CW10" s="369"/>
      <c r="CX10" s="369"/>
      <c r="CY10" s="369"/>
      <c r="CZ10" s="369"/>
      <c r="DA10" s="369"/>
      <c r="DB10" s="369"/>
      <c r="DC10" s="369"/>
      <c r="DD10" s="369"/>
      <c r="DE10" s="369"/>
    </row>
    <row r="11" spans="1:109" s="257" customFormat="1" ht="13" x14ac:dyDescent="0.2">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69"/>
      <c r="AY11" s="369"/>
      <c r="AZ11" s="369"/>
      <c r="BA11" s="369"/>
      <c r="BB11" s="369"/>
      <c r="BC11" s="369"/>
      <c r="BD11" s="369"/>
      <c r="BE11" s="369"/>
      <c r="BF11" s="369"/>
      <c r="BG11" s="369"/>
      <c r="BH11" s="369"/>
      <c r="BI11" s="369"/>
      <c r="BJ11" s="369"/>
      <c r="BK11" s="369"/>
      <c r="BL11" s="369"/>
      <c r="BM11" s="369"/>
      <c r="BN11" s="369"/>
      <c r="BO11" s="369"/>
      <c r="BP11" s="369"/>
      <c r="BQ11" s="369"/>
      <c r="BR11" s="369"/>
      <c r="BS11" s="369"/>
      <c r="BT11" s="369"/>
      <c r="BU11" s="369"/>
      <c r="BV11" s="369"/>
      <c r="BW11" s="369"/>
      <c r="BX11" s="369"/>
      <c r="BY11" s="369"/>
      <c r="BZ11" s="369"/>
      <c r="CA11" s="369"/>
      <c r="CB11" s="369"/>
      <c r="CC11" s="369"/>
      <c r="CD11" s="369"/>
      <c r="CE11" s="369"/>
      <c r="CF11" s="369"/>
      <c r="CG11" s="369"/>
      <c r="CH11" s="369"/>
      <c r="CI11" s="369"/>
      <c r="CJ11" s="369"/>
      <c r="CK11" s="369"/>
      <c r="CL11" s="369"/>
      <c r="CM11" s="369"/>
      <c r="CN11" s="369"/>
      <c r="CO11" s="369"/>
      <c r="CP11" s="369"/>
      <c r="CQ11" s="369"/>
      <c r="CR11" s="369"/>
      <c r="CS11" s="369"/>
      <c r="CT11" s="369"/>
      <c r="CU11" s="369"/>
      <c r="CV11" s="369"/>
      <c r="CW11" s="369"/>
      <c r="CX11" s="369"/>
      <c r="CY11" s="369"/>
      <c r="CZ11" s="369"/>
      <c r="DA11" s="369"/>
      <c r="DB11" s="369"/>
      <c r="DC11" s="369"/>
      <c r="DD11" s="369"/>
      <c r="DE11" s="369"/>
    </row>
    <row r="12" spans="1:109" s="257" customFormat="1" ht="13" x14ac:dyDescent="0.2">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69"/>
      <c r="AX12" s="369"/>
      <c r="AY12" s="369"/>
      <c r="AZ12" s="369"/>
      <c r="BA12" s="369"/>
      <c r="BB12" s="369"/>
      <c r="BC12" s="369"/>
      <c r="BD12" s="369"/>
      <c r="BE12" s="369"/>
      <c r="BF12" s="369"/>
      <c r="BG12" s="369"/>
      <c r="BH12" s="369"/>
      <c r="BI12" s="369"/>
      <c r="BJ12" s="369"/>
      <c r="BK12" s="369"/>
      <c r="BL12" s="369"/>
      <c r="BM12" s="369"/>
      <c r="BN12" s="369"/>
      <c r="BO12" s="369"/>
      <c r="BP12" s="369"/>
      <c r="BQ12" s="369"/>
      <c r="BR12" s="369"/>
      <c r="BS12" s="369"/>
      <c r="BT12" s="369"/>
      <c r="BU12" s="369"/>
      <c r="BV12" s="369"/>
      <c r="BW12" s="369"/>
      <c r="BX12" s="369"/>
      <c r="BY12" s="369"/>
      <c r="BZ12" s="369"/>
      <c r="CA12" s="369"/>
      <c r="CB12" s="369"/>
      <c r="CC12" s="369"/>
      <c r="CD12" s="369"/>
      <c r="CE12" s="369"/>
      <c r="CF12" s="369"/>
      <c r="CG12" s="369"/>
      <c r="CH12" s="369"/>
      <c r="CI12" s="369"/>
      <c r="CJ12" s="369"/>
      <c r="CK12" s="369"/>
      <c r="CL12" s="369"/>
      <c r="CM12" s="369"/>
      <c r="CN12" s="369"/>
      <c r="CO12" s="369"/>
      <c r="CP12" s="369"/>
      <c r="CQ12" s="369"/>
      <c r="CR12" s="369"/>
      <c r="CS12" s="369"/>
      <c r="CT12" s="369"/>
      <c r="CU12" s="369"/>
      <c r="CV12" s="369"/>
      <c r="CW12" s="369"/>
      <c r="CX12" s="369"/>
      <c r="CY12" s="369"/>
      <c r="CZ12" s="369"/>
      <c r="DA12" s="369"/>
      <c r="DB12" s="369"/>
      <c r="DC12" s="369"/>
      <c r="DD12" s="369"/>
      <c r="DE12" s="369"/>
    </row>
    <row r="13" spans="1:109" s="257" customFormat="1" ht="13" x14ac:dyDescent="0.2">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69"/>
      <c r="BC13" s="369"/>
      <c r="BD13" s="369"/>
      <c r="BE13" s="369"/>
      <c r="BF13" s="369"/>
      <c r="BG13" s="369"/>
      <c r="BH13" s="369"/>
      <c r="BI13" s="369"/>
      <c r="BJ13" s="369"/>
      <c r="BK13" s="369"/>
      <c r="BL13" s="369"/>
      <c r="BM13" s="369"/>
      <c r="BN13" s="369"/>
      <c r="BO13" s="369"/>
      <c r="BP13" s="369"/>
      <c r="BQ13" s="369"/>
      <c r="BR13" s="369"/>
      <c r="BS13" s="369"/>
      <c r="BT13" s="369"/>
      <c r="BU13" s="369"/>
      <c r="BV13" s="369"/>
      <c r="BW13" s="369"/>
      <c r="BX13" s="369"/>
      <c r="BY13" s="369"/>
      <c r="BZ13" s="369"/>
      <c r="CA13" s="369"/>
      <c r="CB13" s="369"/>
      <c r="CC13" s="369"/>
      <c r="CD13" s="369"/>
      <c r="CE13" s="369"/>
      <c r="CF13" s="369"/>
      <c r="CG13" s="369"/>
      <c r="CH13" s="369"/>
      <c r="CI13" s="369"/>
      <c r="CJ13" s="369"/>
      <c r="CK13" s="369"/>
      <c r="CL13" s="369"/>
      <c r="CM13" s="369"/>
      <c r="CN13" s="369"/>
      <c r="CO13" s="369"/>
      <c r="CP13" s="369"/>
      <c r="CQ13" s="369"/>
      <c r="CR13" s="369"/>
      <c r="CS13" s="369"/>
      <c r="CT13" s="369"/>
      <c r="CU13" s="369"/>
      <c r="CV13" s="369"/>
      <c r="CW13" s="369"/>
      <c r="CX13" s="369"/>
      <c r="CY13" s="369"/>
      <c r="CZ13" s="369"/>
      <c r="DA13" s="369"/>
      <c r="DB13" s="369"/>
      <c r="DC13" s="369"/>
      <c r="DD13" s="369"/>
      <c r="DE13" s="369"/>
    </row>
    <row r="14" spans="1:109" s="257" customFormat="1" ht="13" x14ac:dyDescent="0.2">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69"/>
      <c r="AY14" s="369"/>
      <c r="AZ14" s="369"/>
      <c r="BA14" s="369"/>
      <c r="BB14" s="369"/>
      <c r="BC14" s="369"/>
      <c r="BD14" s="369"/>
      <c r="BE14" s="369"/>
      <c r="BF14" s="369"/>
      <c r="BG14" s="369"/>
      <c r="BH14" s="369"/>
      <c r="BI14" s="369"/>
      <c r="BJ14" s="369"/>
      <c r="BK14" s="369"/>
      <c r="BL14" s="369"/>
      <c r="BM14" s="369"/>
      <c r="BN14" s="369"/>
      <c r="BO14" s="369"/>
      <c r="BP14" s="369"/>
      <c r="BQ14" s="369"/>
      <c r="BR14" s="369"/>
      <c r="BS14" s="369"/>
      <c r="BT14" s="369"/>
      <c r="BU14" s="369"/>
      <c r="BV14" s="369"/>
      <c r="BW14" s="369"/>
      <c r="BX14" s="369"/>
      <c r="BY14" s="369"/>
      <c r="BZ14" s="369"/>
      <c r="CA14" s="369"/>
      <c r="CB14" s="369"/>
      <c r="CC14" s="369"/>
      <c r="CD14" s="369"/>
      <c r="CE14" s="369"/>
      <c r="CF14" s="369"/>
      <c r="CG14" s="369"/>
      <c r="CH14" s="369"/>
      <c r="CI14" s="369"/>
      <c r="CJ14" s="369"/>
      <c r="CK14" s="369"/>
      <c r="CL14" s="369"/>
      <c r="CM14" s="369"/>
      <c r="CN14" s="369"/>
      <c r="CO14" s="369"/>
      <c r="CP14" s="369"/>
      <c r="CQ14" s="369"/>
      <c r="CR14" s="369"/>
      <c r="CS14" s="369"/>
      <c r="CT14" s="369"/>
      <c r="CU14" s="369"/>
      <c r="CV14" s="369"/>
      <c r="CW14" s="369"/>
      <c r="CX14" s="369"/>
      <c r="CY14" s="369"/>
      <c r="CZ14" s="369"/>
      <c r="DA14" s="369"/>
      <c r="DB14" s="369"/>
      <c r="DC14" s="369"/>
      <c r="DD14" s="369"/>
      <c r="DE14" s="369"/>
    </row>
    <row r="15" spans="1:109" s="257" customFormat="1" ht="13" x14ac:dyDescent="0.2">
      <c r="A15" s="368"/>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69"/>
      <c r="AY15" s="369"/>
      <c r="AZ15" s="369"/>
      <c r="BA15" s="369"/>
      <c r="BB15" s="369"/>
      <c r="BC15" s="369"/>
      <c r="BD15" s="369"/>
      <c r="BE15" s="369"/>
      <c r="BF15" s="369"/>
      <c r="BG15" s="369"/>
      <c r="BH15" s="369"/>
      <c r="BI15" s="369"/>
      <c r="BJ15" s="369"/>
      <c r="BK15" s="369"/>
      <c r="BL15" s="369"/>
      <c r="BM15" s="369"/>
      <c r="BN15" s="369"/>
      <c r="BO15" s="369"/>
      <c r="BP15" s="369"/>
      <c r="BQ15" s="369"/>
      <c r="BR15" s="369"/>
      <c r="BS15" s="369"/>
      <c r="BT15" s="369"/>
      <c r="BU15" s="369"/>
      <c r="BV15" s="369"/>
      <c r="BW15" s="369"/>
      <c r="BX15" s="369"/>
      <c r="BY15" s="369"/>
      <c r="BZ15" s="369"/>
      <c r="CA15" s="369"/>
      <c r="CB15" s="369"/>
      <c r="CC15" s="369"/>
      <c r="CD15" s="369"/>
      <c r="CE15" s="369"/>
      <c r="CF15" s="369"/>
      <c r="CG15" s="369"/>
      <c r="CH15" s="369"/>
      <c r="CI15" s="369"/>
      <c r="CJ15" s="369"/>
      <c r="CK15" s="369"/>
      <c r="CL15" s="369"/>
      <c r="CM15" s="369"/>
      <c r="CN15" s="369"/>
      <c r="CO15" s="369"/>
      <c r="CP15" s="369"/>
      <c r="CQ15" s="369"/>
      <c r="CR15" s="369"/>
      <c r="CS15" s="369"/>
      <c r="CT15" s="369"/>
      <c r="CU15" s="369"/>
      <c r="CV15" s="369"/>
      <c r="CW15" s="369"/>
      <c r="CX15" s="369"/>
      <c r="CY15" s="369"/>
      <c r="CZ15" s="369"/>
      <c r="DA15" s="369"/>
      <c r="DB15" s="369"/>
      <c r="DC15" s="369"/>
      <c r="DD15" s="369"/>
      <c r="DE15" s="369"/>
    </row>
    <row r="16" spans="1:109" s="257" customFormat="1" ht="13" x14ac:dyDescent="0.2">
      <c r="A16" s="368"/>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69"/>
      <c r="AN16" s="369"/>
      <c r="AO16" s="369"/>
      <c r="AP16" s="369"/>
      <c r="AQ16" s="369"/>
      <c r="AR16" s="369"/>
      <c r="AS16" s="369"/>
      <c r="AT16" s="369"/>
      <c r="AU16" s="369"/>
      <c r="AV16" s="369"/>
      <c r="AW16" s="369"/>
      <c r="AX16" s="369"/>
      <c r="AY16" s="369"/>
      <c r="AZ16" s="369"/>
      <c r="BA16" s="369"/>
      <c r="BB16" s="369"/>
      <c r="BC16" s="369"/>
      <c r="BD16" s="369"/>
      <c r="BE16" s="369"/>
      <c r="BF16" s="369"/>
      <c r="BG16" s="369"/>
      <c r="BH16" s="369"/>
      <c r="BI16" s="369"/>
      <c r="BJ16" s="369"/>
      <c r="BK16" s="369"/>
      <c r="BL16" s="369"/>
      <c r="BM16" s="369"/>
      <c r="BN16" s="369"/>
      <c r="BO16" s="369"/>
      <c r="BP16" s="369"/>
      <c r="BQ16" s="369"/>
      <c r="BR16" s="369"/>
      <c r="BS16" s="369"/>
      <c r="BT16" s="369"/>
      <c r="BU16" s="369"/>
      <c r="BV16" s="369"/>
      <c r="BW16" s="369"/>
      <c r="BX16" s="369"/>
      <c r="BY16" s="369"/>
      <c r="BZ16" s="369"/>
      <c r="CA16" s="369"/>
      <c r="CB16" s="369"/>
      <c r="CC16" s="369"/>
      <c r="CD16" s="369"/>
      <c r="CE16" s="369"/>
      <c r="CF16" s="369"/>
      <c r="CG16" s="369"/>
      <c r="CH16" s="369"/>
      <c r="CI16" s="369"/>
      <c r="CJ16" s="369"/>
      <c r="CK16" s="369"/>
      <c r="CL16" s="369"/>
      <c r="CM16" s="369"/>
      <c r="CN16" s="369"/>
      <c r="CO16" s="369"/>
      <c r="CP16" s="369"/>
      <c r="CQ16" s="369"/>
      <c r="CR16" s="369"/>
      <c r="CS16" s="369"/>
      <c r="CT16" s="369"/>
      <c r="CU16" s="369"/>
      <c r="CV16" s="369"/>
      <c r="CW16" s="369"/>
      <c r="CX16" s="369"/>
      <c r="CY16" s="369"/>
      <c r="CZ16" s="369"/>
      <c r="DA16" s="369"/>
      <c r="DB16" s="369"/>
      <c r="DC16" s="369"/>
      <c r="DD16" s="369"/>
      <c r="DE16" s="369"/>
    </row>
    <row r="17" spans="1:109" s="257" customFormat="1" ht="13" x14ac:dyDescent="0.2">
      <c r="A17" s="368"/>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c r="AJ17" s="369"/>
      <c r="AK17" s="369"/>
      <c r="AL17" s="369"/>
      <c r="AM17" s="369"/>
      <c r="AN17" s="369"/>
      <c r="AO17" s="369"/>
      <c r="AP17" s="369"/>
      <c r="AQ17" s="369"/>
      <c r="AR17" s="369"/>
      <c r="AS17" s="369"/>
      <c r="AT17" s="369"/>
      <c r="AU17" s="369"/>
      <c r="AV17" s="369"/>
      <c r="AW17" s="369"/>
      <c r="AX17" s="369"/>
      <c r="AY17" s="369"/>
      <c r="AZ17" s="369"/>
      <c r="BA17" s="369"/>
      <c r="BB17" s="369"/>
      <c r="BC17" s="369"/>
      <c r="BD17" s="369"/>
      <c r="BE17" s="369"/>
      <c r="BF17" s="369"/>
      <c r="BG17" s="369"/>
      <c r="BH17" s="369"/>
      <c r="BI17" s="369"/>
      <c r="BJ17" s="369"/>
      <c r="BK17" s="369"/>
      <c r="BL17" s="369"/>
      <c r="BM17" s="369"/>
      <c r="BN17" s="369"/>
      <c r="BO17" s="369"/>
      <c r="BP17" s="369"/>
      <c r="BQ17" s="369"/>
      <c r="BR17" s="369"/>
      <c r="BS17" s="369"/>
      <c r="BT17" s="369"/>
      <c r="BU17" s="369"/>
      <c r="BV17" s="369"/>
      <c r="BW17" s="369"/>
      <c r="BX17" s="369"/>
      <c r="BY17" s="369"/>
      <c r="BZ17" s="369"/>
      <c r="CA17" s="369"/>
      <c r="CB17" s="369"/>
      <c r="CC17" s="369"/>
      <c r="CD17" s="369"/>
      <c r="CE17" s="369"/>
      <c r="CF17" s="369"/>
      <c r="CG17" s="369"/>
      <c r="CH17" s="369"/>
      <c r="CI17" s="369"/>
      <c r="CJ17" s="369"/>
      <c r="CK17" s="369"/>
      <c r="CL17" s="369"/>
      <c r="CM17" s="369"/>
      <c r="CN17" s="369"/>
      <c r="CO17" s="369"/>
      <c r="CP17" s="369"/>
      <c r="CQ17" s="369"/>
      <c r="CR17" s="369"/>
      <c r="CS17" s="369"/>
      <c r="CT17" s="369"/>
      <c r="CU17" s="369"/>
      <c r="CV17" s="369"/>
      <c r="CW17" s="369"/>
      <c r="CX17" s="369"/>
      <c r="CY17" s="369"/>
      <c r="CZ17" s="369"/>
      <c r="DA17" s="369"/>
      <c r="DB17" s="369"/>
      <c r="DC17" s="369"/>
      <c r="DD17" s="369"/>
      <c r="DE17" s="369"/>
    </row>
    <row r="18" spans="1:109" s="257" customFormat="1" ht="13" x14ac:dyDescent="0.2">
      <c r="A18" s="368"/>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c r="AJ18" s="369"/>
      <c r="AK18" s="369"/>
      <c r="AL18" s="369"/>
      <c r="AM18" s="369"/>
      <c r="AN18" s="369"/>
      <c r="AO18" s="369"/>
      <c r="AP18" s="369"/>
      <c r="AQ18" s="369"/>
      <c r="AR18" s="369"/>
      <c r="AS18" s="369"/>
      <c r="AT18" s="369"/>
      <c r="AU18" s="369"/>
      <c r="AV18" s="369"/>
      <c r="AW18" s="369"/>
      <c r="AX18" s="369"/>
      <c r="AY18" s="369"/>
      <c r="AZ18" s="369"/>
      <c r="BA18" s="369"/>
      <c r="BB18" s="369"/>
      <c r="BC18" s="369"/>
      <c r="BD18" s="369"/>
      <c r="BE18" s="369"/>
      <c r="BF18" s="369"/>
      <c r="BG18" s="369"/>
      <c r="BH18" s="369"/>
      <c r="BI18" s="369"/>
      <c r="BJ18" s="369"/>
      <c r="BK18" s="369"/>
      <c r="BL18" s="369"/>
      <c r="BM18" s="369"/>
      <c r="BN18" s="369"/>
      <c r="BO18" s="369"/>
      <c r="BP18" s="369"/>
      <c r="BQ18" s="369"/>
      <c r="BR18" s="369"/>
      <c r="BS18" s="369"/>
      <c r="BT18" s="369"/>
      <c r="BU18" s="369"/>
      <c r="BV18" s="369"/>
      <c r="BW18" s="369"/>
      <c r="BX18" s="369"/>
      <c r="BY18" s="369"/>
      <c r="BZ18" s="369"/>
      <c r="CA18" s="369"/>
      <c r="CB18" s="369"/>
      <c r="CC18" s="369"/>
      <c r="CD18" s="369"/>
      <c r="CE18" s="369"/>
      <c r="CF18" s="369"/>
      <c r="CG18" s="369"/>
      <c r="CH18" s="369"/>
      <c r="CI18" s="369"/>
      <c r="CJ18" s="369"/>
      <c r="CK18" s="369"/>
      <c r="CL18" s="369"/>
      <c r="CM18" s="369"/>
      <c r="CN18" s="369"/>
      <c r="CO18" s="369"/>
      <c r="CP18" s="369"/>
      <c r="CQ18" s="369"/>
      <c r="CR18" s="369"/>
      <c r="CS18" s="369"/>
      <c r="CT18" s="369"/>
      <c r="CU18" s="369"/>
      <c r="CV18" s="369"/>
      <c r="CW18" s="369"/>
      <c r="CX18" s="369"/>
      <c r="CY18" s="369"/>
      <c r="CZ18" s="369"/>
      <c r="DA18" s="369"/>
      <c r="DB18" s="369"/>
      <c r="DC18" s="369"/>
      <c r="DD18" s="369"/>
      <c r="DE18" s="369"/>
    </row>
    <row r="19" spans="1:109" ht="13" x14ac:dyDescent="0.2">
      <c r="DD19" s="368"/>
      <c r="DE19" s="368"/>
    </row>
    <row r="20" spans="1:109" ht="13" x14ac:dyDescent="0.2">
      <c r="DD20" s="368"/>
      <c r="DE20" s="368"/>
    </row>
    <row r="21" spans="1:109" ht="17.25" customHeight="1" x14ac:dyDescent="0.2">
      <c r="B21" s="370"/>
      <c r="C21" s="371"/>
      <c r="D21" s="371"/>
      <c r="E21" s="371"/>
      <c r="F21" s="371"/>
      <c r="G21" s="371"/>
      <c r="H21" s="371"/>
      <c r="I21" s="371"/>
      <c r="J21" s="371"/>
      <c r="K21" s="371"/>
      <c r="L21" s="371"/>
      <c r="M21" s="371"/>
      <c r="N21" s="372"/>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2"/>
      <c r="AU21" s="371"/>
      <c r="AV21" s="371"/>
      <c r="AW21" s="371"/>
      <c r="AX21" s="371"/>
      <c r="AY21" s="371"/>
      <c r="AZ21" s="371"/>
      <c r="BA21" s="371"/>
      <c r="BB21" s="371"/>
      <c r="BC21" s="371"/>
      <c r="BD21" s="371"/>
      <c r="BE21" s="371"/>
      <c r="BF21" s="372"/>
      <c r="BG21" s="371"/>
      <c r="BH21" s="371"/>
      <c r="BI21" s="371"/>
      <c r="BJ21" s="371"/>
      <c r="BK21" s="371"/>
      <c r="BL21" s="371"/>
      <c r="BM21" s="371"/>
      <c r="BN21" s="371"/>
      <c r="BO21" s="371"/>
      <c r="BP21" s="371"/>
      <c r="BQ21" s="371"/>
      <c r="BR21" s="372"/>
      <c r="BS21" s="371"/>
      <c r="BT21" s="371"/>
      <c r="BU21" s="371"/>
      <c r="BV21" s="371"/>
      <c r="BW21" s="371"/>
      <c r="BX21" s="371"/>
      <c r="BY21" s="371"/>
      <c r="BZ21" s="371"/>
      <c r="CA21" s="371"/>
      <c r="CB21" s="371"/>
      <c r="CC21" s="371"/>
      <c r="CD21" s="372"/>
      <c r="CE21" s="371"/>
      <c r="CF21" s="371"/>
      <c r="CG21" s="371"/>
      <c r="CH21" s="371"/>
      <c r="CI21" s="371"/>
      <c r="CJ21" s="371"/>
      <c r="CK21" s="371"/>
      <c r="CL21" s="371"/>
      <c r="CM21" s="371"/>
      <c r="CN21" s="371"/>
      <c r="CO21" s="371"/>
      <c r="CP21" s="372"/>
      <c r="CQ21" s="371"/>
      <c r="CR21" s="371"/>
      <c r="CS21" s="371"/>
      <c r="CT21" s="371"/>
      <c r="CU21" s="371"/>
      <c r="CV21" s="371"/>
      <c r="CW21" s="371"/>
      <c r="CX21" s="371"/>
      <c r="CY21" s="371"/>
      <c r="CZ21" s="371"/>
      <c r="DA21" s="371"/>
      <c r="DB21" s="372"/>
      <c r="DC21" s="371"/>
      <c r="DD21" s="373"/>
      <c r="DE21" s="368"/>
    </row>
    <row r="22" spans="1:109" ht="17.25" customHeight="1" x14ac:dyDescent="0.2">
      <c r="B22" s="374"/>
    </row>
    <row r="23" spans="1:109" ht="13" x14ac:dyDescent="0.2">
      <c r="B23" s="374"/>
    </row>
    <row r="24" spans="1:109" ht="13" x14ac:dyDescent="0.2">
      <c r="B24" s="374"/>
    </row>
    <row r="25" spans="1:109" ht="13" x14ac:dyDescent="0.2">
      <c r="B25" s="374"/>
    </row>
    <row r="26" spans="1:109" ht="13" x14ac:dyDescent="0.2">
      <c r="B26" s="374"/>
    </row>
    <row r="27" spans="1:109" ht="13" x14ac:dyDescent="0.2">
      <c r="B27" s="374"/>
    </row>
    <row r="28" spans="1:109" ht="13" x14ac:dyDescent="0.2">
      <c r="B28" s="374"/>
    </row>
    <row r="29" spans="1:109" ht="13" x14ac:dyDescent="0.2">
      <c r="B29" s="374"/>
    </row>
    <row r="30" spans="1:109" ht="13" x14ac:dyDescent="0.2">
      <c r="B30" s="374"/>
    </row>
    <row r="31" spans="1:109" ht="13" x14ac:dyDescent="0.2">
      <c r="B31" s="374"/>
    </row>
    <row r="32" spans="1:109" ht="13" x14ac:dyDescent="0.2">
      <c r="B32" s="374"/>
    </row>
    <row r="33" spans="2:109" ht="13" x14ac:dyDescent="0.2">
      <c r="B33" s="374"/>
    </row>
    <row r="34" spans="2:109" ht="13" x14ac:dyDescent="0.2">
      <c r="B34" s="374"/>
    </row>
    <row r="35" spans="2:109" ht="13" x14ac:dyDescent="0.2">
      <c r="B35" s="374"/>
    </row>
    <row r="36" spans="2:109" ht="13" x14ac:dyDescent="0.2">
      <c r="B36" s="374"/>
    </row>
    <row r="37" spans="2:109" ht="13" x14ac:dyDescent="0.2">
      <c r="B37" s="374"/>
    </row>
    <row r="38" spans="2:109" ht="13" x14ac:dyDescent="0.2">
      <c r="B38" s="374"/>
    </row>
    <row r="39" spans="2:109" ht="13" x14ac:dyDescent="0.2">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 x14ac:dyDescent="0.2">
      <c r="B40" s="379"/>
      <c r="DD40" s="379"/>
      <c r="DE40" s="368"/>
    </row>
    <row r="41" spans="2:109" ht="16.5" x14ac:dyDescent="0.2">
      <c r="B41" s="380" t="s">
        <v>550</v>
      </c>
      <c r="C41" s="371"/>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1"/>
      <c r="AI41" s="371"/>
      <c r="AJ41" s="371"/>
      <c r="AK41" s="371"/>
      <c r="AL41" s="371"/>
      <c r="AM41" s="371"/>
      <c r="AN41" s="371"/>
      <c r="AO41" s="371"/>
      <c r="AP41" s="371"/>
      <c r="AQ41" s="371"/>
      <c r="AR41" s="371"/>
      <c r="AS41" s="371"/>
      <c r="AT41" s="371"/>
      <c r="AU41" s="371"/>
      <c r="AV41" s="371"/>
      <c r="AW41" s="371"/>
      <c r="AX41" s="371"/>
      <c r="AY41" s="371"/>
      <c r="AZ41" s="371"/>
      <c r="BA41" s="371"/>
      <c r="BB41" s="371"/>
      <c r="BC41" s="371"/>
      <c r="BD41" s="371"/>
      <c r="BE41" s="371"/>
      <c r="BF41" s="371"/>
      <c r="BG41" s="371"/>
      <c r="BH41" s="371"/>
      <c r="BI41" s="371"/>
      <c r="BJ41" s="371"/>
      <c r="BK41" s="371"/>
      <c r="BL41" s="371"/>
      <c r="BM41" s="371"/>
      <c r="BN41" s="371"/>
      <c r="BO41" s="371"/>
      <c r="BP41" s="371"/>
      <c r="BQ41" s="371"/>
      <c r="BR41" s="371"/>
      <c r="BS41" s="371"/>
      <c r="BT41" s="371"/>
      <c r="BU41" s="371"/>
      <c r="BV41" s="371"/>
      <c r="BW41" s="371"/>
      <c r="BX41" s="371"/>
      <c r="BY41" s="371"/>
      <c r="BZ41" s="371"/>
      <c r="CA41" s="371"/>
      <c r="CB41" s="371"/>
      <c r="CC41" s="371"/>
      <c r="CD41" s="371"/>
      <c r="CE41" s="371"/>
      <c r="CF41" s="371"/>
      <c r="CG41" s="371"/>
      <c r="CH41" s="371"/>
      <c r="CI41" s="371"/>
      <c r="CJ41" s="371"/>
      <c r="CK41" s="371"/>
      <c r="CL41" s="371"/>
      <c r="CM41" s="371"/>
      <c r="CN41" s="371"/>
      <c r="CO41" s="371"/>
      <c r="CP41" s="371"/>
      <c r="CQ41" s="371"/>
      <c r="CR41" s="371"/>
      <c r="CS41" s="371"/>
      <c r="CT41" s="371"/>
      <c r="CU41" s="371"/>
      <c r="CV41" s="371"/>
      <c r="CW41" s="371"/>
      <c r="CX41" s="371"/>
      <c r="CY41" s="371"/>
      <c r="CZ41" s="371"/>
      <c r="DA41" s="371"/>
      <c r="DB41" s="371"/>
      <c r="DC41" s="371"/>
      <c r="DD41" s="373"/>
    </row>
    <row r="42" spans="2:109" ht="13" x14ac:dyDescent="0.2">
      <c r="B42" s="374"/>
      <c r="G42" s="381"/>
      <c r="I42" s="382"/>
      <c r="J42" s="382"/>
      <c r="K42" s="382"/>
      <c r="AM42" s="381"/>
      <c r="AN42" s="381" t="s">
        <v>551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2">
      <c r="B43" s="374"/>
      <c r="AN43" s="1267" t="s">
        <v>552</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ht="13" x14ac:dyDescent="0.2">
      <c r="B44" s="374"/>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ht="13" x14ac:dyDescent="0.2">
      <c r="B45" s="374"/>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ht="13" x14ac:dyDescent="0.2">
      <c r="B46" s="374"/>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ht="13" x14ac:dyDescent="0.2">
      <c r="B47" s="374"/>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ht="13" x14ac:dyDescent="0.2">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 x14ac:dyDescent="0.2">
      <c r="B49" s="374"/>
      <c r="AN49" s="368" t="s">
        <v>553</v>
      </c>
    </row>
    <row r="50" spans="1:109" ht="13" x14ac:dyDescent="0.2">
      <c r="B50" s="374"/>
      <c r="G50" s="1261"/>
      <c r="H50" s="1261"/>
      <c r="I50" s="1261"/>
      <c r="J50" s="1261"/>
      <c r="K50" s="384"/>
      <c r="L50" s="384"/>
      <c r="M50" s="385"/>
      <c r="N50" s="385"/>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0" t="s">
        <v>526</v>
      </c>
      <c r="BQ50" s="1260"/>
      <c r="BR50" s="1260"/>
      <c r="BS50" s="1260"/>
      <c r="BT50" s="1260"/>
      <c r="BU50" s="1260"/>
      <c r="BV50" s="1260"/>
      <c r="BW50" s="1260"/>
      <c r="BX50" s="1260" t="s">
        <v>527</v>
      </c>
      <c r="BY50" s="1260"/>
      <c r="BZ50" s="1260"/>
      <c r="CA50" s="1260"/>
      <c r="CB50" s="1260"/>
      <c r="CC50" s="1260"/>
      <c r="CD50" s="1260"/>
      <c r="CE50" s="1260"/>
      <c r="CF50" s="1260" t="s">
        <v>528</v>
      </c>
      <c r="CG50" s="1260"/>
      <c r="CH50" s="1260"/>
      <c r="CI50" s="1260"/>
      <c r="CJ50" s="1260"/>
      <c r="CK50" s="1260"/>
      <c r="CL50" s="1260"/>
      <c r="CM50" s="1260"/>
      <c r="CN50" s="1260" t="s">
        <v>529</v>
      </c>
      <c r="CO50" s="1260"/>
      <c r="CP50" s="1260"/>
      <c r="CQ50" s="1260"/>
      <c r="CR50" s="1260"/>
      <c r="CS50" s="1260"/>
      <c r="CT50" s="1260"/>
      <c r="CU50" s="1260"/>
      <c r="CV50" s="1260" t="s">
        <v>530</v>
      </c>
      <c r="CW50" s="1260"/>
      <c r="CX50" s="1260"/>
      <c r="CY50" s="1260"/>
      <c r="CZ50" s="1260"/>
      <c r="DA50" s="1260"/>
      <c r="DB50" s="1260"/>
      <c r="DC50" s="1260"/>
    </row>
    <row r="51" spans="1:109" ht="13.5" customHeight="1" x14ac:dyDescent="0.2">
      <c r="B51" s="374"/>
      <c r="G51" s="1263"/>
      <c r="H51" s="1263"/>
      <c r="I51" s="1276"/>
      <c r="J51" s="1276"/>
      <c r="K51" s="1262"/>
      <c r="L51" s="1262"/>
      <c r="M51" s="1262"/>
      <c r="N51" s="1262"/>
      <c r="AM51" s="383"/>
      <c r="AN51" s="1258" t="s">
        <v>554</v>
      </c>
      <c r="AO51" s="1258"/>
      <c r="AP51" s="1258"/>
      <c r="AQ51" s="1258"/>
      <c r="AR51" s="1258"/>
      <c r="AS51" s="1258"/>
      <c r="AT51" s="1258"/>
      <c r="AU51" s="1258"/>
      <c r="AV51" s="1258"/>
      <c r="AW51" s="1258"/>
      <c r="AX51" s="1258"/>
      <c r="AY51" s="1258"/>
      <c r="AZ51" s="1258"/>
      <c r="BA51" s="1258"/>
      <c r="BB51" s="1258" t="s">
        <v>555</v>
      </c>
      <c r="BC51" s="1258"/>
      <c r="BD51" s="1258"/>
      <c r="BE51" s="1258"/>
      <c r="BF51" s="1258"/>
      <c r="BG51" s="1258"/>
      <c r="BH51" s="1258"/>
      <c r="BI51" s="1258"/>
      <c r="BJ51" s="1258"/>
      <c r="BK51" s="1258"/>
      <c r="BL51" s="1258"/>
      <c r="BM51" s="1258"/>
      <c r="BN51" s="1258"/>
      <c r="BO51" s="1258"/>
      <c r="BP51" s="1255">
        <v>89.6</v>
      </c>
      <c r="BQ51" s="1255"/>
      <c r="BR51" s="1255"/>
      <c r="BS51" s="1255"/>
      <c r="BT51" s="1255"/>
      <c r="BU51" s="1255"/>
      <c r="BV51" s="1255"/>
      <c r="BW51" s="1255"/>
      <c r="BX51" s="1255">
        <v>58.1</v>
      </c>
      <c r="BY51" s="1255"/>
      <c r="BZ51" s="1255"/>
      <c r="CA51" s="1255"/>
      <c r="CB51" s="1255"/>
      <c r="CC51" s="1255"/>
      <c r="CD51" s="1255"/>
      <c r="CE51" s="1255"/>
      <c r="CF51" s="1255">
        <v>79.900000000000006</v>
      </c>
      <c r="CG51" s="1255"/>
      <c r="CH51" s="1255"/>
      <c r="CI51" s="1255"/>
      <c r="CJ51" s="1255"/>
      <c r="CK51" s="1255"/>
      <c r="CL51" s="1255"/>
      <c r="CM51" s="1255"/>
      <c r="CN51" s="1255">
        <v>63.2</v>
      </c>
      <c r="CO51" s="1255"/>
      <c r="CP51" s="1255"/>
      <c r="CQ51" s="1255"/>
      <c r="CR51" s="1255"/>
      <c r="CS51" s="1255"/>
      <c r="CT51" s="1255"/>
      <c r="CU51" s="1255"/>
      <c r="CV51" s="1255">
        <v>53.6</v>
      </c>
      <c r="CW51" s="1255"/>
      <c r="CX51" s="1255"/>
      <c r="CY51" s="1255"/>
      <c r="CZ51" s="1255"/>
      <c r="DA51" s="1255"/>
      <c r="DB51" s="1255"/>
      <c r="DC51" s="1255"/>
    </row>
    <row r="52" spans="1:109" ht="13" x14ac:dyDescent="0.2">
      <c r="B52" s="374"/>
      <c r="G52" s="1263"/>
      <c r="H52" s="1263"/>
      <c r="I52" s="1276"/>
      <c r="J52" s="1276"/>
      <c r="K52" s="1262"/>
      <c r="L52" s="1262"/>
      <c r="M52" s="1262"/>
      <c r="N52" s="1262"/>
      <c r="AM52" s="383"/>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2"/>
      <c r="B53" s="374"/>
      <c r="G53" s="1263"/>
      <c r="H53" s="1263"/>
      <c r="I53" s="1261"/>
      <c r="J53" s="1261"/>
      <c r="K53" s="1262"/>
      <c r="L53" s="1262"/>
      <c r="M53" s="1262"/>
      <c r="N53" s="1262"/>
      <c r="AM53" s="383"/>
      <c r="AN53" s="1258"/>
      <c r="AO53" s="1258"/>
      <c r="AP53" s="1258"/>
      <c r="AQ53" s="1258"/>
      <c r="AR53" s="1258"/>
      <c r="AS53" s="1258"/>
      <c r="AT53" s="1258"/>
      <c r="AU53" s="1258"/>
      <c r="AV53" s="1258"/>
      <c r="AW53" s="1258"/>
      <c r="AX53" s="1258"/>
      <c r="AY53" s="1258"/>
      <c r="AZ53" s="1258"/>
      <c r="BA53" s="1258"/>
      <c r="BB53" s="1258" t="s">
        <v>556</v>
      </c>
      <c r="BC53" s="1258"/>
      <c r="BD53" s="1258"/>
      <c r="BE53" s="1258"/>
      <c r="BF53" s="1258"/>
      <c r="BG53" s="1258"/>
      <c r="BH53" s="1258"/>
      <c r="BI53" s="1258"/>
      <c r="BJ53" s="1258"/>
      <c r="BK53" s="1258"/>
      <c r="BL53" s="1258"/>
      <c r="BM53" s="1258"/>
      <c r="BN53" s="1258"/>
      <c r="BO53" s="1258"/>
      <c r="BP53" s="1255">
        <v>71.5</v>
      </c>
      <c r="BQ53" s="1255"/>
      <c r="BR53" s="1255"/>
      <c r="BS53" s="1255"/>
      <c r="BT53" s="1255"/>
      <c r="BU53" s="1255"/>
      <c r="BV53" s="1255"/>
      <c r="BW53" s="1255"/>
      <c r="BX53" s="1255">
        <v>72.7</v>
      </c>
      <c r="BY53" s="1255"/>
      <c r="BZ53" s="1255"/>
      <c r="CA53" s="1255"/>
      <c r="CB53" s="1255"/>
      <c r="CC53" s="1255"/>
      <c r="CD53" s="1255"/>
      <c r="CE53" s="1255"/>
      <c r="CF53" s="1255">
        <v>68.5</v>
      </c>
      <c r="CG53" s="1255"/>
      <c r="CH53" s="1255"/>
      <c r="CI53" s="1255"/>
      <c r="CJ53" s="1255"/>
      <c r="CK53" s="1255"/>
      <c r="CL53" s="1255"/>
      <c r="CM53" s="1255"/>
      <c r="CN53" s="1255">
        <v>68</v>
      </c>
      <c r="CO53" s="1255"/>
      <c r="CP53" s="1255"/>
      <c r="CQ53" s="1255"/>
      <c r="CR53" s="1255"/>
      <c r="CS53" s="1255"/>
      <c r="CT53" s="1255"/>
      <c r="CU53" s="1255"/>
      <c r="CV53" s="1255">
        <v>70.7</v>
      </c>
      <c r="CW53" s="1255"/>
      <c r="CX53" s="1255"/>
      <c r="CY53" s="1255"/>
      <c r="CZ53" s="1255"/>
      <c r="DA53" s="1255"/>
      <c r="DB53" s="1255"/>
      <c r="DC53" s="1255"/>
    </row>
    <row r="54" spans="1:109" ht="13" x14ac:dyDescent="0.2">
      <c r="A54" s="382"/>
      <c r="B54" s="374"/>
      <c r="G54" s="1263"/>
      <c r="H54" s="1263"/>
      <c r="I54" s="1261"/>
      <c r="J54" s="1261"/>
      <c r="K54" s="1262"/>
      <c r="L54" s="1262"/>
      <c r="M54" s="1262"/>
      <c r="N54" s="1262"/>
      <c r="AM54" s="383"/>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2"/>
      <c r="B55" s="374"/>
      <c r="G55" s="1261"/>
      <c r="H55" s="1261"/>
      <c r="I55" s="1261"/>
      <c r="J55" s="1261"/>
      <c r="K55" s="1262"/>
      <c r="L55" s="1262"/>
      <c r="M55" s="1262"/>
      <c r="N55" s="1262"/>
      <c r="AN55" s="1260" t="s">
        <v>557</v>
      </c>
      <c r="AO55" s="1260"/>
      <c r="AP55" s="1260"/>
      <c r="AQ55" s="1260"/>
      <c r="AR55" s="1260"/>
      <c r="AS55" s="1260"/>
      <c r="AT55" s="1260"/>
      <c r="AU55" s="1260"/>
      <c r="AV55" s="1260"/>
      <c r="AW55" s="1260"/>
      <c r="AX55" s="1260"/>
      <c r="AY55" s="1260"/>
      <c r="AZ55" s="1260"/>
      <c r="BA55" s="1260"/>
      <c r="BB55" s="1258" t="s">
        <v>555</v>
      </c>
      <c r="BC55" s="1258"/>
      <c r="BD55" s="1258"/>
      <c r="BE55" s="1258"/>
      <c r="BF55" s="1258"/>
      <c r="BG55" s="1258"/>
      <c r="BH55" s="1258"/>
      <c r="BI55" s="1258"/>
      <c r="BJ55" s="1258"/>
      <c r="BK55" s="1258"/>
      <c r="BL55" s="1258"/>
      <c r="BM55" s="1258"/>
      <c r="BN55" s="1258"/>
      <c r="BO55" s="1258"/>
      <c r="BP55" s="1255">
        <v>3</v>
      </c>
      <c r="BQ55" s="1255"/>
      <c r="BR55" s="1255"/>
      <c r="BS55" s="1255"/>
      <c r="BT55" s="1255"/>
      <c r="BU55" s="1255"/>
      <c r="BV55" s="1255"/>
      <c r="BW55" s="1255"/>
      <c r="BX55" s="1255">
        <v>3.4</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382"/>
      <c r="B56" s="374"/>
      <c r="G56" s="1261"/>
      <c r="H56" s="1261"/>
      <c r="I56" s="1261"/>
      <c r="J56" s="1261"/>
      <c r="K56" s="1262"/>
      <c r="L56" s="1262"/>
      <c r="M56" s="1262"/>
      <c r="N56" s="1262"/>
      <c r="AN56" s="1260"/>
      <c r="AO56" s="1260"/>
      <c r="AP56" s="1260"/>
      <c r="AQ56" s="1260"/>
      <c r="AR56" s="1260"/>
      <c r="AS56" s="1260"/>
      <c r="AT56" s="1260"/>
      <c r="AU56" s="1260"/>
      <c r="AV56" s="1260"/>
      <c r="AW56" s="1260"/>
      <c r="AX56" s="1260"/>
      <c r="AY56" s="1260"/>
      <c r="AZ56" s="1260"/>
      <c r="BA56" s="1260"/>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2" customFormat="1" ht="13" x14ac:dyDescent="0.2">
      <c r="B57" s="386"/>
      <c r="G57" s="1261"/>
      <c r="H57" s="1261"/>
      <c r="I57" s="1256"/>
      <c r="J57" s="1256"/>
      <c r="K57" s="1262"/>
      <c r="L57" s="1262"/>
      <c r="M57" s="1262"/>
      <c r="N57" s="1262"/>
      <c r="AM57" s="368"/>
      <c r="AN57" s="1260"/>
      <c r="AO57" s="1260"/>
      <c r="AP57" s="1260"/>
      <c r="AQ57" s="1260"/>
      <c r="AR57" s="1260"/>
      <c r="AS57" s="1260"/>
      <c r="AT57" s="1260"/>
      <c r="AU57" s="1260"/>
      <c r="AV57" s="1260"/>
      <c r="AW57" s="1260"/>
      <c r="AX57" s="1260"/>
      <c r="AY57" s="1260"/>
      <c r="AZ57" s="1260"/>
      <c r="BA57" s="1260"/>
      <c r="BB57" s="1258" t="s">
        <v>556</v>
      </c>
      <c r="BC57" s="1258"/>
      <c r="BD57" s="1258"/>
      <c r="BE57" s="1258"/>
      <c r="BF57" s="1258"/>
      <c r="BG57" s="1258"/>
      <c r="BH57" s="1258"/>
      <c r="BI57" s="1258"/>
      <c r="BJ57" s="1258"/>
      <c r="BK57" s="1258"/>
      <c r="BL57" s="1258"/>
      <c r="BM57" s="1258"/>
      <c r="BN57" s="1258"/>
      <c r="BO57" s="1258"/>
      <c r="BP57" s="1255">
        <v>63.3</v>
      </c>
      <c r="BQ57" s="1255"/>
      <c r="BR57" s="1255"/>
      <c r="BS57" s="1255"/>
      <c r="BT57" s="1255"/>
      <c r="BU57" s="1255"/>
      <c r="BV57" s="1255"/>
      <c r="BW57" s="1255"/>
      <c r="BX57" s="1255">
        <v>62.8</v>
      </c>
      <c r="BY57" s="1255"/>
      <c r="BZ57" s="1255"/>
      <c r="CA57" s="1255"/>
      <c r="CB57" s="1255"/>
      <c r="CC57" s="1255"/>
      <c r="CD57" s="1255"/>
      <c r="CE57" s="1255"/>
      <c r="CF57" s="1255">
        <v>62.7</v>
      </c>
      <c r="CG57" s="1255"/>
      <c r="CH57" s="1255"/>
      <c r="CI57" s="1255"/>
      <c r="CJ57" s="1255"/>
      <c r="CK57" s="1255"/>
      <c r="CL57" s="1255"/>
      <c r="CM57" s="1255"/>
      <c r="CN57" s="1255">
        <v>63.1</v>
      </c>
      <c r="CO57" s="1255"/>
      <c r="CP57" s="1255"/>
      <c r="CQ57" s="1255"/>
      <c r="CR57" s="1255"/>
      <c r="CS57" s="1255"/>
      <c r="CT57" s="1255"/>
      <c r="CU57" s="1255"/>
      <c r="CV57" s="1255">
        <v>63.8</v>
      </c>
      <c r="CW57" s="1255"/>
      <c r="CX57" s="1255"/>
      <c r="CY57" s="1255"/>
      <c r="CZ57" s="1255"/>
      <c r="DA57" s="1255"/>
      <c r="DB57" s="1255"/>
      <c r="DC57" s="1255"/>
      <c r="DD57" s="387"/>
      <c r="DE57" s="386"/>
    </row>
    <row r="58" spans="1:109" s="382" customFormat="1" ht="13" x14ac:dyDescent="0.2">
      <c r="A58" s="368"/>
      <c r="B58" s="386"/>
      <c r="G58" s="1261"/>
      <c r="H58" s="1261"/>
      <c r="I58" s="1256"/>
      <c r="J58" s="1256"/>
      <c r="K58" s="1262"/>
      <c r="L58" s="1262"/>
      <c r="M58" s="1262"/>
      <c r="N58" s="1262"/>
      <c r="AM58" s="368"/>
      <c r="AN58" s="1260"/>
      <c r="AO58" s="1260"/>
      <c r="AP58" s="1260"/>
      <c r="AQ58" s="1260"/>
      <c r="AR58" s="1260"/>
      <c r="AS58" s="1260"/>
      <c r="AT58" s="1260"/>
      <c r="AU58" s="1260"/>
      <c r="AV58" s="1260"/>
      <c r="AW58" s="1260"/>
      <c r="AX58" s="1260"/>
      <c r="AY58" s="1260"/>
      <c r="AZ58" s="1260"/>
      <c r="BA58" s="1260"/>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7"/>
      <c r="DE58" s="386"/>
    </row>
    <row r="59" spans="1:109" s="382" customFormat="1" ht="13" x14ac:dyDescent="0.2">
      <c r="A59" s="368"/>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 x14ac:dyDescent="0.2">
      <c r="A60" s="368"/>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 x14ac:dyDescent="0.2">
      <c r="A61" s="368"/>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 x14ac:dyDescent="0.2">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8"/>
    </row>
    <row r="63" spans="1:109" ht="16.5" x14ac:dyDescent="0.2">
      <c r="B63" s="393" t="s">
        <v>558</v>
      </c>
    </row>
    <row r="64" spans="1:109" ht="13" x14ac:dyDescent="0.2">
      <c r="B64" s="374"/>
      <c r="G64" s="381"/>
      <c r="I64" s="394"/>
      <c r="J64" s="394"/>
      <c r="K64" s="394"/>
      <c r="L64" s="394"/>
      <c r="M64" s="394"/>
      <c r="N64" s="395"/>
      <c r="AM64" s="381"/>
      <c r="AN64" s="381" t="s">
        <v>551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 x14ac:dyDescent="0.2">
      <c r="B65" s="374"/>
      <c r="AN65" s="1267" t="s">
        <v>559</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 x14ac:dyDescent="0.2">
      <c r="B66" s="374"/>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 x14ac:dyDescent="0.2">
      <c r="B67" s="374"/>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 x14ac:dyDescent="0.2">
      <c r="B68" s="374"/>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 x14ac:dyDescent="0.2">
      <c r="B69" s="374"/>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 x14ac:dyDescent="0.2">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 x14ac:dyDescent="0.2">
      <c r="B71" s="374"/>
      <c r="G71" s="399"/>
      <c r="I71" s="400"/>
      <c r="J71" s="397"/>
      <c r="K71" s="397"/>
      <c r="L71" s="398"/>
      <c r="M71" s="397"/>
      <c r="N71" s="398"/>
      <c r="AM71" s="399"/>
      <c r="AN71" s="368" t="s">
        <v>553</v>
      </c>
    </row>
    <row r="72" spans="2:107" ht="13" x14ac:dyDescent="0.2">
      <c r="B72" s="374"/>
      <c r="G72" s="1261"/>
      <c r="H72" s="1261"/>
      <c r="I72" s="1261"/>
      <c r="J72" s="1261"/>
      <c r="K72" s="384"/>
      <c r="L72" s="384"/>
      <c r="M72" s="385"/>
      <c r="N72" s="385"/>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0" t="s">
        <v>526</v>
      </c>
      <c r="BQ72" s="1260"/>
      <c r="BR72" s="1260"/>
      <c r="BS72" s="1260"/>
      <c r="BT72" s="1260"/>
      <c r="BU72" s="1260"/>
      <c r="BV72" s="1260"/>
      <c r="BW72" s="1260"/>
      <c r="BX72" s="1260" t="s">
        <v>527</v>
      </c>
      <c r="BY72" s="1260"/>
      <c r="BZ72" s="1260"/>
      <c r="CA72" s="1260"/>
      <c r="CB72" s="1260"/>
      <c r="CC72" s="1260"/>
      <c r="CD72" s="1260"/>
      <c r="CE72" s="1260"/>
      <c r="CF72" s="1260" t="s">
        <v>528</v>
      </c>
      <c r="CG72" s="1260"/>
      <c r="CH72" s="1260"/>
      <c r="CI72" s="1260"/>
      <c r="CJ72" s="1260"/>
      <c r="CK72" s="1260"/>
      <c r="CL72" s="1260"/>
      <c r="CM72" s="1260"/>
      <c r="CN72" s="1260" t="s">
        <v>529</v>
      </c>
      <c r="CO72" s="1260"/>
      <c r="CP72" s="1260"/>
      <c r="CQ72" s="1260"/>
      <c r="CR72" s="1260"/>
      <c r="CS72" s="1260"/>
      <c r="CT72" s="1260"/>
      <c r="CU72" s="1260"/>
      <c r="CV72" s="1260" t="s">
        <v>530</v>
      </c>
      <c r="CW72" s="1260"/>
      <c r="CX72" s="1260"/>
      <c r="CY72" s="1260"/>
      <c r="CZ72" s="1260"/>
      <c r="DA72" s="1260"/>
      <c r="DB72" s="1260"/>
      <c r="DC72" s="1260"/>
    </row>
    <row r="73" spans="2:107" ht="13" x14ac:dyDescent="0.2">
      <c r="B73" s="374"/>
      <c r="G73" s="1263"/>
      <c r="H73" s="1263"/>
      <c r="I73" s="1263"/>
      <c r="J73" s="1263"/>
      <c r="K73" s="1259"/>
      <c r="L73" s="1259"/>
      <c r="M73" s="1259"/>
      <c r="N73" s="1259"/>
      <c r="AM73" s="383"/>
      <c r="AN73" s="1258" t="s">
        <v>554</v>
      </c>
      <c r="AO73" s="1258"/>
      <c r="AP73" s="1258"/>
      <c r="AQ73" s="1258"/>
      <c r="AR73" s="1258"/>
      <c r="AS73" s="1258"/>
      <c r="AT73" s="1258"/>
      <c r="AU73" s="1258"/>
      <c r="AV73" s="1258"/>
      <c r="AW73" s="1258"/>
      <c r="AX73" s="1258"/>
      <c r="AY73" s="1258"/>
      <c r="AZ73" s="1258"/>
      <c r="BA73" s="1258"/>
      <c r="BB73" s="1258" t="s">
        <v>555</v>
      </c>
      <c r="BC73" s="1258"/>
      <c r="BD73" s="1258"/>
      <c r="BE73" s="1258"/>
      <c r="BF73" s="1258"/>
      <c r="BG73" s="1258"/>
      <c r="BH73" s="1258"/>
      <c r="BI73" s="1258"/>
      <c r="BJ73" s="1258"/>
      <c r="BK73" s="1258"/>
      <c r="BL73" s="1258"/>
      <c r="BM73" s="1258"/>
      <c r="BN73" s="1258"/>
      <c r="BO73" s="1258"/>
      <c r="BP73" s="1255">
        <v>89.6</v>
      </c>
      <c r="BQ73" s="1255"/>
      <c r="BR73" s="1255"/>
      <c r="BS73" s="1255"/>
      <c r="BT73" s="1255"/>
      <c r="BU73" s="1255"/>
      <c r="BV73" s="1255"/>
      <c r="BW73" s="1255"/>
      <c r="BX73" s="1255">
        <v>58.1</v>
      </c>
      <c r="BY73" s="1255"/>
      <c r="BZ73" s="1255"/>
      <c r="CA73" s="1255"/>
      <c r="CB73" s="1255"/>
      <c r="CC73" s="1255"/>
      <c r="CD73" s="1255"/>
      <c r="CE73" s="1255"/>
      <c r="CF73" s="1255">
        <v>79.900000000000006</v>
      </c>
      <c r="CG73" s="1255"/>
      <c r="CH73" s="1255"/>
      <c r="CI73" s="1255"/>
      <c r="CJ73" s="1255"/>
      <c r="CK73" s="1255"/>
      <c r="CL73" s="1255"/>
      <c r="CM73" s="1255"/>
      <c r="CN73" s="1255">
        <v>63.2</v>
      </c>
      <c r="CO73" s="1255"/>
      <c r="CP73" s="1255"/>
      <c r="CQ73" s="1255"/>
      <c r="CR73" s="1255"/>
      <c r="CS73" s="1255"/>
      <c r="CT73" s="1255"/>
      <c r="CU73" s="1255"/>
      <c r="CV73" s="1255">
        <v>53.6</v>
      </c>
      <c r="CW73" s="1255"/>
      <c r="CX73" s="1255"/>
      <c r="CY73" s="1255"/>
      <c r="CZ73" s="1255"/>
      <c r="DA73" s="1255"/>
      <c r="DB73" s="1255"/>
      <c r="DC73" s="1255"/>
    </row>
    <row r="74" spans="2:107" ht="13" x14ac:dyDescent="0.2">
      <c r="B74" s="374"/>
      <c r="G74" s="1263"/>
      <c r="H74" s="1263"/>
      <c r="I74" s="1263"/>
      <c r="J74" s="1263"/>
      <c r="K74" s="1259"/>
      <c r="L74" s="1259"/>
      <c r="M74" s="1259"/>
      <c r="N74" s="1259"/>
      <c r="AM74" s="383"/>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4"/>
      <c r="G75" s="1263"/>
      <c r="H75" s="1263"/>
      <c r="I75" s="1261"/>
      <c r="J75" s="1261"/>
      <c r="K75" s="1262"/>
      <c r="L75" s="1262"/>
      <c r="M75" s="1262"/>
      <c r="N75" s="1262"/>
      <c r="AM75" s="383"/>
      <c r="AN75" s="1258"/>
      <c r="AO75" s="1258"/>
      <c r="AP75" s="1258"/>
      <c r="AQ75" s="1258"/>
      <c r="AR75" s="1258"/>
      <c r="AS75" s="1258"/>
      <c r="AT75" s="1258"/>
      <c r="AU75" s="1258"/>
      <c r="AV75" s="1258"/>
      <c r="AW75" s="1258"/>
      <c r="AX75" s="1258"/>
      <c r="AY75" s="1258"/>
      <c r="AZ75" s="1258"/>
      <c r="BA75" s="1258"/>
      <c r="BB75" s="1258" t="s">
        <v>560</v>
      </c>
      <c r="BC75" s="1258"/>
      <c r="BD75" s="1258"/>
      <c r="BE75" s="1258"/>
      <c r="BF75" s="1258"/>
      <c r="BG75" s="1258"/>
      <c r="BH75" s="1258"/>
      <c r="BI75" s="1258"/>
      <c r="BJ75" s="1258"/>
      <c r="BK75" s="1258"/>
      <c r="BL75" s="1258"/>
      <c r="BM75" s="1258"/>
      <c r="BN75" s="1258"/>
      <c r="BO75" s="1258"/>
      <c r="BP75" s="1255">
        <v>9.6999999999999993</v>
      </c>
      <c r="BQ75" s="1255"/>
      <c r="BR75" s="1255"/>
      <c r="BS75" s="1255"/>
      <c r="BT75" s="1255"/>
      <c r="BU75" s="1255"/>
      <c r="BV75" s="1255"/>
      <c r="BW75" s="1255"/>
      <c r="BX75" s="1255">
        <v>9.5</v>
      </c>
      <c r="BY75" s="1255"/>
      <c r="BZ75" s="1255"/>
      <c r="CA75" s="1255"/>
      <c r="CB75" s="1255"/>
      <c r="CC75" s="1255"/>
      <c r="CD75" s="1255"/>
      <c r="CE75" s="1255"/>
      <c r="CF75" s="1255">
        <v>8.6999999999999993</v>
      </c>
      <c r="CG75" s="1255"/>
      <c r="CH75" s="1255"/>
      <c r="CI75" s="1255"/>
      <c r="CJ75" s="1255"/>
      <c r="CK75" s="1255"/>
      <c r="CL75" s="1255"/>
      <c r="CM75" s="1255"/>
      <c r="CN75" s="1255">
        <v>8.4</v>
      </c>
      <c r="CO75" s="1255"/>
      <c r="CP75" s="1255"/>
      <c r="CQ75" s="1255"/>
      <c r="CR75" s="1255"/>
      <c r="CS75" s="1255"/>
      <c r="CT75" s="1255"/>
      <c r="CU75" s="1255"/>
      <c r="CV75" s="1255">
        <v>9.1</v>
      </c>
      <c r="CW75" s="1255"/>
      <c r="CX75" s="1255"/>
      <c r="CY75" s="1255"/>
      <c r="CZ75" s="1255"/>
      <c r="DA75" s="1255"/>
      <c r="DB75" s="1255"/>
      <c r="DC75" s="1255"/>
    </row>
    <row r="76" spans="2:107" ht="13" x14ac:dyDescent="0.2">
      <c r="B76" s="374"/>
      <c r="G76" s="1263"/>
      <c r="H76" s="1263"/>
      <c r="I76" s="1261"/>
      <c r="J76" s="1261"/>
      <c r="K76" s="1262"/>
      <c r="L76" s="1262"/>
      <c r="M76" s="1262"/>
      <c r="N76" s="1262"/>
      <c r="AM76" s="383"/>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4"/>
      <c r="G77" s="1261"/>
      <c r="H77" s="1261"/>
      <c r="I77" s="1261"/>
      <c r="J77" s="1261"/>
      <c r="K77" s="1259"/>
      <c r="L77" s="1259"/>
      <c r="M77" s="1259"/>
      <c r="N77" s="1259"/>
      <c r="AN77" s="1260" t="s">
        <v>557</v>
      </c>
      <c r="AO77" s="1260"/>
      <c r="AP77" s="1260"/>
      <c r="AQ77" s="1260"/>
      <c r="AR77" s="1260"/>
      <c r="AS77" s="1260"/>
      <c r="AT77" s="1260"/>
      <c r="AU77" s="1260"/>
      <c r="AV77" s="1260"/>
      <c r="AW77" s="1260"/>
      <c r="AX77" s="1260"/>
      <c r="AY77" s="1260"/>
      <c r="AZ77" s="1260"/>
      <c r="BA77" s="1260"/>
      <c r="BB77" s="1258" t="s">
        <v>555</v>
      </c>
      <c r="BC77" s="1258"/>
      <c r="BD77" s="1258"/>
      <c r="BE77" s="1258"/>
      <c r="BF77" s="1258"/>
      <c r="BG77" s="1258"/>
      <c r="BH77" s="1258"/>
      <c r="BI77" s="1258"/>
      <c r="BJ77" s="1258"/>
      <c r="BK77" s="1258"/>
      <c r="BL77" s="1258"/>
      <c r="BM77" s="1258"/>
      <c r="BN77" s="1258"/>
      <c r="BO77" s="1258"/>
      <c r="BP77" s="1255">
        <v>3</v>
      </c>
      <c r="BQ77" s="1255"/>
      <c r="BR77" s="1255"/>
      <c r="BS77" s="1255"/>
      <c r="BT77" s="1255"/>
      <c r="BU77" s="1255"/>
      <c r="BV77" s="1255"/>
      <c r="BW77" s="1255"/>
      <c r="BX77" s="1255">
        <v>3.4</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374"/>
      <c r="G78" s="1261"/>
      <c r="H78" s="1261"/>
      <c r="I78" s="1261"/>
      <c r="J78" s="1261"/>
      <c r="K78" s="1259"/>
      <c r="L78" s="1259"/>
      <c r="M78" s="1259"/>
      <c r="N78" s="1259"/>
      <c r="AN78" s="1260"/>
      <c r="AO78" s="1260"/>
      <c r="AP78" s="1260"/>
      <c r="AQ78" s="1260"/>
      <c r="AR78" s="1260"/>
      <c r="AS78" s="1260"/>
      <c r="AT78" s="1260"/>
      <c r="AU78" s="1260"/>
      <c r="AV78" s="1260"/>
      <c r="AW78" s="1260"/>
      <c r="AX78" s="1260"/>
      <c r="AY78" s="1260"/>
      <c r="AZ78" s="1260"/>
      <c r="BA78" s="1260"/>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4"/>
      <c r="G79" s="1261"/>
      <c r="H79" s="1261"/>
      <c r="I79" s="1256"/>
      <c r="J79" s="1256"/>
      <c r="K79" s="1257"/>
      <c r="L79" s="1257"/>
      <c r="M79" s="1257"/>
      <c r="N79" s="1257"/>
      <c r="AN79" s="1260"/>
      <c r="AO79" s="1260"/>
      <c r="AP79" s="1260"/>
      <c r="AQ79" s="1260"/>
      <c r="AR79" s="1260"/>
      <c r="AS79" s="1260"/>
      <c r="AT79" s="1260"/>
      <c r="AU79" s="1260"/>
      <c r="AV79" s="1260"/>
      <c r="AW79" s="1260"/>
      <c r="AX79" s="1260"/>
      <c r="AY79" s="1260"/>
      <c r="AZ79" s="1260"/>
      <c r="BA79" s="1260"/>
      <c r="BB79" s="1258" t="s">
        <v>560</v>
      </c>
      <c r="BC79" s="1258"/>
      <c r="BD79" s="1258"/>
      <c r="BE79" s="1258"/>
      <c r="BF79" s="1258"/>
      <c r="BG79" s="1258"/>
      <c r="BH79" s="1258"/>
      <c r="BI79" s="1258"/>
      <c r="BJ79" s="1258"/>
      <c r="BK79" s="1258"/>
      <c r="BL79" s="1258"/>
      <c r="BM79" s="1258"/>
      <c r="BN79" s="1258"/>
      <c r="BO79" s="1258"/>
      <c r="BP79" s="1255">
        <v>8.8000000000000007</v>
      </c>
      <c r="BQ79" s="1255"/>
      <c r="BR79" s="1255"/>
      <c r="BS79" s="1255"/>
      <c r="BT79" s="1255"/>
      <c r="BU79" s="1255"/>
      <c r="BV79" s="1255"/>
      <c r="BW79" s="1255"/>
      <c r="BX79" s="1255">
        <v>8.8000000000000007</v>
      </c>
      <c r="BY79" s="1255"/>
      <c r="BZ79" s="1255"/>
      <c r="CA79" s="1255"/>
      <c r="CB79" s="1255"/>
      <c r="CC79" s="1255"/>
      <c r="CD79" s="1255"/>
      <c r="CE79" s="1255"/>
      <c r="CF79" s="1255">
        <v>8.3000000000000007</v>
      </c>
      <c r="CG79" s="1255"/>
      <c r="CH79" s="1255"/>
      <c r="CI79" s="1255"/>
      <c r="CJ79" s="1255"/>
      <c r="CK79" s="1255"/>
      <c r="CL79" s="1255"/>
      <c r="CM79" s="1255"/>
      <c r="CN79" s="1255">
        <v>8.1</v>
      </c>
      <c r="CO79" s="1255"/>
      <c r="CP79" s="1255"/>
      <c r="CQ79" s="1255"/>
      <c r="CR79" s="1255"/>
      <c r="CS79" s="1255"/>
      <c r="CT79" s="1255"/>
      <c r="CU79" s="1255"/>
      <c r="CV79" s="1255">
        <v>8.1999999999999993</v>
      </c>
      <c r="CW79" s="1255"/>
      <c r="CX79" s="1255"/>
      <c r="CY79" s="1255"/>
      <c r="CZ79" s="1255"/>
      <c r="DA79" s="1255"/>
      <c r="DB79" s="1255"/>
      <c r="DC79" s="1255"/>
    </row>
    <row r="80" spans="2:107" ht="13" x14ac:dyDescent="0.2">
      <c r="B80" s="374"/>
      <c r="G80" s="1261"/>
      <c r="H80" s="1261"/>
      <c r="I80" s="1256"/>
      <c r="J80" s="1256"/>
      <c r="K80" s="1257"/>
      <c r="L80" s="1257"/>
      <c r="M80" s="1257"/>
      <c r="N80" s="1257"/>
      <c r="AN80" s="1260"/>
      <c r="AO80" s="1260"/>
      <c r="AP80" s="1260"/>
      <c r="AQ80" s="1260"/>
      <c r="AR80" s="1260"/>
      <c r="AS80" s="1260"/>
      <c r="AT80" s="1260"/>
      <c r="AU80" s="1260"/>
      <c r="AV80" s="1260"/>
      <c r="AW80" s="1260"/>
      <c r="AX80" s="1260"/>
      <c r="AY80" s="1260"/>
      <c r="AZ80" s="1260"/>
      <c r="BA80" s="1260"/>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4"/>
    </row>
    <row r="82" spans="2:109" ht="16.5" x14ac:dyDescent="0.2">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 x14ac:dyDescent="0.2">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 x14ac:dyDescent="0.2">
      <c r="DD84" s="368"/>
      <c r="DE84" s="368"/>
    </row>
    <row r="85" spans="2:109" ht="13" x14ac:dyDescent="0.2">
      <c r="DD85" s="368"/>
      <c r="DE85" s="368"/>
    </row>
  </sheetData>
  <sheetProtection algorithmName="SHA-512" hashValue="0JSF68piRBSA4HMS3BA2TomssuUtcGIMExZpRT0U8XZJJDuZvlyaeUQIPlC9icDWaaFO9Hf2gUdOZ/3fLngxdw==" saltValue="H5ZijKE/U3URXoSxR8g+y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CF47E-DB94-4836-9F21-20EE13FF5BB2}">
  <sheetPr>
    <pageSetUpPr fitToPage="1"/>
  </sheetPr>
  <dimension ref="A1:DR125"/>
  <sheetViews>
    <sheetView showGridLines="0" zoomScaleNormal="100" zoomScaleSheetLayoutView="70" workbookViewId="0">
      <selection activeCell="BG61" sqref="BG61"/>
    </sheetView>
  </sheetViews>
  <sheetFormatPr defaultColWidth="0" defaultRowHeight="13.5" customHeight="1" zeroHeight="1" x14ac:dyDescent="0.2"/>
  <cols>
    <col min="1" max="34" width="2.453125" style="258" customWidth="1"/>
    <col min="35" max="122" width="2.453125" style="257" customWidth="1"/>
    <col min="123" max="16384" width="2.453125" style="257" hidden="1"/>
  </cols>
  <sheetData>
    <row r="1" spans="1:34"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ht="13" x14ac:dyDescent="0.2">
      <c r="S2" s="257"/>
      <c r="AH2" s="257"/>
    </row>
    <row r="3" spans="1:34" ht="13"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ht="13" x14ac:dyDescent="0.2"/>
    <row r="5" spans="1:34" ht="13" x14ac:dyDescent="0.2"/>
    <row r="6" spans="1:34" ht="13" x14ac:dyDescent="0.2"/>
    <row r="7" spans="1:34" ht="13" x14ac:dyDescent="0.2"/>
    <row r="8" spans="1:34" ht="13" x14ac:dyDescent="0.2"/>
    <row r="9" spans="1:34" ht="13" x14ac:dyDescent="0.2">
      <c r="AH9" s="257"/>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7"/>
    </row>
    <row r="18" spans="12:34" ht="13" x14ac:dyDescent="0.2"/>
    <row r="19" spans="12:34" ht="13" x14ac:dyDescent="0.2"/>
    <row r="20" spans="12:34" ht="13" x14ac:dyDescent="0.2">
      <c r="AH20" s="257"/>
    </row>
    <row r="21" spans="12:34" ht="13" x14ac:dyDescent="0.2">
      <c r="AH21" s="257"/>
    </row>
    <row r="22" spans="12:34" ht="13" x14ac:dyDescent="0.2"/>
    <row r="23" spans="12:34" ht="13" x14ac:dyDescent="0.2"/>
    <row r="24" spans="12:34" ht="13" x14ac:dyDescent="0.2">
      <c r="Q24" s="257"/>
    </row>
    <row r="25" spans="12:34" ht="13" x14ac:dyDescent="0.2"/>
    <row r="26" spans="12:34" ht="13" x14ac:dyDescent="0.2"/>
    <row r="27" spans="12:34" ht="13" x14ac:dyDescent="0.2"/>
    <row r="28" spans="12:34" ht="13" x14ac:dyDescent="0.2">
      <c r="O28" s="257"/>
      <c r="T28" s="257"/>
      <c r="AH28" s="257"/>
    </row>
    <row r="29" spans="12:34" ht="13" x14ac:dyDescent="0.2"/>
    <row r="30" spans="12:34" ht="13" x14ac:dyDescent="0.2"/>
    <row r="31" spans="12:34" ht="13" x14ac:dyDescent="0.2">
      <c r="Q31" s="257"/>
    </row>
    <row r="32" spans="12:34" ht="13" x14ac:dyDescent="0.2">
      <c r="L32" s="257"/>
    </row>
    <row r="33" spans="2:34" ht="13" x14ac:dyDescent="0.2">
      <c r="C33" s="257"/>
      <c r="E33" s="257"/>
      <c r="G33" s="257"/>
      <c r="I33" s="257"/>
      <c r="X33" s="257"/>
    </row>
    <row r="34" spans="2:34" ht="13" x14ac:dyDescent="0.2">
      <c r="B34" s="257"/>
      <c r="P34" s="257"/>
      <c r="R34" s="257"/>
      <c r="T34" s="257"/>
    </row>
    <row r="35" spans="2:34" ht="13" x14ac:dyDescent="0.2">
      <c r="D35" s="257"/>
      <c r="W35" s="257"/>
      <c r="AC35" s="257"/>
      <c r="AD35" s="257"/>
      <c r="AE35" s="257"/>
      <c r="AF35" s="257"/>
      <c r="AG35" s="257"/>
      <c r="AH35" s="257"/>
    </row>
    <row r="36" spans="2:34" ht="13" x14ac:dyDescent="0.2">
      <c r="H36" s="257"/>
      <c r="J36" s="257"/>
      <c r="K36" s="257"/>
      <c r="M36" s="257"/>
      <c r="Y36" s="257"/>
      <c r="Z36" s="257"/>
      <c r="AA36" s="257"/>
      <c r="AB36" s="257"/>
      <c r="AC36" s="257"/>
      <c r="AD36" s="257"/>
      <c r="AE36" s="257"/>
      <c r="AF36" s="257"/>
      <c r="AG36" s="257"/>
      <c r="AH36" s="257"/>
    </row>
    <row r="37" spans="2:34" ht="13" x14ac:dyDescent="0.2">
      <c r="AH37" s="257"/>
    </row>
    <row r="38" spans="2:34" ht="13" x14ac:dyDescent="0.2">
      <c r="AG38" s="257"/>
      <c r="AH38" s="257"/>
    </row>
    <row r="39" spans="2:34" ht="13" x14ac:dyDescent="0.2"/>
    <row r="40" spans="2:34" ht="13" x14ac:dyDescent="0.2">
      <c r="X40" s="257"/>
    </row>
    <row r="41" spans="2:34" ht="13" x14ac:dyDescent="0.2">
      <c r="R41" s="257"/>
    </row>
    <row r="42" spans="2:34" ht="13" x14ac:dyDescent="0.2">
      <c r="W42" s="257"/>
    </row>
    <row r="43" spans="2:34" ht="13" x14ac:dyDescent="0.2">
      <c r="Y43" s="257"/>
      <c r="Z43" s="257"/>
      <c r="AA43" s="257"/>
      <c r="AB43" s="257"/>
      <c r="AC43" s="257"/>
      <c r="AD43" s="257"/>
      <c r="AE43" s="257"/>
      <c r="AF43" s="257"/>
      <c r="AG43" s="257"/>
      <c r="AH43" s="257"/>
    </row>
    <row r="44" spans="2:34" ht="13" x14ac:dyDescent="0.2">
      <c r="AH44" s="257"/>
    </row>
    <row r="45" spans="2:34" ht="13" x14ac:dyDescent="0.2">
      <c r="X45" s="257"/>
    </row>
    <row r="46" spans="2:34" ht="13" x14ac:dyDescent="0.2"/>
    <row r="47" spans="2:34" ht="13" x14ac:dyDescent="0.2"/>
    <row r="48" spans="2:34" ht="13" x14ac:dyDescent="0.2">
      <c r="W48" s="257"/>
      <c r="Y48" s="257"/>
      <c r="Z48" s="257"/>
      <c r="AA48" s="257"/>
      <c r="AB48" s="257"/>
      <c r="AC48" s="257"/>
      <c r="AD48" s="257"/>
      <c r="AE48" s="257"/>
      <c r="AF48" s="257"/>
      <c r="AG48" s="257"/>
      <c r="AH48" s="257"/>
    </row>
    <row r="49" spans="28:34" ht="13" x14ac:dyDescent="0.2"/>
    <row r="50" spans="28:34" ht="13" x14ac:dyDescent="0.2">
      <c r="AE50" s="257"/>
      <c r="AF50" s="257"/>
      <c r="AG50" s="257"/>
      <c r="AH50" s="257"/>
    </row>
    <row r="51" spans="28:34" ht="13" x14ac:dyDescent="0.2">
      <c r="AC51" s="257"/>
      <c r="AD51" s="257"/>
      <c r="AE51" s="257"/>
      <c r="AF51" s="257"/>
      <c r="AG51" s="257"/>
      <c r="AH51" s="257"/>
    </row>
    <row r="52" spans="28:34" ht="13" x14ac:dyDescent="0.2"/>
    <row r="53" spans="28:34" ht="13" x14ac:dyDescent="0.2">
      <c r="AF53" s="257"/>
      <c r="AG53" s="257"/>
      <c r="AH53" s="257"/>
    </row>
    <row r="54" spans="28:34" ht="13" x14ac:dyDescent="0.2">
      <c r="AH54" s="257"/>
    </row>
    <row r="55" spans="28:34" ht="13" x14ac:dyDescent="0.2"/>
    <row r="56" spans="28:34" ht="13" x14ac:dyDescent="0.2">
      <c r="AB56" s="257"/>
      <c r="AC56" s="257"/>
      <c r="AD56" s="257"/>
      <c r="AE56" s="257"/>
      <c r="AF56" s="257"/>
      <c r="AG56" s="257"/>
      <c r="AH56" s="257"/>
    </row>
    <row r="57" spans="28:34" ht="13" x14ac:dyDescent="0.2">
      <c r="AH57" s="257"/>
    </row>
    <row r="58" spans="28:34" ht="13" x14ac:dyDescent="0.2">
      <c r="AH58" s="257"/>
    </row>
    <row r="59" spans="28:34" ht="13" x14ac:dyDescent="0.2"/>
    <row r="60" spans="28:34" ht="13" x14ac:dyDescent="0.2"/>
    <row r="61" spans="28:34" ht="13" x14ac:dyDescent="0.2"/>
    <row r="62" spans="28:34" ht="13" x14ac:dyDescent="0.2"/>
    <row r="63" spans="28:34" ht="13" x14ac:dyDescent="0.2">
      <c r="AH63" s="257"/>
    </row>
    <row r="64" spans="28:34" ht="13" x14ac:dyDescent="0.2">
      <c r="AG64" s="257"/>
      <c r="AH64" s="257"/>
    </row>
    <row r="65" spans="28:34" ht="13" x14ac:dyDescent="0.2"/>
    <row r="66" spans="28:34" ht="13" x14ac:dyDescent="0.2"/>
    <row r="67" spans="28:34" ht="13" x14ac:dyDescent="0.2"/>
    <row r="68" spans="28:34" ht="13" x14ac:dyDescent="0.2">
      <c r="AB68" s="257"/>
      <c r="AC68" s="257"/>
      <c r="AD68" s="257"/>
      <c r="AE68" s="257"/>
      <c r="AF68" s="257"/>
      <c r="AG68" s="257"/>
      <c r="AH68" s="257"/>
    </row>
    <row r="69" spans="28:34" ht="13" x14ac:dyDescent="0.2">
      <c r="AF69" s="257"/>
      <c r="AG69" s="257"/>
      <c r="AH69" s="257"/>
    </row>
    <row r="70" spans="28:34" ht="13" x14ac:dyDescent="0.2"/>
    <row r="71" spans="28:34" ht="13" x14ac:dyDescent="0.2"/>
    <row r="72" spans="28:34" ht="13" x14ac:dyDescent="0.2"/>
    <row r="73" spans="28:34" ht="13" x14ac:dyDescent="0.2"/>
    <row r="74" spans="28:34" ht="13" x14ac:dyDescent="0.2"/>
    <row r="75" spans="28:34" ht="13" x14ac:dyDescent="0.2">
      <c r="AH75" s="257"/>
    </row>
    <row r="76" spans="28:34" ht="13" x14ac:dyDescent="0.2">
      <c r="AF76" s="257"/>
      <c r="AG76" s="257"/>
      <c r="AH76" s="257"/>
    </row>
    <row r="77" spans="28:34" ht="13" x14ac:dyDescent="0.2">
      <c r="AG77" s="257"/>
      <c r="AH77" s="257"/>
    </row>
    <row r="78" spans="28:34" ht="13" x14ac:dyDescent="0.2"/>
    <row r="79" spans="28:34" ht="13" x14ac:dyDescent="0.2"/>
    <row r="80" spans="28:34" ht="13" x14ac:dyDescent="0.2"/>
    <row r="81" spans="25:34" ht="13" x14ac:dyDescent="0.2"/>
    <row r="82" spans="25:34" ht="13" x14ac:dyDescent="0.2">
      <c r="Y82" s="257"/>
    </row>
    <row r="83" spans="25:34" ht="13" x14ac:dyDescent="0.2">
      <c r="Y83" s="257"/>
      <c r="Z83" s="257"/>
      <c r="AA83" s="257"/>
      <c r="AB83" s="257"/>
      <c r="AC83" s="257"/>
      <c r="AD83" s="257"/>
      <c r="AE83" s="257"/>
      <c r="AF83" s="257"/>
      <c r="AG83" s="257"/>
      <c r="AH83" s="257"/>
    </row>
    <row r="84" spans="25:34" ht="13" x14ac:dyDescent="0.2"/>
    <row r="85" spans="25:34" ht="13" x14ac:dyDescent="0.2"/>
    <row r="86" spans="25:34" ht="13" x14ac:dyDescent="0.2"/>
    <row r="87" spans="25:34" ht="13" x14ac:dyDescent="0.2"/>
    <row r="88" spans="25:34" ht="13" x14ac:dyDescent="0.2">
      <c r="AH88" s="257"/>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476</v>
      </c>
    </row>
  </sheetData>
  <sheetProtection algorithmName="SHA-512" hashValue="wqvXNTQJWhj25w7b/qkAW4JWrqE3eT9dL4DR1kgWFdrMwFIXzrM6yGt7K+nDk0LCiTAoiPLet5UWRS8RM3pX0Q==" saltValue="fdhcziFYjDm69y0OAXI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F2EB8-C295-4191-AEBD-DF4D4BD9F164}">
  <sheetPr>
    <pageSetUpPr fitToPage="1"/>
  </sheetPr>
  <dimension ref="A1:DR125"/>
  <sheetViews>
    <sheetView showGridLines="0" zoomScaleNormal="100" zoomScaleSheetLayoutView="55" workbookViewId="0">
      <selection activeCell="BG61" sqref="BG61"/>
    </sheetView>
  </sheetViews>
  <sheetFormatPr defaultColWidth="0" defaultRowHeight="13.5" customHeight="1" zeroHeight="1" x14ac:dyDescent="0.2"/>
  <cols>
    <col min="1" max="34" width="2.453125" style="258" customWidth="1"/>
    <col min="35" max="122" width="2.453125" style="257" customWidth="1"/>
    <col min="123" max="16384" width="2.453125" style="257" hidden="1"/>
  </cols>
  <sheetData>
    <row r="1" spans="2:34"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ht="13" x14ac:dyDescent="0.2">
      <c r="S2" s="257"/>
      <c r="AH2" s="257"/>
    </row>
    <row r="3" spans="2:34" ht="13"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ht="13" x14ac:dyDescent="0.2"/>
    <row r="5" spans="2:34" ht="13" x14ac:dyDescent="0.2"/>
    <row r="6" spans="2:34" ht="13" x14ac:dyDescent="0.2"/>
    <row r="7" spans="2:34" ht="13" x14ac:dyDescent="0.2"/>
    <row r="8" spans="2:34" ht="13" x14ac:dyDescent="0.2"/>
    <row r="9" spans="2:34" ht="13" x14ac:dyDescent="0.2">
      <c r="AH9" s="257"/>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7"/>
    </row>
    <row r="18" spans="12:34" ht="13" x14ac:dyDescent="0.2"/>
    <row r="19" spans="12:34" ht="13" x14ac:dyDescent="0.2"/>
    <row r="20" spans="12:34" ht="13" x14ac:dyDescent="0.2">
      <c r="AH20" s="257"/>
    </row>
    <row r="21" spans="12:34" ht="13" x14ac:dyDescent="0.2">
      <c r="AH21" s="257"/>
    </row>
    <row r="22" spans="12:34" ht="13" x14ac:dyDescent="0.2"/>
    <row r="23" spans="12:34" ht="13" x14ac:dyDescent="0.2"/>
    <row r="24" spans="12:34" ht="13" x14ac:dyDescent="0.2">
      <c r="Q24" s="257"/>
    </row>
    <row r="25" spans="12:34" ht="13" x14ac:dyDescent="0.2"/>
    <row r="26" spans="12:34" ht="13" x14ac:dyDescent="0.2"/>
    <row r="27" spans="12:34" ht="13" x14ac:dyDescent="0.2"/>
    <row r="28" spans="12:34" ht="13" x14ac:dyDescent="0.2">
      <c r="O28" s="257"/>
      <c r="T28" s="257"/>
      <c r="AH28" s="257"/>
    </row>
    <row r="29" spans="12:34" ht="13" x14ac:dyDescent="0.2"/>
    <row r="30" spans="12:34" ht="13" x14ac:dyDescent="0.2"/>
    <row r="31" spans="12:34" ht="13" x14ac:dyDescent="0.2">
      <c r="Q31" s="257"/>
    </row>
    <row r="32" spans="12:34" ht="13" x14ac:dyDescent="0.2">
      <c r="L32" s="257"/>
    </row>
    <row r="33" spans="2:34" ht="13" x14ac:dyDescent="0.2">
      <c r="C33" s="257"/>
      <c r="E33" s="257"/>
      <c r="G33" s="257"/>
      <c r="I33" s="257"/>
      <c r="X33" s="257"/>
    </row>
    <row r="34" spans="2:34" ht="13" x14ac:dyDescent="0.2">
      <c r="B34" s="257"/>
      <c r="P34" s="257"/>
      <c r="R34" s="257"/>
      <c r="T34" s="257"/>
    </row>
    <row r="35" spans="2:34" ht="13" x14ac:dyDescent="0.2">
      <c r="D35" s="257"/>
      <c r="W35" s="257"/>
      <c r="AC35" s="257"/>
      <c r="AD35" s="257"/>
      <c r="AE35" s="257"/>
      <c r="AF35" s="257"/>
      <c r="AG35" s="257"/>
      <c r="AH35" s="257"/>
    </row>
    <row r="36" spans="2:34" ht="13" x14ac:dyDescent="0.2">
      <c r="H36" s="257"/>
      <c r="J36" s="257"/>
      <c r="K36" s="257"/>
      <c r="M36" s="257"/>
      <c r="Y36" s="257"/>
      <c r="Z36" s="257"/>
      <c r="AA36" s="257"/>
      <c r="AB36" s="257"/>
      <c r="AC36" s="257"/>
      <c r="AD36" s="257"/>
      <c r="AE36" s="257"/>
      <c r="AF36" s="257"/>
      <c r="AG36" s="257"/>
      <c r="AH36" s="257"/>
    </row>
    <row r="37" spans="2:34" ht="13" x14ac:dyDescent="0.2">
      <c r="AH37" s="257"/>
    </row>
    <row r="38" spans="2:34" ht="13" x14ac:dyDescent="0.2">
      <c r="AG38" s="257"/>
      <c r="AH38" s="257"/>
    </row>
    <row r="39" spans="2:34" ht="13" x14ac:dyDescent="0.2"/>
    <row r="40" spans="2:34" ht="13" x14ac:dyDescent="0.2">
      <c r="X40" s="257"/>
    </row>
    <row r="41" spans="2:34" ht="13" x14ac:dyDescent="0.2">
      <c r="R41" s="257"/>
    </row>
    <row r="42" spans="2:34" ht="13" x14ac:dyDescent="0.2">
      <c r="W42" s="257"/>
    </row>
    <row r="43" spans="2:34" ht="13" x14ac:dyDescent="0.2">
      <c r="Y43" s="257"/>
      <c r="Z43" s="257"/>
      <c r="AA43" s="257"/>
      <c r="AB43" s="257"/>
      <c r="AC43" s="257"/>
      <c r="AD43" s="257"/>
      <c r="AE43" s="257"/>
      <c r="AF43" s="257"/>
      <c r="AG43" s="257"/>
      <c r="AH43" s="257"/>
    </row>
    <row r="44" spans="2:34" ht="13" x14ac:dyDescent="0.2">
      <c r="AH44" s="257"/>
    </row>
    <row r="45" spans="2:34" ht="13" x14ac:dyDescent="0.2">
      <c r="X45" s="257"/>
    </row>
    <row r="46" spans="2:34" ht="13" x14ac:dyDescent="0.2"/>
    <row r="47" spans="2:34" ht="13" x14ac:dyDescent="0.2"/>
    <row r="48" spans="2:34" ht="13" x14ac:dyDescent="0.2">
      <c r="W48" s="257"/>
      <c r="Y48" s="257"/>
      <c r="Z48" s="257"/>
      <c r="AA48" s="257"/>
      <c r="AB48" s="257"/>
      <c r="AC48" s="257"/>
      <c r="AD48" s="257"/>
      <c r="AE48" s="257"/>
      <c r="AF48" s="257"/>
      <c r="AG48" s="257"/>
      <c r="AH48" s="257"/>
    </row>
    <row r="49" spans="28:34" ht="13" x14ac:dyDescent="0.2"/>
    <row r="50" spans="28:34" ht="13" x14ac:dyDescent="0.2">
      <c r="AE50" s="257"/>
      <c r="AF50" s="257"/>
      <c r="AG50" s="257"/>
      <c r="AH50" s="257"/>
    </row>
    <row r="51" spans="28:34" ht="13" x14ac:dyDescent="0.2">
      <c r="AC51" s="257"/>
      <c r="AD51" s="257"/>
      <c r="AE51" s="257"/>
      <c r="AF51" s="257"/>
      <c r="AG51" s="257"/>
      <c r="AH51" s="257"/>
    </row>
    <row r="52" spans="28:34" ht="13" x14ac:dyDescent="0.2"/>
    <row r="53" spans="28:34" ht="13" x14ac:dyDescent="0.2">
      <c r="AF53" s="257"/>
      <c r="AG53" s="257"/>
      <c r="AH53" s="257"/>
    </row>
    <row r="54" spans="28:34" ht="13" x14ac:dyDescent="0.2">
      <c r="AH54" s="257"/>
    </row>
    <row r="55" spans="28:34" ht="13" x14ac:dyDescent="0.2"/>
    <row r="56" spans="28:34" ht="13" x14ac:dyDescent="0.2">
      <c r="AB56" s="257"/>
      <c r="AC56" s="257"/>
      <c r="AD56" s="257"/>
      <c r="AE56" s="257"/>
      <c r="AF56" s="257"/>
      <c r="AG56" s="257"/>
      <c r="AH56" s="257"/>
    </row>
    <row r="57" spans="28:34" ht="13" x14ac:dyDescent="0.2">
      <c r="AH57" s="257"/>
    </row>
    <row r="58" spans="28:34" ht="13" x14ac:dyDescent="0.2">
      <c r="AH58" s="257"/>
    </row>
    <row r="59" spans="28:34" ht="13" x14ac:dyDescent="0.2">
      <c r="AG59" s="257"/>
      <c r="AH59" s="257"/>
    </row>
    <row r="60" spans="28:34" ht="13" x14ac:dyDescent="0.2"/>
    <row r="61" spans="28:34" ht="13" x14ac:dyDescent="0.2"/>
    <row r="62" spans="28:34" ht="13" x14ac:dyDescent="0.2"/>
    <row r="63" spans="28:34" ht="13" x14ac:dyDescent="0.2">
      <c r="AH63" s="257"/>
    </row>
    <row r="64" spans="28:34" ht="13" x14ac:dyDescent="0.2">
      <c r="AG64" s="257"/>
      <c r="AH64" s="257"/>
    </row>
    <row r="65" spans="28:34" ht="13" x14ac:dyDescent="0.2"/>
    <row r="66" spans="28:34" ht="13" x14ac:dyDescent="0.2"/>
    <row r="67" spans="28:34" ht="13" x14ac:dyDescent="0.2"/>
    <row r="68" spans="28:34" ht="13" x14ac:dyDescent="0.2">
      <c r="AB68" s="257"/>
      <c r="AC68" s="257"/>
      <c r="AD68" s="257"/>
      <c r="AE68" s="257"/>
      <c r="AF68" s="257"/>
      <c r="AG68" s="257"/>
      <c r="AH68" s="257"/>
    </row>
    <row r="69" spans="28:34" ht="13" x14ac:dyDescent="0.2">
      <c r="AF69" s="257"/>
      <c r="AG69" s="257"/>
      <c r="AH69" s="257"/>
    </row>
    <row r="70" spans="28:34" ht="13" x14ac:dyDescent="0.2"/>
    <row r="71" spans="28:34" ht="13" x14ac:dyDescent="0.2"/>
    <row r="72" spans="28:34" ht="13" x14ac:dyDescent="0.2"/>
    <row r="73" spans="28:34" ht="13" x14ac:dyDescent="0.2"/>
    <row r="74" spans="28:34" ht="13" x14ac:dyDescent="0.2"/>
    <row r="75" spans="28:34" ht="13" x14ac:dyDescent="0.2">
      <c r="AH75" s="257"/>
    </row>
    <row r="76" spans="28:34" ht="13" x14ac:dyDescent="0.2">
      <c r="AF76" s="257"/>
      <c r="AG76" s="257"/>
      <c r="AH76" s="257"/>
    </row>
    <row r="77" spans="28:34" ht="13" x14ac:dyDescent="0.2">
      <c r="AG77" s="257"/>
      <c r="AH77" s="257"/>
    </row>
    <row r="78" spans="28:34" ht="13" x14ac:dyDescent="0.2"/>
    <row r="79" spans="28:34" ht="13" x14ac:dyDescent="0.2"/>
    <row r="80" spans="28:34" ht="13" x14ac:dyDescent="0.2"/>
    <row r="81" spans="25:34" ht="13" x14ac:dyDescent="0.2"/>
    <row r="82" spans="25:34" ht="13" x14ac:dyDescent="0.2">
      <c r="Y82" s="257"/>
    </row>
    <row r="83" spans="25:34" ht="13" x14ac:dyDescent="0.2">
      <c r="Y83" s="257"/>
      <c r="Z83" s="257"/>
      <c r="AA83" s="257"/>
      <c r="AB83" s="257"/>
      <c r="AC83" s="257"/>
      <c r="AD83" s="257"/>
      <c r="AE83" s="257"/>
      <c r="AF83" s="257"/>
      <c r="AG83" s="257"/>
      <c r="AH83" s="257"/>
    </row>
    <row r="84" spans="25:34" ht="13" x14ac:dyDescent="0.2"/>
    <row r="85" spans="25:34" ht="13" x14ac:dyDescent="0.2"/>
    <row r="86" spans="25:34" ht="13" x14ac:dyDescent="0.2"/>
    <row r="87" spans="25:34" ht="13" x14ac:dyDescent="0.2"/>
    <row r="88" spans="25:34" ht="13" x14ac:dyDescent="0.2">
      <c r="AH88" s="257"/>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476</v>
      </c>
    </row>
  </sheetData>
  <sheetProtection algorithmName="SHA-512" hashValue="0ZEzRmLZVQMt/CEpN36/+5RkbImCubdJ+FvOnRtWPlMWjn0LzgSiN2NiFaeOSQYc+JLLlu9nd9vmnZdIESK/Dw==" saltValue="Uyez3a5HXoET3OQsH+03b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179277</v>
      </c>
      <c r="E3" s="154"/>
      <c r="F3" s="155">
        <v>145139</v>
      </c>
      <c r="G3" s="156"/>
      <c r="H3" s="157"/>
    </row>
    <row r="4" spans="1:8" x14ac:dyDescent="0.2">
      <c r="A4" s="158"/>
      <c r="B4" s="159"/>
      <c r="C4" s="160"/>
      <c r="D4" s="161">
        <v>79196</v>
      </c>
      <c r="E4" s="162"/>
      <c r="F4" s="163">
        <v>83762</v>
      </c>
      <c r="G4" s="164"/>
      <c r="H4" s="165"/>
    </row>
    <row r="5" spans="1:8" x14ac:dyDescent="0.2">
      <c r="A5" s="146" t="s">
        <v>520</v>
      </c>
      <c r="B5" s="151"/>
      <c r="C5" s="152"/>
      <c r="D5" s="153">
        <v>186411</v>
      </c>
      <c r="E5" s="154"/>
      <c r="F5" s="155">
        <v>125391</v>
      </c>
      <c r="G5" s="156"/>
      <c r="H5" s="157"/>
    </row>
    <row r="6" spans="1:8" x14ac:dyDescent="0.2">
      <c r="A6" s="158"/>
      <c r="B6" s="159"/>
      <c r="C6" s="160"/>
      <c r="D6" s="161">
        <v>122325</v>
      </c>
      <c r="E6" s="162"/>
      <c r="F6" s="163">
        <v>68516</v>
      </c>
      <c r="G6" s="164"/>
      <c r="H6" s="165"/>
    </row>
    <row r="7" spans="1:8" x14ac:dyDescent="0.2">
      <c r="A7" s="146" t="s">
        <v>521</v>
      </c>
      <c r="B7" s="151"/>
      <c r="C7" s="152"/>
      <c r="D7" s="153">
        <v>238544</v>
      </c>
      <c r="E7" s="154"/>
      <c r="F7" s="155">
        <v>138402</v>
      </c>
      <c r="G7" s="156"/>
      <c r="H7" s="157"/>
    </row>
    <row r="8" spans="1:8" x14ac:dyDescent="0.2">
      <c r="A8" s="158"/>
      <c r="B8" s="159"/>
      <c r="C8" s="160"/>
      <c r="D8" s="161">
        <v>190141</v>
      </c>
      <c r="E8" s="162"/>
      <c r="F8" s="163">
        <v>70652</v>
      </c>
      <c r="G8" s="164"/>
      <c r="H8" s="165"/>
    </row>
    <row r="9" spans="1:8" x14ac:dyDescent="0.2">
      <c r="A9" s="146" t="s">
        <v>522</v>
      </c>
      <c r="B9" s="151"/>
      <c r="C9" s="152"/>
      <c r="D9" s="153">
        <v>109192</v>
      </c>
      <c r="E9" s="154"/>
      <c r="F9" s="155">
        <v>146367</v>
      </c>
      <c r="G9" s="156"/>
      <c r="H9" s="157"/>
    </row>
    <row r="10" spans="1:8" x14ac:dyDescent="0.2">
      <c r="A10" s="158"/>
      <c r="B10" s="159"/>
      <c r="C10" s="160"/>
      <c r="D10" s="161">
        <v>41799</v>
      </c>
      <c r="E10" s="162"/>
      <c r="F10" s="163">
        <v>79441</v>
      </c>
      <c r="G10" s="164"/>
      <c r="H10" s="165"/>
    </row>
    <row r="11" spans="1:8" x14ac:dyDescent="0.2">
      <c r="A11" s="146" t="s">
        <v>523</v>
      </c>
      <c r="B11" s="151"/>
      <c r="C11" s="152"/>
      <c r="D11" s="153">
        <v>97119</v>
      </c>
      <c r="E11" s="154"/>
      <c r="F11" s="155">
        <v>165181</v>
      </c>
      <c r="G11" s="156"/>
      <c r="H11" s="157"/>
    </row>
    <row r="12" spans="1:8" x14ac:dyDescent="0.2">
      <c r="A12" s="158"/>
      <c r="B12" s="159"/>
      <c r="C12" s="166"/>
      <c r="D12" s="161">
        <v>40633</v>
      </c>
      <c r="E12" s="162"/>
      <c r="F12" s="163">
        <v>82246</v>
      </c>
      <c r="G12" s="164"/>
      <c r="H12" s="165"/>
    </row>
    <row r="13" spans="1:8" x14ac:dyDescent="0.2">
      <c r="A13" s="146"/>
      <c r="B13" s="151"/>
      <c r="C13" s="167"/>
      <c r="D13" s="168">
        <v>162109</v>
      </c>
      <c r="E13" s="169"/>
      <c r="F13" s="170">
        <v>144096</v>
      </c>
      <c r="G13" s="171"/>
      <c r="H13" s="157"/>
    </row>
    <row r="14" spans="1:8" x14ac:dyDescent="0.2">
      <c r="A14" s="158"/>
      <c r="B14" s="159"/>
      <c r="C14" s="160"/>
      <c r="D14" s="161">
        <v>94819</v>
      </c>
      <c r="E14" s="162"/>
      <c r="F14" s="163">
        <v>76923</v>
      </c>
      <c r="G14" s="164"/>
      <c r="H14" s="165"/>
    </row>
    <row r="17" spans="1:11" x14ac:dyDescent="0.2">
      <c r="A17" s="142" t="s">
        <v>51</v>
      </c>
    </row>
    <row r="18" spans="1:11" x14ac:dyDescent="0.2">
      <c r="A18" s="172"/>
      <c r="B18" s="172" t="str">
        <f>実質収支比率等に係る経年分析!F$46</f>
        <v>R01</v>
      </c>
      <c r="C18" s="172" t="str">
        <f>実質収支比率等に係る経年分析!G$46</f>
        <v>R02</v>
      </c>
      <c r="D18" s="172" t="str">
        <f>実質収支比率等に係る経年分析!H$46</f>
        <v>R03</v>
      </c>
      <c r="E18" s="172" t="str">
        <f>実質収支比率等に係る経年分析!I$46</f>
        <v>R04</v>
      </c>
      <c r="F18" s="172" t="str">
        <f>実質収支比率等に係る経年分析!J$46</f>
        <v>R05</v>
      </c>
    </row>
    <row r="19" spans="1:11" x14ac:dyDescent="0.2">
      <c r="A19" s="172" t="s">
        <v>52</v>
      </c>
      <c r="B19" s="172">
        <f>ROUND(VALUE(SUBSTITUTE(実質収支比率等に係る経年分析!F$48,"▲","-")),2)</f>
        <v>3.07</v>
      </c>
      <c r="C19" s="172">
        <f>ROUND(VALUE(SUBSTITUTE(実質収支比率等に係る経年分析!G$48,"▲","-")),2)</f>
        <v>5.0999999999999996</v>
      </c>
      <c r="D19" s="172">
        <f>ROUND(VALUE(SUBSTITUTE(実質収支比率等に係る経年分析!H$48,"▲","-")),2)</f>
        <v>8.4600000000000009</v>
      </c>
      <c r="E19" s="172">
        <f>ROUND(VALUE(SUBSTITUTE(実質収支比率等に係る経年分析!I$48,"▲","-")),2)</f>
        <v>5.35</v>
      </c>
      <c r="F19" s="172">
        <f>ROUND(VALUE(SUBSTITUTE(実質収支比率等に係る経年分析!J$48,"▲","-")),2)</f>
        <v>7.57</v>
      </c>
    </row>
    <row r="20" spans="1:11" x14ac:dyDescent="0.2">
      <c r="A20" s="172" t="s">
        <v>53</v>
      </c>
      <c r="B20" s="172">
        <f>ROUND(VALUE(SUBSTITUTE(実質収支比率等に係る経年分析!F$47,"▲","-")),2)</f>
        <v>30.49</v>
      </c>
      <c r="C20" s="172">
        <f>ROUND(VALUE(SUBSTITUTE(実質収支比率等に係る経年分析!G$47,"▲","-")),2)</f>
        <v>30.86</v>
      </c>
      <c r="D20" s="172">
        <f>ROUND(VALUE(SUBSTITUTE(実質収支比率等に係る経年分析!H$47,"▲","-")),2)</f>
        <v>31.37</v>
      </c>
      <c r="E20" s="172">
        <f>ROUND(VALUE(SUBSTITUTE(実質収支比率等に係る経年分析!I$47,"▲","-")),2)</f>
        <v>37.58</v>
      </c>
      <c r="F20" s="172">
        <f>ROUND(VALUE(SUBSTITUTE(実質収支比率等に係る経年分析!J$47,"▲","-")),2)</f>
        <v>40.78</v>
      </c>
    </row>
    <row r="21" spans="1:11" x14ac:dyDescent="0.2">
      <c r="A21" s="172" t="s">
        <v>54</v>
      </c>
      <c r="B21" s="172">
        <f>IF(ISNUMBER(VALUE(SUBSTITUTE(実質収支比率等に係る経年分析!F$49,"▲","-"))),ROUND(VALUE(SUBSTITUTE(実質収支比率等に係る経年分析!F$49,"▲","-")),2),NA())</f>
        <v>1.78</v>
      </c>
      <c r="C21" s="172">
        <f>IF(ISNUMBER(VALUE(SUBSTITUTE(実質収支比率等に係る経年分析!G$49,"▲","-"))),ROUND(VALUE(SUBSTITUTE(実質収支比率等に係る経年分析!G$49,"▲","-")),2),NA())</f>
        <v>2.1800000000000002</v>
      </c>
      <c r="D21" s="172">
        <f>IF(ISNUMBER(VALUE(SUBSTITUTE(実質収支比率等に係る経年分析!H$49,"▲","-"))),ROUND(VALUE(SUBSTITUTE(実質収支比率等に係る経年分析!H$49,"▲","-")),2),NA())</f>
        <v>3.72</v>
      </c>
      <c r="E21" s="172">
        <f>IF(ISNUMBER(VALUE(SUBSTITUTE(実質収支比率等に係る経年分析!I$49,"▲","-"))),ROUND(VALUE(SUBSTITUTE(実質収支比率等に係る経年分析!I$49,"▲","-")),2),NA())</f>
        <v>-3.18</v>
      </c>
      <c r="F21" s="172">
        <f>IF(ISNUMBER(VALUE(SUBSTITUTE(実質収支比率等に係る経年分析!J$49,"▲","-"))),ROUND(VALUE(SUBSTITUTE(実質収支比率等に係る経年分析!J$49,"▲","-")),2),NA())</f>
        <v>2.27</v>
      </c>
    </row>
    <row r="24" spans="1:11" x14ac:dyDescent="0.2">
      <c r="A24" s="142" t="s">
        <v>55</v>
      </c>
    </row>
    <row r="25" spans="1:11" x14ac:dyDescent="0.2">
      <c r="A25" s="173"/>
      <c r="B25" s="173" t="str">
        <f>連結実質赤字比率に係る赤字・黒字の構成分析!F$33</f>
        <v>R01</v>
      </c>
      <c r="C25" s="173"/>
      <c r="D25" s="173" t="str">
        <f>連結実質赤字比率に係る赤字・黒字の構成分析!G$33</f>
        <v>R02</v>
      </c>
      <c r="E25" s="173"/>
      <c r="F25" s="173" t="str">
        <f>連結実質赤字比率に係る赤字・黒字の構成分析!H$33</f>
        <v>R03</v>
      </c>
      <c r="G25" s="173"/>
      <c r="H25" s="173" t="str">
        <f>連結実質赤字比率に係る赤字・黒字の構成分析!I$33</f>
        <v>R04</v>
      </c>
      <c r="I25" s="173"/>
      <c r="J25" s="173" t="str">
        <f>連結実質赤字比率に係る赤字・黒字の構成分析!J$33</f>
        <v>R05</v>
      </c>
      <c r="K25" s="173"/>
    </row>
    <row r="26" spans="1:11" x14ac:dyDescent="0.2">
      <c r="A26" s="173"/>
      <c r="B26" s="173" t="s">
        <v>56</v>
      </c>
      <c r="C26" s="173" t="s">
        <v>57</v>
      </c>
      <c r="D26" s="173" t="s">
        <v>56</v>
      </c>
      <c r="E26" s="173" t="s">
        <v>57</v>
      </c>
      <c r="F26" s="173" t="s">
        <v>56</v>
      </c>
      <c r="G26" s="173" t="s">
        <v>57</v>
      </c>
      <c r="H26" s="173" t="s">
        <v>56</v>
      </c>
      <c r="I26" s="173" t="s">
        <v>57</v>
      </c>
      <c r="J26" s="173" t="s">
        <v>56</v>
      </c>
      <c r="K26" s="173" t="s">
        <v>57</v>
      </c>
    </row>
    <row r="27" spans="1:11" x14ac:dyDescent="0.2">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0.61</v>
      </c>
      <c r="D27" s="173" t="e">
        <f>IF(ROUND(VALUE(SUBSTITUTE(連結実質赤字比率に係る赤字・黒字の構成分析!G$43,"▲", "-")), 2) &lt; 0, ABS(ROUND(VALUE(SUBSTITUTE(連結実質赤字比率に係る赤字・黒字の構成分析!G$43,"▲", "-")), 2)), NA())</f>
        <v>#N/A</v>
      </c>
      <c r="E27" s="173">
        <f>IF(ROUND(VALUE(SUBSTITUTE(連結実質赤字比率に係る赤字・黒字の構成分析!G$43,"▲", "-")), 2) &gt;= 0, ABS(ROUND(VALUE(SUBSTITUTE(連結実質赤字比率に係る赤字・黒字の構成分析!G$43,"▲", "-")), 2)), NA())</f>
        <v>0</v>
      </c>
      <c r="F27" s="173" t="e">
        <f>IF(ROUND(VALUE(SUBSTITUTE(連結実質赤字比率に係る赤字・黒字の構成分析!H$43,"▲", "-")), 2) &lt; 0, ABS(ROUND(VALUE(SUBSTITUTE(連結実質赤字比率に係る赤字・黒字の構成分析!H$43,"▲", "-")), 2)), NA())</f>
        <v>#N/A</v>
      </c>
      <c r="G27" s="173">
        <f>IF(ROUND(VALUE(SUBSTITUTE(連結実質赤字比率に係る赤字・黒字の構成分析!H$43,"▲", "-")), 2) &gt;= 0, ABS(ROUND(VALUE(SUBSTITUTE(連結実質赤字比率に係る赤字・黒字の構成分析!H$43,"▲", "-")), 2)), NA())</f>
        <v>0</v>
      </c>
      <c r="H27" s="173" t="e">
        <f>IF(ROUND(VALUE(SUBSTITUTE(連結実質赤字比率に係る赤字・黒字の構成分析!I$43,"▲", "-")), 2) &lt; 0, ABS(ROUND(VALUE(SUBSTITUTE(連結実質赤字比率に係る赤字・黒字の構成分析!I$43,"▲", "-")), 2)), NA())</f>
        <v>#N/A</v>
      </c>
      <c r="I27" s="173">
        <f>IF(ROUND(VALUE(SUBSTITUTE(連結実質赤字比率に係る赤字・黒字の構成分析!I$43,"▲", "-")), 2) &gt;= 0, ABS(ROUND(VALUE(SUBSTITUTE(連結実質赤字比率に係る赤字・黒字の構成分析!I$43,"▲", "-")), 2)), NA())</f>
        <v>0</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2">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2">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2">
      <c r="A30" s="173" t="e">
        <f>IF(連結実質赤字比率に係る赤字・黒字の構成分析!C$40="",NA(),連結実質赤字比率に係る赤字・黒字の構成分析!C$40)</f>
        <v>#N/A</v>
      </c>
      <c r="B30" s="173" t="e">
        <f>IF(ROUND(VALUE(SUBSTITUTE(連結実質赤字比率に係る赤字・黒字の構成分析!F$40,"▲", "-")), 2) &lt; 0, ABS(ROUND(VALUE(SUBSTITUTE(連結実質赤字比率に係る赤字・黒字の構成分析!F$40,"▲", "-")), 2)), NA())</f>
        <v>#VALUE!</v>
      </c>
      <c r="C30" s="173" t="e">
        <f>IF(ROUND(VALUE(SUBSTITUTE(連結実質赤字比率に係る赤字・黒字の構成分析!F$40,"▲", "-")), 2) &gt;= 0, ABS(ROUND(VALUE(SUBSTITUTE(連結実質赤字比率に係る赤字・黒字の構成分析!F$40,"▲", "-")), 2)), NA())</f>
        <v>#VALUE!</v>
      </c>
      <c r="D30" s="173" t="e">
        <f>IF(ROUND(VALUE(SUBSTITUTE(連結実質赤字比率に係る赤字・黒字の構成分析!G$40,"▲", "-")), 2) &lt; 0, ABS(ROUND(VALUE(SUBSTITUTE(連結実質赤字比率に係る赤字・黒字の構成分析!G$40,"▲", "-")), 2)), NA())</f>
        <v>#VALUE!</v>
      </c>
      <c r="E30" s="173" t="e">
        <f>IF(ROUND(VALUE(SUBSTITUTE(連結実質赤字比率に係る赤字・黒字の構成分析!G$40,"▲", "-")), 2) &gt;= 0, ABS(ROUND(VALUE(SUBSTITUTE(連結実質赤字比率に係る赤字・黒字の構成分析!G$40,"▲", "-")), 2)), NA())</f>
        <v>#VALUE!</v>
      </c>
      <c r="F30" s="173" t="e">
        <f>IF(ROUND(VALUE(SUBSTITUTE(連結実質赤字比率に係る赤字・黒字の構成分析!H$40,"▲", "-")), 2) &lt; 0, ABS(ROUND(VALUE(SUBSTITUTE(連結実質赤字比率に係る赤字・黒字の構成分析!H$40,"▲", "-")), 2)), NA())</f>
        <v>#VALUE!</v>
      </c>
      <c r="G30" s="173" t="e">
        <f>IF(ROUND(VALUE(SUBSTITUTE(連結実質赤字比率に係る赤字・黒字の構成分析!H$40,"▲", "-")), 2) &gt;= 0, ABS(ROUND(VALUE(SUBSTITUTE(連結実質赤字比率に係る赤字・黒字の構成分析!H$40,"▲", "-")), 2)), NA())</f>
        <v>#VALUE!</v>
      </c>
      <c r="H30" s="173" t="e">
        <f>IF(ROUND(VALUE(SUBSTITUTE(連結実質赤字比率に係る赤字・黒字の構成分析!I$40,"▲", "-")), 2) &lt; 0, ABS(ROUND(VALUE(SUBSTITUTE(連結実質赤字比率に係る赤字・黒字の構成分析!I$40,"▲", "-")), 2)), NA())</f>
        <v>#VALUE!</v>
      </c>
      <c r="I30" s="173" t="e">
        <f>IF(ROUND(VALUE(SUBSTITUTE(連結実質赤字比率に係る赤字・黒字の構成分析!I$40,"▲", "-")), 2) &gt;= 0, ABS(ROUND(VALUE(SUBSTITUTE(連結実質赤字比率に係る赤字・黒字の構成分析!I$40,"▲", "-")), 2)), NA())</f>
        <v>#VALUE!</v>
      </c>
      <c r="J30" s="173" t="e">
        <f>IF(ROUND(VALUE(SUBSTITUTE(連結実質赤字比率に係る赤字・黒字の構成分析!J$40,"▲", "-")), 2) &lt; 0, ABS(ROUND(VALUE(SUBSTITUTE(連結実質赤字比率に係る赤字・黒字の構成分析!J$40,"▲", "-")), 2)), NA())</f>
        <v>#VALUE!</v>
      </c>
      <c r="K30" s="173" t="e">
        <f>IF(ROUND(VALUE(SUBSTITUTE(連結実質赤字比率に係る赤字・黒字の構成分析!J$40,"▲", "-")), 2) &gt;= 0, ABS(ROUND(VALUE(SUBSTITUTE(連結実質赤字比率に係る赤字・黒字の構成分析!J$40,"▲", "-")), 2)), NA())</f>
        <v>#VALUE!</v>
      </c>
    </row>
    <row r="31" spans="1:11" x14ac:dyDescent="0.2">
      <c r="A31" s="173" t="str">
        <f>IF(連結実質赤字比率に係る赤字・黒字の構成分析!C$39="",NA(),連結実質赤字比率に係る赤字・黒字の構成分析!C$39)</f>
        <v>後期高齢者医療特別会計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v>
      </c>
    </row>
    <row r="32" spans="1:11" x14ac:dyDescent="0.2">
      <c r="A32" s="173" t="str">
        <f>IF(連結実質赤字比率に係る赤字・黒字の構成分析!C$38="",NA(),連結実質赤字比率に係る赤字・黒字の構成分析!C$38)</f>
        <v>国民健康保険特別会計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0.16</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0.14000000000000001</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0.19</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0.22</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0.03</v>
      </c>
    </row>
    <row r="33" spans="1:16" x14ac:dyDescent="0.2">
      <c r="A33" s="173" t="str">
        <f>IF(連結実質赤字比率に係る赤字・黒字の構成分析!C$37="",NA(),連結実質赤字比率に係る赤字・黒字の構成分析!C$37)</f>
        <v>介護保険特別会計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0</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0.12</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0.05</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0.22</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7.0000000000000007E-2</v>
      </c>
    </row>
    <row r="34" spans="1:16" x14ac:dyDescent="0.2">
      <c r="A34" s="173" t="str">
        <f>IF(連結実質赤字比率に係る赤字・黒字の構成分析!C$36="",NA(),連結実質赤字比率に係る赤字・黒字の構成分析!C$36)</f>
        <v>水道事業会計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12.52</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11.78</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11.07</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9.76</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1.69</v>
      </c>
    </row>
    <row r="35" spans="1:16" x14ac:dyDescent="0.2">
      <c r="A35" s="173" t="str">
        <f>IF(連結実質赤字比率に係る赤字・黒字の構成分析!C$35="",NA(),連結実質赤字比率に係る赤字・黒字の構成分析!C$35)</f>
        <v>一般会計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3.06</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5.09</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8.4600000000000009</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5.35</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7.57</v>
      </c>
    </row>
    <row r="36" spans="1:16" x14ac:dyDescent="0.2">
      <c r="A36" s="173" t="str">
        <f>IF(連結実質赤字比率に係る赤字・黒字の構成分析!C$34="",NA(),連結実質赤字比率に係る赤字・黒字の構成分析!C$34)</f>
        <v>病院事業会計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32.869999999999997</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35.17</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36.29</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41.02</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36.42</v>
      </c>
    </row>
    <row r="39" spans="1:16" x14ac:dyDescent="0.2">
      <c r="A39" s="142" t="s">
        <v>58</v>
      </c>
    </row>
    <row r="40" spans="1:16" x14ac:dyDescent="0.2">
      <c r="A40" s="174"/>
      <c r="B40" s="174" t="str">
        <f>'実質公債費比率（分子）の構造'!K$44</f>
        <v>R01</v>
      </c>
      <c r="C40" s="174"/>
      <c r="D40" s="174"/>
      <c r="E40" s="174" t="str">
        <f>'実質公債費比率（分子）の構造'!L$44</f>
        <v>R02</v>
      </c>
      <c r="F40" s="174"/>
      <c r="G40" s="174"/>
      <c r="H40" s="174" t="str">
        <f>'実質公債費比率（分子）の構造'!M$44</f>
        <v>R03</v>
      </c>
      <c r="I40" s="174"/>
      <c r="J40" s="174"/>
      <c r="K40" s="174" t="str">
        <f>'実質公債費比率（分子）の構造'!N$44</f>
        <v>R04</v>
      </c>
      <c r="L40" s="174"/>
      <c r="M40" s="174"/>
      <c r="N40" s="174" t="str">
        <f>'実質公債費比率（分子）の構造'!O$44</f>
        <v>R05</v>
      </c>
      <c r="O40" s="174"/>
      <c r="P40" s="174"/>
    </row>
    <row r="41" spans="1:16" x14ac:dyDescent="0.2">
      <c r="A41" s="174"/>
      <c r="B41" s="174" t="s">
        <v>59</v>
      </c>
      <c r="C41" s="174"/>
      <c r="D41" s="174" t="s">
        <v>60</v>
      </c>
      <c r="E41" s="174" t="s">
        <v>59</v>
      </c>
      <c r="F41" s="174"/>
      <c r="G41" s="174" t="s">
        <v>60</v>
      </c>
      <c r="H41" s="174" t="s">
        <v>59</v>
      </c>
      <c r="I41" s="174"/>
      <c r="J41" s="174" t="s">
        <v>60</v>
      </c>
      <c r="K41" s="174" t="s">
        <v>59</v>
      </c>
      <c r="L41" s="174"/>
      <c r="M41" s="174" t="s">
        <v>60</v>
      </c>
      <c r="N41" s="174" t="s">
        <v>59</v>
      </c>
      <c r="O41" s="174"/>
      <c r="P41" s="174" t="s">
        <v>60</v>
      </c>
    </row>
    <row r="42" spans="1:16" x14ac:dyDescent="0.2">
      <c r="A42" s="174" t="s">
        <v>61</v>
      </c>
      <c r="B42" s="174"/>
      <c r="C42" s="174"/>
      <c r="D42" s="174">
        <f>'実質公債費比率（分子）の構造'!K$52</f>
        <v>770</v>
      </c>
      <c r="E42" s="174"/>
      <c r="F42" s="174"/>
      <c r="G42" s="174">
        <f>'実質公債費比率（分子）の構造'!L$52</f>
        <v>795</v>
      </c>
      <c r="H42" s="174"/>
      <c r="I42" s="174"/>
      <c r="J42" s="174">
        <f>'実質公債費比率（分子）の構造'!M$52</f>
        <v>868</v>
      </c>
      <c r="K42" s="174"/>
      <c r="L42" s="174"/>
      <c r="M42" s="174">
        <f>'実質公債費比率（分子）の構造'!N$52</f>
        <v>843</v>
      </c>
      <c r="N42" s="174"/>
      <c r="O42" s="174"/>
      <c r="P42" s="174">
        <f>'実質公債費比率（分子）の構造'!O$52</f>
        <v>837</v>
      </c>
    </row>
    <row r="43" spans="1:16" x14ac:dyDescent="0.2">
      <c r="A43" s="174" t="s">
        <v>16</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2">
      <c r="A44" s="174" t="s">
        <v>62</v>
      </c>
      <c r="B44" s="174" t="str">
        <f>'実質公債費比率（分子）の構造'!K$50</f>
        <v>-</v>
      </c>
      <c r="C44" s="174"/>
      <c r="D44" s="174"/>
      <c r="E44" s="174" t="str">
        <f>'実質公債費比率（分子）の構造'!L$50</f>
        <v>-</v>
      </c>
      <c r="F44" s="174"/>
      <c r="G44" s="174"/>
      <c r="H44" s="174" t="str">
        <f>'実質公債費比率（分子）の構造'!M$50</f>
        <v>-</v>
      </c>
      <c r="I44" s="174"/>
      <c r="J44" s="174"/>
      <c r="K44" s="174" t="str">
        <f>'実質公債費比率（分子）の構造'!N$50</f>
        <v>-</v>
      </c>
      <c r="L44" s="174"/>
      <c r="M44" s="174"/>
      <c r="N44" s="174" t="str">
        <f>'実質公債費比率（分子）の構造'!O$50</f>
        <v>-</v>
      </c>
      <c r="O44" s="174"/>
      <c r="P44" s="174"/>
    </row>
    <row r="45" spans="1:16" x14ac:dyDescent="0.2">
      <c r="A45" s="174" t="s">
        <v>63</v>
      </c>
      <c r="B45" s="174">
        <f>'実質公債費比率（分子）の構造'!K$49</f>
        <v>76</v>
      </c>
      <c r="C45" s="174"/>
      <c r="D45" s="174"/>
      <c r="E45" s="174">
        <f>'実質公債費比率（分子）の構造'!L$49</f>
        <v>76</v>
      </c>
      <c r="F45" s="174"/>
      <c r="G45" s="174"/>
      <c r="H45" s="174">
        <f>'実質公債費比率（分子）の構造'!M$49</f>
        <v>76</v>
      </c>
      <c r="I45" s="174"/>
      <c r="J45" s="174"/>
      <c r="K45" s="174">
        <f>'実質公債費比率（分子）の構造'!N$49</f>
        <v>76</v>
      </c>
      <c r="L45" s="174"/>
      <c r="M45" s="174"/>
      <c r="N45" s="174">
        <f>'実質公債費比率（分子）の構造'!O$49</f>
        <v>63</v>
      </c>
      <c r="O45" s="174"/>
      <c r="P45" s="174"/>
    </row>
    <row r="46" spans="1:16" x14ac:dyDescent="0.2">
      <c r="A46" s="174" t="s">
        <v>64</v>
      </c>
      <c r="B46" s="174">
        <f>'実質公債費比率（分子）の構造'!K$48</f>
        <v>333</v>
      </c>
      <c r="C46" s="174"/>
      <c r="D46" s="174"/>
      <c r="E46" s="174">
        <f>'実質公債費比率（分子）の構造'!L$48</f>
        <v>249</v>
      </c>
      <c r="F46" s="174"/>
      <c r="G46" s="174"/>
      <c r="H46" s="174">
        <f>'実質公債費比率（分子）の構造'!M$48</f>
        <v>261</v>
      </c>
      <c r="I46" s="174"/>
      <c r="J46" s="174"/>
      <c r="K46" s="174">
        <f>'実質公債費比率（分子）の構造'!N$48</f>
        <v>307</v>
      </c>
      <c r="L46" s="174"/>
      <c r="M46" s="174"/>
      <c r="N46" s="174">
        <f>'実質公債費比率（分子）の構造'!O$48</f>
        <v>298</v>
      </c>
      <c r="O46" s="174"/>
      <c r="P46" s="174"/>
    </row>
    <row r="47" spans="1:16" x14ac:dyDescent="0.2">
      <c r="A47" s="174" t="s">
        <v>12</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2">
      <c r="A48" s="174" t="s">
        <v>65</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2">
      <c r="A49" s="174" t="s">
        <v>66</v>
      </c>
      <c r="B49" s="174">
        <f>'実質公債費比率（分子）の構造'!K$45</f>
        <v>694</v>
      </c>
      <c r="C49" s="174"/>
      <c r="D49" s="174"/>
      <c r="E49" s="174">
        <f>'実質公債費比率（分子）の構造'!L$45</f>
        <v>723</v>
      </c>
      <c r="F49" s="174"/>
      <c r="G49" s="174"/>
      <c r="H49" s="174">
        <f>'実質公債費比率（分子）の構造'!M$45</f>
        <v>824</v>
      </c>
      <c r="I49" s="174"/>
      <c r="J49" s="174"/>
      <c r="K49" s="174">
        <f>'実質公債費比率（分子）の構造'!N$45</f>
        <v>791</v>
      </c>
      <c r="L49" s="174"/>
      <c r="M49" s="174"/>
      <c r="N49" s="174">
        <f>'実質公債費比率（分子）の構造'!O$45</f>
        <v>826</v>
      </c>
      <c r="O49" s="174"/>
      <c r="P49" s="174"/>
    </row>
    <row r="50" spans="1:16" x14ac:dyDescent="0.2">
      <c r="A50" s="174" t="s">
        <v>67</v>
      </c>
      <c r="B50" s="174" t="e">
        <f>NA()</f>
        <v>#N/A</v>
      </c>
      <c r="C50" s="174">
        <f>IF(ISNUMBER('実質公債費比率（分子）の構造'!K$53),'実質公債費比率（分子）の構造'!K$53,NA())</f>
        <v>333</v>
      </c>
      <c r="D50" s="174" t="e">
        <f>NA()</f>
        <v>#N/A</v>
      </c>
      <c r="E50" s="174" t="e">
        <f>NA()</f>
        <v>#N/A</v>
      </c>
      <c r="F50" s="174">
        <f>IF(ISNUMBER('実質公債費比率（分子）の構造'!L$53),'実質公債費比率（分子）の構造'!L$53,NA())</f>
        <v>253</v>
      </c>
      <c r="G50" s="174" t="e">
        <f>NA()</f>
        <v>#N/A</v>
      </c>
      <c r="H50" s="174" t="e">
        <f>NA()</f>
        <v>#N/A</v>
      </c>
      <c r="I50" s="174">
        <f>IF(ISNUMBER('実質公債費比率（分子）の構造'!M$53),'実質公債費比率（分子）の構造'!M$53,NA())</f>
        <v>293</v>
      </c>
      <c r="J50" s="174" t="e">
        <f>NA()</f>
        <v>#N/A</v>
      </c>
      <c r="K50" s="174" t="e">
        <f>NA()</f>
        <v>#N/A</v>
      </c>
      <c r="L50" s="174">
        <f>IF(ISNUMBER('実質公債費比率（分子）の構造'!N$53),'実質公債費比率（分子）の構造'!N$53,NA())</f>
        <v>331</v>
      </c>
      <c r="M50" s="174" t="e">
        <f>NA()</f>
        <v>#N/A</v>
      </c>
      <c r="N50" s="174" t="e">
        <f>NA()</f>
        <v>#N/A</v>
      </c>
      <c r="O50" s="174">
        <f>IF(ISNUMBER('実質公債費比率（分子）の構造'!O$53),'実質公債費比率（分子）の構造'!O$53,NA())</f>
        <v>350</v>
      </c>
      <c r="P50" s="174" t="e">
        <f>NA()</f>
        <v>#N/A</v>
      </c>
    </row>
    <row r="53" spans="1:16" x14ac:dyDescent="0.2">
      <c r="A53" s="142" t="s">
        <v>68</v>
      </c>
    </row>
    <row r="54" spans="1:16" x14ac:dyDescent="0.2">
      <c r="A54" s="173"/>
      <c r="B54" s="173" t="str">
        <f>'将来負担比率（分子）の構造'!I$40</f>
        <v>R01</v>
      </c>
      <c r="C54" s="173"/>
      <c r="D54" s="173"/>
      <c r="E54" s="173" t="str">
        <f>'将来負担比率（分子）の構造'!J$40</f>
        <v>R02</v>
      </c>
      <c r="F54" s="173"/>
      <c r="G54" s="173"/>
      <c r="H54" s="173" t="str">
        <f>'将来負担比率（分子）の構造'!K$40</f>
        <v>R03</v>
      </c>
      <c r="I54" s="173"/>
      <c r="J54" s="173"/>
      <c r="K54" s="173" t="str">
        <f>'将来負担比率（分子）の構造'!L$40</f>
        <v>R04</v>
      </c>
      <c r="L54" s="173"/>
      <c r="M54" s="173"/>
      <c r="N54" s="173" t="str">
        <f>'将来負担比率（分子）の構造'!M$40</f>
        <v>R05</v>
      </c>
      <c r="O54" s="173"/>
      <c r="P54" s="173"/>
    </row>
    <row r="55" spans="1:16" x14ac:dyDescent="0.2">
      <c r="A55" s="173"/>
      <c r="B55" s="173" t="s">
        <v>69</v>
      </c>
      <c r="C55" s="173"/>
      <c r="D55" s="173" t="s">
        <v>70</v>
      </c>
      <c r="E55" s="173" t="s">
        <v>69</v>
      </c>
      <c r="F55" s="173"/>
      <c r="G55" s="173" t="s">
        <v>70</v>
      </c>
      <c r="H55" s="173" t="s">
        <v>69</v>
      </c>
      <c r="I55" s="173"/>
      <c r="J55" s="173" t="s">
        <v>70</v>
      </c>
      <c r="K55" s="173" t="s">
        <v>69</v>
      </c>
      <c r="L55" s="173"/>
      <c r="M55" s="173" t="s">
        <v>70</v>
      </c>
      <c r="N55" s="173" t="s">
        <v>69</v>
      </c>
      <c r="O55" s="173"/>
      <c r="P55" s="173" t="s">
        <v>70</v>
      </c>
    </row>
    <row r="56" spans="1:16" x14ac:dyDescent="0.2">
      <c r="A56" s="173" t="s">
        <v>43</v>
      </c>
      <c r="B56" s="173"/>
      <c r="C56" s="173"/>
      <c r="D56" s="173">
        <f>'将来負担比率（分子）の構造'!I$52</f>
        <v>7586</v>
      </c>
      <c r="E56" s="173"/>
      <c r="F56" s="173"/>
      <c r="G56" s="173">
        <f>'将来負担比率（分子）の構造'!J$52</f>
        <v>8291</v>
      </c>
      <c r="H56" s="173"/>
      <c r="I56" s="173"/>
      <c r="J56" s="173">
        <f>'将来負担比率（分子）の構造'!K$52</f>
        <v>8432</v>
      </c>
      <c r="K56" s="173"/>
      <c r="L56" s="173"/>
      <c r="M56" s="173">
        <f>'将来負担比率（分子）の構造'!L$52</f>
        <v>8457</v>
      </c>
      <c r="N56" s="173"/>
      <c r="O56" s="173"/>
      <c r="P56" s="173">
        <f>'将来負担比率（分子）の構造'!M$52</f>
        <v>8657</v>
      </c>
    </row>
    <row r="57" spans="1:16" x14ac:dyDescent="0.2">
      <c r="A57" s="173" t="s">
        <v>42</v>
      </c>
      <c r="B57" s="173"/>
      <c r="C57" s="173"/>
      <c r="D57" s="173">
        <f>'将来負担比率（分子）の構造'!I$51</f>
        <v>491</v>
      </c>
      <c r="E57" s="173"/>
      <c r="F57" s="173"/>
      <c r="G57" s="173">
        <f>'将来負担比率（分子）の構造'!J$51</f>
        <v>448</v>
      </c>
      <c r="H57" s="173"/>
      <c r="I57" s="173"/>
      <c r="J57" s="173">
        <f>'将来負担比率（分子）の構造'!K$51</f>
        <v>417</v>
      </c>
      <c r="K57" s="173"/>
      <c r="L57" s="173"/>
      <c r="M57" s="173">
        <f>'将来負担比率（分子）の構造'!L$51</f>
        <v>408</v>
      </c>
      <c r="N57" s="173"/>
      <c r="O57" s="173"/>
      <c r="P57" s="173">
        <f>'将来負担比率（分子）の構造'!M$51</f>
        <v>376</v>
      </c>
    </row>
    <row r="58" spans="1:16" x14ac:dyDescent="0.2">
      <c r="A58" s="173" t="s">
        <v>41</v>
      </c>
      <c r="B58" s="173"/>
      <c r="C58" s="173"/>
      <c r="D58" s="173">
        <f>'将来負担比率（分子）の構造'!I$50</f>
        <v>1451</v>
      </c>
      <c r="E58" s="173"/>
      <c r="F58" s="173"/>
      <c r="G58" s="173">
        <f>'将来負担比率（分子）の構造'!J$50</f>
        <v>1522</v>
      </c>
      <c r="H58" s="173"/>
      <c r="I58" s="173"/>
      <c r="J58" s="173">
        <f>'将来負担比率（分子）の構造'!K$50</f>
        <v>1633</v>
      </c>
      <c r="K58" s="173"/>
      <c r="L58" s="173"/>
      <c r="M58" s="173">
        <f>'将来負担比率（分子）の構造'!L$50</f>
        <v>1885</v>
      </c>
      <c r="N58" s="173"/>
      <c r="O58" s="173"/>
      <c r="P58" s="173">
        <f>'将来負担比率（分子）の構造'!M$50</f>
        <v>2036</v>
      </c>
    </row>
    <row r="59" spans="1:16" x14ac:dyDescent="0.2">
      <c r="A59" s="173" t="s">
        <v>39</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2">
      <c r="A60" s="173" t="s">
        <v>38</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2">
      <c r="A61" s="173" t="s">
        <v>36</v>
      </c>
      <c r="B61" s="173" t="str">
        <f>'将来負担比率（分子）の構造'!I$46</f>
        <v>-</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x14ac:dyDescent="0.2">
      <c r="A62" s="173" t="s">
        <v>35</v>
      </c>
      <c r="B62" s="173">
        <f>'将来負担比率（分子）の構造'!I$45</f>
        <v>716</v>
      </c>
      <c r="C62" s="173"/>
      <c r="D62" s="173"/>
      <c r="E62" s="173">
        <f>'将来負担比率（分子）の構造'!J$45</f>
        <v>724</v>
      </c>
      <c r="F62" s="173"/>
      <c r="G62" s="173"/>
      <c r="H62" s="173">
        <f>'将来負担比率（分子）の構造'!K$45</f>
        <v>668</v>
      </c>
      <c r="I62" s="173"/>
      <c r="J62" s="173"/>
      <c r="K62" s="173">
        <f>'将来負担比率（分子）の構造'!L$45</f>
        <v>510</v>
      </c>
      <c r="L62" s="173"/>
      <c r="M62" s="173"/>
      <c r="N62" s="173">
        <f>'将来負担比率（分子）の構造'!M$45</f>
        <v>585</v>
      </c>
      <c r="O62" s="173"/>
      <c r="P62" s="173"/>
    </row>
    <row r="63" spans="1:16" x14ac:dyDescent="0.2">
      <c r="A63" s="173" t="s">
        <v>34</v>
      </c>
      <c r="B63" s="173">
        <f>'将来負担比率（分子）の構造'!I$44</f>
        <v>431</v>
      </c>
      <c r="C63" s="173"/>
      <c r="D63" s="173"/>
      <c r="E63" s="173">
        <f>'将来負担比率（分子）の構造'!J$44</f>
        <v>358</v>
      </c>
      <c r="F63" s="173"/>
      <c r="G63" s="173"/>
      <c r="H63" s="173">
        <f>'将来負担比率（分子）の構造'!K$44</f>
        <v>285</v>
      </c>
      <c r="I63" s="173"/>
      <c r="J63" s="173"/>
      <c r="K63" s="173">
        <f>'将来負担比率（分子）の構造'!L$44</f>
        <v>211</v>
      </c>
      <c r="L63" s="173"/>
      <c r="M63" s="173"/>
      <c r="N63" s="173">
        <f>'将来負担比率（分子）の構造'!M$44</f>
        <v>147</v>
      </c>
      <c r="O63" s="173"/>
      <c r="P63" s="173"/>
    </row>
    <row r="64" spans="1:16" x14ac:dyDescent="0.2">
      <c r="A64" s="173" t="s">
        <v>33</v>
      </c>
      <c r="B64" s="173">
        <f>'将来負担比率（分子）の構造'!I$43</f>
        <v>3117</v>
      </c>
      <c r="C64" s="173"/>
      <c r="D64" s="173"/>
      <c r="E64" s="173">
        <f>'将来負担比率（分子）の構造'!J$43</f>
        <v>2898</v>
      </c>
      <c r="F64" s="173"/>
      <c r="G64" s="173"/>
      <c r="H64" s="173">
        <f>'将来負担比率（分子）の構造'!K$43</f>
        <v>2559</v>
      </c>
      <c r="I64" s="173"/>
      <c r="J64" s="173"/>
      <c r="K64" s="173">
        <f>'将来負担比率（分子）の構造'!L$43</f>
        <v>2209</v>
      </c>
      <c r="L64" s="173"/>
      <c r="M64" s="173"/>
      <c r="N64" s="173">
        <f>'将来負担比率（分子）の構造'!M$43</f>
        <v>2158</v>
      </c>
      <c r="O64" s="173"/>
      <c r="P64" s="173"/>
    </row>
    <row r="65" spans="1:16" x14ac:dyDescent="0.2">
      <c r="A65" s="173" t="s">
        <v>32</v>
      </c>
      <c r="B65" s="173" t="str">
        <f>'将来負担比率（分子）の構造'!I$42</f>
        <v>-</v>
      </c>
      <c r="C65" s="173"/>
      <c r="D65" s="173"/>
      <c r="E65" s="173" t="str">
        <f>'将来負担比率（分子）の構造'!J$42</f>
        <v>-</v>
      </c>
      <c r="F65" s="173"/>
      <c r="G65" s="173"/>
      <c r="H65" s="173" t="str">
        <f>'将来負担比率（分子）の構造'!K$42</f>
        <v>-</v>
      </c>
      <c r="I65" s="173"/>
      <c r="J65" s="173"/>
      <c r="K65" s="173" t="str">
        <f>'将来負担比率（分子）の構造'!L$42</f>
        <v>-</v>
      </c>
      <c r="L65" s="173"/>
      <c r="M65" s="173"/>
      <c r="N65" s="173" t="str">
        <f>'将来負担比率（分子）の構造'!M$42</f>
        <v>-</v>
      </c>
      <c r="O65" s="173"/>
      <c r="P65" s="173"/>
    </row>
    <row r="66" spans="1:16" x14ac:dyDescent="0.2">
      <c r="A66" s="173" t="s">
        <v>31</v>
      </c>
      <c r="B66" s="173">
        <f>'将来負担比率（分子）の構造'!I$41</f>
        <v>8089</v>
      </c>
      <c r="C66" s="173"/>
      <c r="D66" s="173"/>
      <c r="E66" s="173">
        <f>'将来負担比率（分子）の構造'!J$41</f>
        <v>8205</v>
      </c>
      <c r="F66" s="173"/>
      <c r="G66" s="173"/>
      <c r="H66" s="173">
        <f>'将来負担比率（分子）の構造'!K$41</f>
        <v>9835</v>
      </c>
      <c r="I66" s="173"/>
      <c r="J66" s="173"/>
      <c r="K66" s="173">
        <f>'将来負担比率（分子）の構造'!L$41</f>
        <v>10034</v>
      </c>
      <c r="L66" s="173"/>
      <c r="M66" s="173"/>
      <c r="N66" s="173">
        <f>'将来負担比率（分子）の構造'!M$41</f>
        <v>10078</v>
      </c>
      <c r="O66" s="173"/>
      <c r="P66" s="173"/>
    </row>
    <row r="67" spans="1:16" x14ac:dyDescent="0.2">
      <c r="A67" s="173" t="s">
        <v>71</v>
      </c>
      <c r="B67" s="173" t="e">
        <f>NA()</f>
        <v>#N/A</v>
      </c>
      <c r="C67" s="173">
        <f>IF(ISNUMBER('将来負担比率（分子）の構造'!I$53), IF('将来負担比率（分子）の構造'!I$53 &lt; 0, 0, '将来負担比率（分子）の構造'!I$53), NA())</f>
        <v>2826</v>
      </c>
      <c r="D67" s="173" t="e">
        <f>NA()</f>
        <v>#N/A</v>
      </c>
      <c r="E67" s="173" t="e">
        <f>NA()</f>
        <v>#N/A</v>
      </c>
      <c r="F67" s="173">
        <f>IF(ISNUMBER('将来負担比率（分子）の構造'!J$53), IF('将来負担比率（分子）の構造'!J$53 &lt; 0, 0, '将来負担比率（分子）の構造'!J$53), NA())</f>
        <v>1925</v>
      </c>
      <c r="G67" s="173" t="e">
        <f>NA()</f>
        <v>#N/A</v>
      </c>
      <c r="H67" s="173" t="e">
        <f>NA()</f>
        <v>#N/A</v>
      </c>
      <c r="I67" s="173">
        <f>IF(ISNUMBER('将来負担比率（分子）の構造'!K$53), IF('将来負担比率（分子）の構造'!K$53 &lt; 0, 0, '将来負担比率（分子）の構造'!K$53), NA())</f>
        <v>2865</v>
      </c>
      <c r="J67" s="173" t="e">
        <f>NA()</f>
        <v>#N/A</v>
      </c>
      <c r="K67" s="173" t="e">
        <f>NA()</f>
        <v>#N/A</v>
      </c>
      <c r="L67" s="173">
        <f>IF(ISNUMBER('将来負担比率（分子）の構造'!L$53), IF('将来負担比率（分子）の構造'!L$53 &lt; 0, 0, '将来負担比率（分子）の構造'!L$53), NA())</f>
        <v>2215</v>
      </c>
      <c r="M67" s="173" t="e">
        <f>NA()</f>
        <v>#N/A</v>
      </c>
      <c r="N67" s="173" t="e">
        <f>NA()</f>
        <v>#N/A</v>
      </c>
      <c r="O67" s="173">
        <f>IF(ISNUMBER('将来負担比率（分子）の構造'!M$53), IF('将来負担比率（分子）の構造'!M$53 &lt; 0, 0, '将来負担比率（分子）の構造'!M$53), NA())</f>
        <v>1900</v>
      </c>
      <c r="P67" s="173" t="e">
        <f>NA()</f>
        <v>#N/A</v>
      </c>
    </row>
    <row r="70" spans="1:16" x14ac:dyDescent="0.2">
      <c r="A70" s="175" t="s">
        <v>72</v>
      </c>
      <c r="B70" s="175"/>
      <c r="C70" s="175"/>
      <c r="D70" s="175"/>
      <c r="E70" s="175"/>
      <c r="F70" s="175"/>
    </row>
    <row r="71" spans="1:16" x14ac:dyDescent="0.2">
      <c r="A71" s="176"/>
      <c r="B71" s="176" t="str">
        <f>基金残高に係る経年分析!F54</f>
        <v>R03</v>
      </c>
      <c r="C71" s="176" t="str">
        <f>基金残高に係る経年分析!G54</f>
        <v>R04</v>
      </c>
      <c r="D71" s="176" t="str">
        <f>基金残高に係る経年分析!H54</f>
        <v>R05</v>
      </c>
    </row>
    <row r="72" spans="1:16" x14ac:dyDescent="0.2">
      <c r="A72" s="176" t="s">
        <v>73</v>
      </c>
      <c r="B72" s="177">
        <f>基金残高に係る経年分析!F55</f>
        <v>1364</v>
      </c>
      <c r="C72" s="177">
        <f>基金残高に係る経年分析!G55</f>
        <v>1615</v>
      </c>
      <c r="D72" s="177">
        <f>基金残高に係る経年分析!H55</f>
        <v>1766</v>
      </c>
    </row>
    <row r="73" spans="1:16" x14ac:dyDescent="0.2">
      <c r="A73" s="176" t="s">
        <v>74</v>
      </c>
      <c r="B73" s="177">
        <f>基金残高に係る経年分析!F56</f>
        <v>257</v>
      </c>
      <c r="C73" s="177">
        <f>基金残高に係る経年分析!G56</f>
        <v>257</v>
      </c>
      <c r="D73" s="177">
        <f>基金残高に係る経年分析!H56</f>
        <v>257</v>
      </c>
    </row>
    <row r="74" spans="1:16" x14ac:dyDescent="0.2">
      <c r="A74" s="176" t="s">
        <v>75</v>
      </c>
      <c r="B74" s="177">
        <f>基金残高に係る経年分析!F57</f>
        <v>2443</v>
      </c>
      <c r="C74" s="177">
        <f>基金残高に係る経年分析!G57</f>
        <v>2782</v>
      </c>
      <c r="D74" s="177">
        <f>基金残高に係る経年分析!H57</f>
        <v>4280</v>
      </c>
    </row>
  </sheetData>
  <sheetProtection algorithmName="SHA-512" hashValue="uJ7lHJ84uGc9xtjBHRywTBlSocjHZn7gHAtACezDuvlOJ8jHHvHEDrPK7ulH5olC1U5hfgFXPEd19nCfGqEGHg==" saltValue="njeMcpJ74pzQt7EQbpY9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4" customWidth="1"/>
    <col min="134" max="143" width="1.6328125" style="212" customWidth="1"/>
    <col min="144" max="16384" width="0" style="212" hidden="1"/>
  </cols>
  <sheetData>
    <row r="1" spans="2:143" ht="22.5" customHeight="1" thickBot="1" x14ac:dyDescent="0.25">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0" t="s">
        <v>203</v>
      </c>
      <c r="DI1" s="641"/>
      <c r="DJ1" s="641"/>
      <c r="DK1" s="641"/>
      <c r="DL1" s="641"/>
      <c r="DM1" s="641"/>
      <c r="DN1" s="642"/>
      <c r="DO1" s="212"/>
      <c r="DP1" s="640" t="s">
        <v>204</v>
      </c>
      <c r="DQ1" s="641"/>
      <c r="DR1" s="641"/>
      <c r="DS1" s="641"/>
      <c r="DT1" s="641"/>
      <c r="DU1" s="641"/>
      <c r="DV1" s="641"/>
      <c r="DW1" s="641"/>
      <c r="DX1" s="641"/>
      <c r="DY1" s="641"/>
      <c r="DZ1" s="641"/>
      <c r="EA1" s="641"/>
      <c r="EB1" s="641"/>
      <c r="EC1" s="642"/>
      <c r="ED1" s="211"/>
      <c r="EE1" s="211"/>
      <c r="EF1" s="211"/>
      <c r="EG1" s="211"/>
      <c r="EH1" s="211"/>
      <c r="EI1" s="211"/>
      <c r="EJ1" s="211"/>
      <c r="EK1" s="211"/>
      <c r="EL1" s="211"/>
      <c r="EM1" s="211"/>
    </row>
    <row r="2" spans="2:143" ht="22.5" customHeight="1" x14ac:dyDescent="0.2">
      <c r="B2" s="213" t="s">
        <v>205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3" t="s">
        <v>206</v>
      </c>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AO3" s="644"/>
      <c r="AP3" s="643" t="s">
        <v>207</v>
      </c>
      <c r="AQ3" s="644"/>
      <c r="AR3" s="644"/>
      <c r="AS3" s="644"/>
      <c r="AT3" s="644"/>
      <c r="AU3" s="644"/>
      <c r="AV3" s="644"/>
      <c r="AW3" s="644"/>
      <c r="AX3" s="644"/>
      <c r="AY3" s="644"/>
      <c r="AZ3" s="644"/>
      <c r="BA3" s="644"/>
      <c r="BB3" s="644"/>
      <c r="BC3" s="644"/>
      <c r="BD3" s="644"/>
      <c r="BE3" s="644"/>
      <c r="BF3" s="644"/>
      <c r="BG3" s="644"/>
      <c r="BH3" s="644"/>
      <c r="BI3" s="644"/>
      <c r="BJ3" s="644"/>
      <c r="BK3" s="644"/>
      <c r="BL3" s="644"/>
      <c r="BM3" s="644"/>
      <c r="BN3" s="644"/>
      <c r="BO3" s="644"/>
      <c r="BP3" s="644"/>
      <c r="BQ3" s="644"/>
      <c r="BR3" s="644"/>
      <c r="BS3" s="644"/>
      <c r="BT3" s="644"/>
      <c r="BU3" s="644"/>
      <c r="BV3" s="644"/>
      <c r="BW3" s="644"/>
      <c r="BX3" s="644"/>
      <c r="BY3" s="644"/>
      <c r="BZ3" s="644"/>
      <c r="CA3" s="644"/>
      <c r="CB3" s="645"/>
      <c r="CD3" s="643" t="s">
        <v>208</v>
      </c>
      <c r="CE3" s="644"/>
      <c r="CF3" s="644"/>
      <c r="CG3" s="644"/>
      <c r="CH3" s="644"/>
      <c r="CI3" s="644"/>
      <c r="CJ3" s="644"/>
      <c r="CK3" s="644"/>
      <c r="CL3" s="644"/>
      <c r="CM3" s="644"/>
      <c r="CN3" s="644"/>
      <c r="CO3" s="644"/>
      <c r="CP3" s="644"/>
      <c r="CQ3" s="644"/>
      <c r="CR3" s="644"/>
      <c r="CS3" s="644"/>
      <c r="CT3" s="644"/>
      <c r="CU3" s="644"/>
      <c r="CV3" s="644"/>
      <c r="CW3" s="644"/>
      <c r="CX3" s="644"/>
      <c r="CY3" s="644"/>
      <c r="CZ3" s="644"/>
      <c r="DA3" s="644"/>
      <c r="DB3" s="644"/>
      <c r="DC3" s="644"/>
      <c r="DD3" s="644"/>
      <c r="DE3" s="644"/>
      <c r="DF3" s="644"/>
      <c r="DG3" s="644"/>
      <c r="DH3" s="644"/>
      <c r="DI3" s="644"/>
      <c r="DJ3" s="644"/>
      <c r="DK3" s="644"/>
      <c r="DL3" s="644"/>
      <c r="DM3" s="644"/>
      <c r="DN3" s="644"/>
      <c r="DO3" s="644"/>
      <c r="DP3" s="644"/>
      <c r="DQ3" s="644"/>
      <c r="DR3" s="644"/>
      <c r="DS3" s="644"/>
      <c r="DT3" s="644"/>
      <c r="DU3" s="644"/>
      <c r="DV3" s="644"/>
      <c r="DW3" s="644"/>
      <c r="DX3" s="644"/>
      <c r="DY3" s="644"/>
      <c r="DZ3" s="644"/>
      <c r="EA3" s="644"/>
      <c r="EB3" s="644"/>
      <c r="EC3" s="645"/>
    </row>
    <row r="4" spans="2:143" ht="11.25" customHeight="1" x14ac:dyDescent="0.2">
      <c r="B4" s="643" t="s">
        <v>1</v>
      </c>
      <c r="C4" s="644"/>
      <c r="D4" s="644"/>
      <c r="E4" s="644"/>
      <c r="F4" s="644"/>
      <c r="G4" s="644"/>
      <c r="H4" s="644"/>
      <c r="I4" s="644"/>
      <c r="J4" s="644"/>
      <c r="K4" s="644"/>
      <c r="L4" s="644"/>
      <c r="M4" s="644"/>
      <c r="N4" s="644"/>
      <c r="O4" s="644"/>
      <c r="P4" s="644"/>
      <c r="Q4" s="645"/>
      <c r="R4" s="643" t="s">
        <v>209</v>
      </c>
      <c r="S4" s="644"/>
      <c r="T4" s="644"/>
      <c r="U4" s="644"/>
      <c r="V4" s="644"/>
      <c r="W4" s="644"/>
      <c r="X4" s="644"/>
      <c r="Y4" s="645"/>
      <c r="Z4" s="643" t="s">
        <v>210</v>
      </c>
      <c r="AA4" s="644"/>
      <c r="AB4" s="644"/>
      <c r="AC4" s="645"/>
      <c r="AD4" s="643" t="s">
        <v>211</v>
      </c>
      <c r="AE4" s="644"/>
      <c r="AF4" s="644"/>
      <c r="AG4" s="644"/>
      <c r="AH4" s="644"/>
      <c r="AI4" s="644"/>
      <c r="AJ4" s="644"/>
      <c r="AK4" s="645"/>
      <c r="AL4" s="643" t="s">
        <v>210</v>
      </c>
      <c r="AM4" s="644"/>
      <c r="AN4" s="644"/>
      <c r="AO4" s="645"/>
      <c r="AP4" s="646" t="s">
        <v>212</v>
      </c>
      <c r="AQ4" s="646"/>
      <c r="AR4" s="646"/>
      <c r="AS4" s="646"/>
      <c r="AT4" s="646"/>
      <c r="AU4" s="646"/>
      <c r="AV4" s="646"/>
      <c r="AW4" s="646"/>
      <c r="AX4" s="646"/>
      <c r="AY4" s="646"/>
      <c r="AZ4" s="646"/>
      <c r="BA4" s="646"/>
      <c r="BB4" s="646"/>
      <c r="BC4" s="646"/>
      <c r="BD4" s="646"/>
      <c r="BE4" s="646"/>
      <c r="BF4" s="646"/>
      <c r="BG4" s="646" t="s">
        <v>213</v>
      </c>
      <c r="BH4" s="646"/>
      <c r="BI4" s="646"/>
      <c r="BJ4" s="646"/>
      <c r="BK4" s="646"/>
      <c r="BL4" s="646"/>
      <c r="BM4" s="646"/>
      <c r="BN4" s="646"/>
      <c r="BO4" s="646" t="s">
        <v>210</v>
      </c>
      <c r="BP4" s="646"/>
      <c r="BQ4" s="646"/>
      <c r="BR4" s="646"/>
      <c r="BS4" s="646" t="s">
        <v>214</v>
      </c>
      <c r="BT4" s="646"/>
      <c r="BU4" s="646"/>
      <c r="BV4" s="646"/>
      <c r="BW4" s="646"/>
      <c r="BX4" s="646"/>
      <c r="BY4" s="646"/>
      <c r="BZ4" s="646"/>
      <c r="CA4" s="646"/>
      <c r="CB4" s="646"/>
      <c r="CD4" s="643" t="s">
        <v>215</v>
      </c>
      <c r="CE4" s="644"/>
      <c r="CF4" s="644"/>
      <c r="CG4" s="644"/>
      <c r="CH4" s="644"/>
      <c r="CI4" s="644"/>
      <c r="CJ4" s="644"/>
      <c r="CK4" s="644"/>
      <c r="CL4" s="644"/>
      <c r="CM4" s="644"/>
      <c r="CN4" s="644"/>
      <c r="CO4" s="644"/>
      <c r="CP4" s="644"/>
      <c r="CQ4" s="644"/>
      <c r="CR4" s="644"/>
      <c r="CS4" s="644"/>
      <c r="CT4" s="644"/>
      <c r="CU4" s="644"/>
      <c r="CV4" s="644"/>
      <c r="CW4" s="644"/>
      <c r="CX4" s="644"/>
      <c r="CY4" s="644"/>
      <c r="CZ4" s="644"/>
      <c r="DA4" s="644"/>
      <c r="DB4" s="644"/>
      <c r="DC4" s="644"/>
      <c r="DD4" s="644"/>
      <c r="DE4" s="644"/>
      <c r="DF4" s="644"/>
      <c r="DG4" s="644"/>
      <c r="DH4" s="644"/>
      <c r="DI4" s="644"/>
      <c r="DJ4" s="644"/>
      <c r="DK4" s="644"/>
      <c r="DL4" s="644"/>
      <c r="DM4" s="644"/>
      <c r="DN4" s="644"/>
      <c r="DO4" s="644"/>
      <c r="DP4" s="644"/>
      <c r="DQ4" s="644"/>
      <c r="DR4" s="644"/>
      <c r="DS4" s="644"/>
      <c r="DT4" s="644"/>
      <c r="DU4" s="644"/>
      <c r="DV4" s="644"/>
      <c r="DW4" s="644"/>
      <c r="DX4" s="644"/>
      <c r="DY4" s="644"/>
      <c r="DZ4" s="644"/>
      <c r="EA4" s="644"/>
      <c r="EB4" s="644"/>
      <c r="EC4" s="645"/>
    </row>
    <row r="5" spans="2:143" ht="11.25" customHeight="1" x14ac:dyDescent="0.2">
      <c r="B5" s="647" t="s">
        <v>216</v>
      </c>
      <c r="C5" s="648"/>
      <c r="D5" s="648"/>
      <c r="E5" s="648"/>
      <c r="F5" s="648"/>
      <c r="G5" s="648"/>
      <c r="H5" s="648"/>
      <c r="I5" s="648"/>
      <c r="J5" s="648"/>
      <c r="K5" s="648"/>
      <c r="L5" s="648"/>
      <c r="M5" s="648"/>
      <c r="N5" s="648"/>
      <c r="O5" s="648"/>
      <c r="P5" s="648"/>
      <c r="Q5" s="649"/>
      <c r="R5" s="650">
        <v>1135051</v>
      </c>
      <c r="S5" s="651"/>
      <c r="T5" s="651"/>
      <c r="U5" s="651"/>
      <c r="V5" s="651"/>
      <c r="W5" s="651"/>
      <c r="X5" s="651"/>
      <c r="Y5" s="652"/>
      <c r="Z5" s="653">
        <v>12.8</v>
      </c>
      <c r="AA5" s="653"/>
      <c r="AB5" s="653"/>
      <c r="AC5" s="653"/>
      <c r="AD5" s="654">
        <v>1122836</v>
      </c>
      <c r="AE5" s="654"/>
      <c r="AF5" s="654"/>
      <c r="AG5" s="654"/>
      <c r="AH5" s="654"/>
      <c r="AI5" s="654"/>
      <c r="AJ5" s="654"/>
      <c r="AK5" s="654"/>
      <c r="AL5" s="655">
        <v>25.7</v>
      </c>
      <c r="AM5" s="656"/>
      <c r="AN5" s="656"/>
      <c r="AO5" s="657"/>
      <c r="AP5" s="647" t="s">
        <v>217</v>
      </c>
      <c r="AQ5" s="648"/>
      <c r="AR5" s="648"/>
      <c r="AS5" s="648"/>
      <c r="AT5" s="648"/>
      <c r="AU5" s="648"/>
      <c r="AV5" s="648"/>
      <c r="AW5" s="648"/>
      <c r="AX5" s="648"/>
      <c r="AY5" s="648"/>
      <c r="AZ5" s="648"/>
      <c r="BA5" s="648"/>
      <c r="BB5" s="648"/>
      <c r="BC5" s="648"/>
      <c r="BD5" s="648"/>
      <c r="BE5" s="648"/>
      <c r="BF5" s="649"/>
      <c r="BG5" s="661">
        <v>1122836</v>
      </c>
      <c r="BH5" s="662"/>
      <c r="BI5" s="662"/>
      <c r="BJ5" s="662"/>
      <c r="BK5" s="662"/>
      <c r="BL5" s="662"/>
      <c r="BM5" s="662"/>
      <c r="BN5" s="663"/>
      <c r="BO5" s="664">
        <v>98.9</v>
      </c>
      <c r="BP5" s="664"/>
      <c r="BQ5" s="664"/>
      <c r="BR5" s="664"/>
      <c r="BS5" s="665">
        <v>76999</v>
      </c>
      <c r="BT5" s="665"/>
      <c r="BU5" s="665"/>
      <c r="BV5" s="665"/>
      <c r="BW5" s="665"/>
      <c r="BX5" s="665"/>
      <c r="BY5" s="665"/>
      <c r="BZ5" s="665"/>
      <c r="CA5" s="665"/>
      <c r="CB5" s="669"/>
      <c r="CD5" s="643" t="s">
        <v>212</v>
      </c>
      <c r="CE5" s="644"/>
      <c r="CF5" s="644"/>
      <c r="CG5" s="644"/>
      <c r="CH5" s="644"/>
      <c r="CI5" s="644"/>
      <c r="CJ5" s="644"/>
      <c r="CK5" s="644"/>
      <c r="CL5" s="644"/>
      <c r="CM5" s="644"/>
      <c r="CN5" s="644"/>
      <c r="CO5" s="644"/>
      <c r="CP5" s="644"/>
      <c r="CQ5" s="645"/>
      <c r="CR5" s="643" t="s">
        <v>218</v>
      </c>
      <c r="CS5" s="644"/>
      <c r="CT5" s="644"/>
      <c r="CU5" s="644"/>
      <c r="CV5" s="644"/>
      <c r="CW5" s="644"/>
      <c r="CX5" s="644"/>
      <c r="CY5" s="645"/>
      <c r="CZ5" s="643" t="s">
        <v>210</v>
      </c>
      <c r="DA5" s="644"/>
      <c r="DB5" s="644"/>
      <c r="DC5" s="645"/>
      <c r="DD5" s="643" t="s">
        <v>219</v>
      </c>
      <c r="DE5" s="644"/>
      <c r="DF5" s="644"/>
      <c r="DG5" s="644"/>
      <c r="DH5" s="644"/>
      <c r="DI5" s="644"/>
      <c r="DJ5" s="644"/>
      <c r="DK5" s="644"/>
      <c r="DL5" s="644"/>
      <c r="DM5" s="644"/>
      <c r="DN5" s="644"/>
      <c r="DO5" s="644"/>
      <c r="DP5" s="645"/>
      <c r="DQ5" s="643" t="s">
        <v>220</v>
      </c>
      <c r="DR5" s="644"/>
      <c r="DS5" s="644"/>
      <c r="DT5" s="644"/>
      <c r="DU5" s="644"/>
      <c r="DV5" s="644"/>
      <c r="DW5" s="644"/>
      <c r="DX5" s="644"/>
      <c r="DY5" s="644"/>
      <c r="DZ5" s="644"/>
      <c r="EA5" s="644"/>
      <c r="EB5" s="644"/>
      <c r="EC5" s="645"/>
    </row>
    <row r="6" spans="2:143" ht="11.25" customHeight="1" x14ac:dyDescent="0.2">
      <c r="B6" s="658" t="s">
        <v>221</v>
      </c>
      <c r="C6" s="659"/>
      <c r="D6" s="659"/>
      <c r="E6" s="659"/>
      <c r="F6" s="659"/>
      <c r="G6" s="659"/>
      <c r="H6" s="659"/>
      <c r="I6" s="659"/>
      <c r="J6" s="659"/>
      <c r="K6" s="659"/>
      <c r="L6" s="659"/>
      <c r="M6" s="659"/>
      <c r="N6" s="659"/>
      <c r="O6" s="659"/>
      <c r="P6" s="659"/>
      <c r="Q6" s="660"/>
      <c r="R6" s="661">
        <v>95968</v>
      </c>
      <c r="S6" s="662"/>
      <c r="T6" s="662"/>
      <c r="U6" s="662"/>
      <c r="V6" s="662"/>
      <c r="W6" s="662"/>
      <c r="X6" s="662"/>
      <c r="Y6" s="663"/>
      <c r="Z6" s="664">
        <v>1.1000000000000001</v>
      </c>
      <c r="AA6" s="664"/>
      <c r="AB6" s="664"/>
      <c r="AC6" s="664"/>
      <c r="AD6" s="665">
        <v>95968</v>
      </c>
      <c r="AE6" s="665"/>
      <c r="AF6" s="665"/>
      <c r="AG6" s="665"/>
      <c r="AH6" s="665"/>
      <c r="AI6" s="665"/>
      <c r="AJ6" s="665"/>
      <c r="AK6" s="665"/>
      <c r="AL6" s="666">
        <v>2.2000000000000002</v>
      </c>
      <c r="AM6" s="667"/>
      <c r="AN6" s="667"/>
      <c r="AO6" s="668"/>
      <c r="AP6" s="658" t="s">
        <v>222</v>
      </c>
      <c r="AQ6" s="659"/>
      <c r="AR6" s="659"/>
      <c r="AS6" s="659"/>
      <c r="AT6" s="659"/>
      <c r="AU6" s="659"/>
      <c r="AV6" s="659"/>
      <c r="AW6" s="659"/>
      <c r="AX6" s="659"/>
      <c r="AY6" s="659"/>
      <c r="AZ6" s="659"/>
      <c r="BA6" s="659"/>
      <c r="BB6" s="659"/>
      <c r="BC6" s="659"/>
      <c r="BD6" s="659"/>
      <c r="BE6" s="659"/>
      <c r="BF6" s="660"/>
      <c r="BG6" s="661">
        <v>1122836</v>
      </c>
      <c r="BH6" s="662"/>
      <c r="BI6" s="662"/>
      <c r="BJ6" s="662"/>
      <c r="BK6" s="662"/>
      <c r="BL6" s="662"/>
      <c r="BM6" s="662"/>
      <c r="BN6" s="663"/>
      <c r="BO6" s="664">
        <v>98.9</v>
      </c>
      <c r="BP6" s="664"/>
      <c r="BQ6" s="664"/>
      <c r="BR6" s="664"/>
      <c r="BS6" s="665">
        <v>76999</v>
      </c>
      <c r="BT6" s="665"/>
      <c r="BU6" s="665"/>
      <c r="BV6" s="665"/>
      <c r="BW6" s="665"/>
      <c r="BX6" s="665"/>
      <c r="BY6" s="665"/>
      <c r="BZ6" s="665"/>
      <c r="CA6" s="665"/>
      <c r="CB6" s="669"/>
      <c r="CD6" s="647" t="s">
        <v>223</v>
      </c>
      <c r="CE6" s="648"/>
      <c r="CF6" s="648"/>
      <c r="CG6" s="648"/>
      <c r="CH6" s="648"/>
      <c r="CI6" s="648"/>
      <c r="CJ6" s="648"/>
      <c r="CK6" s="648"/>
      <c r="CL6" s="648"/>
      <c r="CM6" s="648"/>
      <c r="CN6" s="648"/>
      <c r="CO6" s="648"/>
      <c r="CP6" s="648"/>
      <c r="CQ6" s="649"/>
      <c r="CR6" s="661">
        <v>52819</v>
      </c>
      <c r="CS6" s="662"/>
      <c r="CT6" s="662"/>
      <c r="CU6" s="662"/>
      <c r="CV6" s="662"/>
      <c r="CW6" s="662"/>
      <c r="CX6" s="662"/>
      <c r="CY6" s="663"/>
      <c r="CZ6" s="655">
        <v>0.6</v>
      </c>
      <c r="DA6" s="656"/>
      <c r="DB6" s="656"/>
      <c r="DC6" s="672"/>
      <c r="DD6" s="670" t="s">
        <v>122</v>
      </c>
      <c r="DE6" s="662"/>
      <c r="DF6" s="662"/>
      <c r="DG6" s="662"/>
      <c r="DH6" s="662"/>
      <c r="DI6" s="662"/>
      <c r="DJ6" s="662"/>
      <c r="DK6" s="662"/>
      <c r="DL6" s="662"/>
      <c r="DM6" s="662"/>
      <c r="DN6" s="662"/>
      <c r="DO6" s="662"/>
      <c r="DP6" s="663"/>
      <c r="DQ6" s="670">
        <v>52819</v>
      </c>
      <c r="DR6" s="662"/>
      <c r="DS6" s="662"/>
      <c r="DT6" s="662"/>
      <c r="DU6" s="662"/>
      <c r="DV6" s="662"/>
      <c r="DW6" s="662"/>
      <c r="DX6" s="662"/>
      <c r="DY6" s="662"/>
      <c r="DZ6" s="662"/>
      <c r="EA6" s="662"/>
      <c r="EB6" s="662"/>
      <c r="EC6" s="671"/>
    </row>
    <row r="7" spans="2:143" ht="11.25" customHeight="1" x14ac:dyDescent="0.2">
      <c r="B7" s="658" t="s">
        <v>224</v>
      </c>
      <c r="C7" s="659"/>
      <c r="D7" s="659"/>
      <c r="E7" s="659"/>
      <c r="F7" s="659"/>
      <c r="G7" s="659"/>
      <c r="H7" s="659"/>
      <c r="I7" s="659"/>
      <c r="J7" s="659"/>
      <c r="K7" s="659"/>
      <c r="L7" s="659"/>
      <c r="M7" s="659"/>
      <c r="N7" s="659"/>
      <c r="O7" s="659"/>
      <c r="P7" s="659"/>
      <c r="Q7" s="660"/>
      <c r="R7" s="661">
        <v>276</v>
      </c>
      <c r="S7" s="662"/>
      <c r="T7" s="662"/>
      <c r="U7" s="662"/>
      <c r="V7" s="662"/>
      <c r="W7" s="662"/>
      <c r="X7" s="662"/>
      <c r="Y7" s="663"/>
      <c r="Z7" s="664">
        <v>0</v>
      </c>
      <c r="AA7" s="664"/>
      <c r="AB7" s="664"/>
      <c r="AC7" s="664"/>
      <c r="AD7" s="665">
        <v>276</v>
      </c>
      <c r="AE7" s="665"/>
      <c r="AF7" s="665"/>
      <c r="AG7" s="665"/>
      <c r="AH7" s="665"/>
      <c r="AI7" s="665"/>
      <c r="AJ7" s="665"/>
      <c r="AK7" s="665"/>
      <c r="AL7" s="666">
        <v>0</v>
      </c>
      <c r="AM7" s="667"/>
      <c r="AN7" s="667"/>
      <c r="AO7" s="668"/>
      <c r="AP7" s="658" t="s">
        <v>225</v>
      </c>
      <c r="AQ7" s="659"/>
      <c r="AR7" s="659"/>
      <c r="AS7" s="659"/>
      <c r="AT7" s="659"/>
      <c r="AU7" s="659"/>
      <c r="AV7" s="659"/>
      <c r="AW7" s="659"/>
      <c r="AX7" s="659"/>
      <c r="AY7" s="659"/>
      <c r="AZ7" s="659"/>
      <c r="BA7" s="659"/>
      <c r="BB7" s="659"/>
      <c r="BC7" s="659"/>
      <c r="BD7" s="659"/>
      <c r="BE7" s="659"/>
      <c r="BF7" s="660"/>
      <c r="BG7" s="661">
        <v>343948</v>
      </c>
      <c r="BH7" s="662"/>
      <c r="BI7" s="662"/>
      <c r="BJ7" s="662"/>
      <c r="BK7" s="662"/>
      <c r="BL7" s="662"/>
      <c r="BM7" s="662"/>
      <c r="BN7" s="663"/>
      <c r="BO7" s="664">
        <v>30.3</v>
      </c>
      <c r="BP7" s="664"/>
      <c r="BQ7" s="664"/>
      <c r="BR7" s="664"/>
      <c r="BS7" s="665">
        <v>7592</v>
      </c>
      <c r="BT7" s="665"/>
      <c r="BU7" s="665"/>
      <c r="BV7" s="665"/>
      <c r="BW7" s="665"/>
      <c r="BX7" s="665"/>
      <c r="BY7" s="665"/>
      <c r="BZ7" s="665"/>
      <c r="CA7" s="665"/>
      <c r="CB7" s="669"/>
      <c r="CD7" s="658" t="s">
        <v>226</v>
      </c>
      <c r="CE7" s="659"/>
      <c r="CF7" s="659"/>
      <c r="CG7" s="659"/>
      <c r="CH7" s="659"/>
      <c r="CI7" s="659"/>
      <c r="CJ7" s="659"/>
      <c r="CK7" s="659"/>
      <c r="CL7" s="659"/>
      <c r="CM7" s="659"/>
      <c r="CN7" s="659"/>
      <c r="CO7" s="659"/>
      <c r="CP7" s="659"/>
      <c r="CQ7" s="660"/>
      <c r="CR7" s="661">
        <v>2152462</v>
      </c>
      <c r="CS7" s="662"/>
      <c r="CT7" s="662"/>
      <c r="CU7" s="662"/>
      <c r="CV7" s="662"/>
      <c r="CW7" s="662"/>
      <c r="CX7" s="662"/>
      <c r="CY7" s="663"/>
      <c r="CZ7" s="664">
        <v>25.5</v>
      </c>
      <c r="DA7" s="664"/>
      <c r="DB7" s="664"/>
      <c r="DC7" s="664"/>
      <c r="DD7" s="670">
        <v>91468</v>
      </c>
      <c r="DE7" s="662"/>
      <c r="DF7" s="662"/>
      <c r="DG7" s="662"/>
      <c r="DH7" s="662"/>
      <c r="DI7" s="662"/>
      <c r="DJ7" s="662"/>
      <c r="DK7" s="662"/>
      <c r="DL7" s="662"/>
      <c r="DM7" s="662"/>
      <c r="DN7" s="662"/>
      <c r="DO7" s="662"/>
      <c r="DP7" s="663"/>
      <c r="DQ7" s="670">
        <v>1450645</v>
      </c>
      <c r="DR7" s="662"/>
      <c r="DS7" s="662"/>
      <c r="DT7" s="662"/>
      <c r="DU7" s="662"/>
      <c r="DV7" s="662"/>
      <c r="DW7" s="662"/>
      <c r="DX7" s="662"/>
      <c r="DY7" s="662"/>
      <c r="DZ7" s="662"/>
      <c r="EA7" s="662"/>
      <c r="EB7" s="662"/>
      <c r="EC7" s="671"/>
    </row>
    <row r="8" spans="2:143" ht="11.25" customHeight="1" x14ac:dyDescent="0.2">
      <c r="B8" s="658" t="s">
        <v>227</v>
      </c>
      <c r="C8" s="659"/>
      <c r="D8" s="659"/>
      <c r="E8" s="659"/>
      <c r="F8" s="659"/>
      <c r="G8" s="659"/>
      <c r="H8" s="659"/>
      <c r="I8" s="659"/>
      <c r="J8" s="659"/>
      <c r="K8" s="659"/>
      <c r="L8" s="659"/>
      <c r="M8" s="659"/>
      <c r="N8" s="659"/>
      <c r="O8" s="659"/>
      <c r="P8" s="659"/>
      <c r="Q8" s="660"/>
      <c r="R8" s="661">
        <v>3937</v>
      </c>
      <c r="S8" s="662"/>
      <c r="T8" s="662"/>
      <c r="U8" s="662"/>
      <c r="V8" s="662"/>
      <c r="W8" s="662"/>
      <c r="X8" s="662"/>
      <c r="Y8" s="663"/>
      <c r="Z8" s="664">
        <v>0</v>
      </c>
      <c r="AA8" s="664"/>
      <c r="AB8" s="664"/>
      <c r="AC8" s="664"/>
      <c r="AD8" s="665">
        <v>3937</v>
      </c>
      <c r="AE8" s="665"/>
      <c r="AF8" s="665"/>
      <c r="AG8" s="665"/>
      <c r="AH8" s="665"/>
      <c r="AI8" s="665"/>
      <c r="AJ8" s="665"/>
      <c r="AK8" s="665"/>
      <c r="AL8" s="666">
        <v>0.1</v>
      </c>
      <c r="AM8" s="667"/>
      <c r="AN8" s="667"/>
      <c r="AO8" s="668"/>
      <c r="AP8" s="658" t="s">
        <v>228</v>
      </c>
      <c r="AQ8" s="659"/>
      <c r="AR8" s="659"/>
      <c r="AS8" s="659"/>
      <c r="AT8" s="659"/>
      <c r="AU8" s="659"/>
      <c r="AV8" s="659"/>
      <c r="AW8" s="659"/>
      <c r="AX8" s="659"/>
      <c r="AY8" s="659"/>
      <c r="AZ8" s="659"/>
      <c r="BA8" s="659"/>
      <c r="BB8" s="659"/>
      <c r="BC8" s="659"/>
      <c r="BD8" s="659"/>
      <c r="BE8" s="659"/>
      <c r="BF8" s="660"/>
      <c r="BG8" s="661">
        <v>12693</v>
      </c>
      <c r="BH8" s="662"/>
      <c r="BI8" s="662"/>
      <c r="BJ8" s="662"/>
      <c r="BK8" s="662"/>
      <c r="BL8" s="662"/>
      <c r="BM8" s="662"/>
      <c r="BN8" s="663"/>
      <c r="BO8" s="664">
        <v>1.1000000000000001</v>
      </c>
      <c r="BP8" s="664"/>
      <c r="BQ8" s="664"/>
      <c r="BR8" s="664"/>
      <c r="BS8" s="665" t="s">
        <v>122</v>
      </c>
      <c r="BT8" s="665"/>
      <c r="BU8" s="665"/>
      <c r="BV8" s="665"/>
      <c r="BW8" s="665"/>
      <c r="BX8" s="665"/>
      <c r="BY8" s="665"/>
      <c r="BZ8" s="665"/>
      <c r="CA8" s="665"/>
      <c r="CB8" s="669"/>
      <c r="CD8" s="658" t="s">
        <v>229</v>
      </c>
      <c r="CE8" s="659"/>
      <c r="CF8" s="659"/>
      <c r="CG8" s="659"/>
      <c r="CH8" s="659"/>
      <c r="CI8" s="659"/>
      <c r="CJ8" s="659"/>
      <c r="CK8" s="659"/>
      <c r="CL8" s="659"/>
      <c r="CM8" s="659"/>
      <c r="CN8" s="659"/>
      <c r="CO8" s="659"/>
      <c r="CP8" s="659"/>
      <c r="CQ8" s="660"/>
      <c r="CR8" s="661">
        <v>1786112</v>
      </c>
      <c r="CS8" s="662"/>
      <c r="CT8" s="662"/>
      <c r="CU8" s="662"/>
      <c r="CV8" s="662"/>
      <c r="CW8" s="662"/>
      <c r="CX8" s="662"/>
      <c r="CY8" s="663"/>
      <c r="CZ8" s="664">
        <v>21.1</v>
      </c>
      <c r="DA8" s="664"/>
      <c r="DB8" s="664"/>
      <c r="DC8" s="664"/>
      <c r="DD8" s="670">
        <v>74413</v>
      </c>
      <c r="DE8" s="662"/>
      <c r="DF8" s="662"/>
      <c r="DG8" s="662"/>
      <c r="DH8" s="662"/>
      <c r="DI8" s="662"/>
      <c r="DJ8" s="662"/>
      <c r="DK8" s="662"/>
      <c r="DL8" s="662"/>
      <c r="DM8" s="662"/>
      <c r="DN8" s="662"/>
      <c r="DO8" s="662"/>
      <c r="DP8" s="663"/>
      <c r="DQ8" s="670">
        <v>837958</v>
      </c>
      <c r="DR8" s="662"/>
      <c r="DS8" s="662"/>
      <c r="DT8" s="662"/>
      <c r="DU8" s="662"/>
      <c r="DV8" s="662"/>
      <c r="DW8" s="662"/>
      <c r="DX8" s="662"/>
      <c r="DY8" s="662"/>
      <c r="DZ8" s="662"/>
      <c r="EA8" s="662"/>
      <c r="EB8" s="662"/>
      <c r="EC8" s="671"/>
    </row>
    <row r="9" spans="2:143" ht="11.25" customHeight="1" x14ac:dyDescent="0.2">
      <c r="B9" s="658" t="s">
        <v>230</v>
      </c>
      <c r="C9" s="659"/>
      <c r="D9" s="659"/>
      <c r="E9" s="659"/>
      <c r="F9" s="659"/>
      <c r="G9" s="659"/>
      <c r="H9" s="659"/>
      <c r="I9" s="659"/>
      <c r="J9" s="659"/>
      <c r="K9" s="659"/>
      <c r="L9" s="659"/>
      <c r="M9" s="659"/>
      <c r="N9" s="659"/>
      <c r="O9" s="659"/>
      <c r="P9" s="659"/>
      <c r="Q9" s="660"/>
      <c r="R9" s="661">
        <v>4604</v>
      </c>
      <c r="S9" s="662"/>
      <c r="T9" s="662"/>
      <c r="U9" s="662"/>
      <c r="V9" s="662"/>
      <c r="W9" s="662"/>
      <c r="X9" s="662"/>
      <c r="Y9" s="663"/>
      <c r="Z9" s="664">
        <v>0.1</v>
      </c>
      <c r="AA9" s="664"/>
      <c r="AB9" s="664"/>
      <c r="AC9" s="664"/>
      <c r="AD9" s="665">
        <v>4604</v>
      </c>
      <c r="AE9" s="665"/>
      <c r="AF9" s="665"/>
      <c r="AG9" s="665"/>
      <c r="AH9" s="665"/>
      <c r="AI9" s="665"/>
      <c r="AJ9" s="665"/>
      <c r="AK9" s="665"/>
      <c r="AL9" s="666">
        <v>0.1</v>
      </c>
      <c r="AM9" s="667"/>
      <c r="AN9" s="667"/>
      <c r="AO9" s="668"/>
      <c r="AP9" s="658" t="s">
        <v>231</v>
      </c>
      <c r="AQ9" s="659"/>
      <c r="AR9" s="659"/>
      <c r="AS9" s="659"/>
      <c r="AT9" s="659"/>
      <c r="AU9" s="659"/>
      <c r="AV9" s="659"/>
      <c r="AW9" s="659"/>
      <c r="AX9" s="659"/>
      <c r="AY9" s="659"/>
      <c r="AZ9" s="659"/>
      <c r="BA9" s="659"/>
      <c r="BB9" s="659"/>
      <c r="BC9" s="659"/>
      <c r="BD9" s="659"/>
      <c r="BE9" s="659"/>
      <c r="BF9" s="660"/>
      <c r="BG9" s="661">
        <v>280686</v>
      </c>
      <c r="BH9" s="662"/>
      <c r="BI9" s="662"/>
      <c r="BJ9" s="662"/>
      <c r="BK9" s="662"/>
      <c r="BL9" s="662"/>
      <c r="BM9" s="662"/>
      <c r="BN9" s="663"/>
      <c r="BO9" s="664">
        <v>24.7</v>
      </c>
      <c r="BP9" s="664"/>
      <c r="BQ9" s="664"/>
      <c r="BR9" s="664"/>
      <c r="BS9" s="665" t="s">
        <v>122</v>
      </c>
      <c r="BT9" s="665"/>
      <c r="BU9" s="665"/>
      <c r="BV9" s="665"/>
      <c r="BW9" s="665"/>
      <c r="BX9" s="665"/>
      <c r="BY9" s="665"/>
      <c r="BZ9" s="665"/>
      <c r="CA9" s="665"/>
      <c r="CB9" s="669"/>
      <c r="CD9" s="658" t="s">
        <v>232</v>
      </c>
      <c r="CE9" s="659"/>
      <c r="CF9" s="659"/>
      <c r="CG9" s="659"/>
      <c r="CH9" s="659"/>
      <c r="CI9" s="659"/>
      <c r="CJ9" s="659"/>
      <c r="CK9" s="659"/>
      <c r="CL9" s="659"/>
      <c r="CM9" s="659"/>
      <c r="CN9" s="659"/>
      <c r="CO9" s="659"/>
      <c r="CP9" s="659"/>
      <c r="CQ9" s="660"/>
      <c r="CR9" s="661">
        <v>1473555</v>
      </c>
      <c r="CS9" s="662"/>
      <c r="CT9" s="662"/>
      <c r="CU9" s="662"/>
      <c r="CV9" s="662"/>
      <c r="CW9" s="662"/>
      <c r="CX9" s="662"/>
      <c r="CY9" s="663"/>
      <c r="CZ9" s="664">
        <v>17.399999999999999</v>
      </c>
      <c r="DA9" s="664"/>
      <c r="DB9" s="664"/>
      <c r="DC9" s="664"/>
      <c r="DD9" s="670">
        <v>4479</v>
      </c>
      <c r="DE9" s="662"/>
      <c r="DF9" s="662"/>
      <c r="DG9" s="662"/>
      <c r="DH9" s="662"/>
      <c r="DI9" s="662"/>
      <c r="DJ9" s="662"/>
      <c r="DK9" s="662"/>
      <c r="DL9" s="662"/>
      <c r="DM9" s="662"/>
      <c r="DN9" s="662"/>
      <c r="DO9" s="662"/>
      <c r="DP9" s="663"/>
      <c r="DQ9" s="670">
        <v>905486</v>
      </c>
      <c r="DR9" s="662"/>
      <c r="DS9" s="662"/>
      <c r="DT9" s="662"/>
      <c r="DU9" s="662"/>
      <c r="DV9" s="662"/>
      <c r="DW9" s="662"/>
      <c r="DX9" s="662"/>
      <c r="DY9" s="662"/>
      <c r="DZ9" s="662"/>
      <c r="EA9" s="662"/>
      <c r="EB9" s="662"/>
      <c r="EC9" s="671"/>
    </row>
    <row r="10" spans="2:143" ht="11.25" customHeight="1" x14ac:dyDescent="0.2">
      <c r="B10" s="658" t="s">
        <v>233</v>
      </c>
      <c r="C10" s="659"/>
      <c r="D10" s="659"/>
      <c r="E10" s="659"/>
      <c r="F10" s="659"/>
      <c r="G10" s="659"/>
      <c r="H10" s="659"/>
      <c r="I10" s="659"/>
      <c r="J10" s="659"/>
      <c r="K10" s="659"/>
      <c r="L10" s="659"/>
      <c r="M10" s="659"/>
      <c r="N10" s="659"/>
      <c r="O10" s="659"/>
      <c r="P10" s="659"/>
      <c r="Q10" s="660"/>
      <c r="R10" s="661" t="s">
        <v>122</v>
      </c>
      <c r="S10" s="662"/>
      <c r="T10" s="662"/>
      <c r="U10" s="662"/>
      <c r="V10" s="662"/>
      <c r="W10" s="662"/>
      <c r="X10" s="662"/>
      <c r="Y10" s="663"/>
      <c r="Z10" s="664" t="s">
        <v>122</v>
      </c>
      <c r="AA10" s="664"/>
      <c r="AB10" s="664"/>
      <c r="AC10" s="664"/>
      <c r="AD10" s="665" t="s">
        <v>122</v>
      </c>
      <c r="AE10" s="665"/>
      <c r="AF10" s="665"/>
      <c r="AG10" s="665"/>
      <c r="AH10" s="665"/>
      <c r="AI10" s="665"/>
      <c r="AJ10" s="665"/>
      <c r="AK10" s="665"/>
      <c r="AL10" s="666" t="s">
        <v>122</v>
      </c>
      <c r="AM10" s="667"/>
      <c r="AN10" s="667"/>
      <c r="AO10" s="668"/>
      <c r="AP10" s="658" t="s">
        <v>234</v>
      </c>
      <c r="AQ10" s="659"/>
      <c r="AR10" s="659"/>
      <c r="AS10" s="659"/>
      <c r="AT10" s="659"/>
      <c r="AU10" s="659"/>
      <c r="AV10" s="659"/>
      <c r="AW10" s="659"/>
      <c r="AX10" s="659"/>
      <c r="AY10" s="659"/>
      <c r="AZ10" s="659"/>
      <c r="BA10" s="659"/>
      <c r="BB10" s="659"/>
      <c r="BC10" s="659"/>
      <c r="BD10" s="659"/>
      <c r="BE10" s="659"/>
      <c r="BF10" s="660"/>
      <c r="BG10" s="661">
        <v>27028</v>
      </c>
      <c r="BH10" s="662"/>
      <c r="BI10" s="662"/>
      <c r="BJ10" s="662"/>
      <c r="BK10" s="662"/>
      <c r="BL10" s="662"/>
      <c r="BM10" s="662"/>
      <c r="BN10" s="663"/>
      <c r="BO10" s="664">
        <v>2.4</v>
      </c>
      <c r="BP10" s="664"/>
      <c r="BQ10" s="664"/>
      <c r="BR10" s="664"/>
      <c r="BS10" s="665" t="s">
        <v>122</v>
      </c>
      <c r="BT10" s="665"/>
      <c r="BU10" s="665"/>
      <c r="BV10" s="665"/>
      <c r="BW10" s="665"/>
      <c r="BX10" s="665"/>
      <c r="BY10" s="665"/>
      <c r="BZ10" s="665"/>
      <c r="CA10" s="665"/>
      <c r="CB10" s="669"/>
      <c r="CD10" s="658" t="s">
        <v>235</v>
      </c>
      <c r="CE10" s="659"/>
      <c r="CF10" s="659"/>
      <c r="CG10" s="659"/>
      <c r="CH10" s="659"/>
      <c r="CI10" s="659"/>
      <c r="CJ10" s="659"/>
      <c r="CK10" s="659"/>
      <c r="CL10" s="659"/>
      <c r="CM10" s="659"/>
      <c r="CN10" s="659"/>
      <c r="CO10" s="659"/>
      <c r="CP10" s="659"/>
      <c r="CQ10" s="660"/>
      <c r="CR10" s="661">
        <v>9276</v>
      </c>
      <c r="CS10" s="662"/>
      <c r="CT10" s="662"/>
      <c r="CU10" s="662"/>
      <c r="CV10" s="662"/>
      <c r="CW10" s="662"/>
      <c r="CX10" s="662"/>
      <c r="CY10" s="663"/>
      <c r="CZ10" s="664">
        <v>0.1</v>
      </c>
      <c r="DA10" s="664"/>
      <c r="DB10" s="664"/>
      <c r="DC10" s="664"/>
      <c r="DD10" s="670" t="s">
        <v>122</v>
      </c>
      <c r="DE10" s="662"/>
      <c r="DF10" s="662"/>
      <c r="DG10" s="662"/>
      <c r="DH10" s="662"/>
      <c r="DI10" s="662"/>
      <c r="DJ10" s="662"/>
      <c r="DK10" s="662"/>
      <c r="DL10" s="662"/>
      <c r="DM10" s="662"/>
      <c r="DN10" s="662"/>
      <c r="DO10" s="662"/>
      <c r="DP10" s="663"/>
      <c r="DQ10" s="670">
        <v>9126</v>
      </c>
      <c r="DR10" s="662"/>
      <c r="DS10" s="662"/>
      <c r="DT10" s="662"/>
      <c r="DU10" s="662"/>
      <c r="DV10" s="662"/>
      <c r="DW10" s="662"/>
      <c r="DX10" s="662"/>
      <c r="DY10" s="662"/>
      <c r="DZ10" s="662"/>
      <c r="EA10" s="662"/>
      <c r="EB10" s="662"/>
      <c r="EC10" s="671"/>
    </row>
    <row r="11" spans="2:143" ht="11.25" customHeight="1" x14ac:dyDescent="0.2">
      <c r="B11" s="658" t="s">
        <v>236</v>
      </c>
      <c r="C11" s="659"/>
      <c r="D11" s="659"/>
      <c r="E11" s="659"/>
      <c r="F11" s="659"/>
      <c r="G11" s="659"/>
      <c r="H11" s="659"/>
      <c r="I11" s="659"/>
      <c r="J11" s="659"/>
      <c r="K11" s="659"/>
      <c r="L11" s="659"/>
      <c r="M11" s="659"/>
      <c r="N11" s="659"/>
      <c r="O11" s="659"/>
      <c r="P11" s="659"/>
      <c r="Q11" s="660"/>
      <c r="R11" s="661">
        <v>203051</v>
      </c>
      <c r="S11" s="662"/>
      <c r="T11" s="662"/>
      <c r="U11" s="662"/>
      <c r="V11" s="662"/>
      <c r="W11" s="662"/>
      <c r="X11" s="662"/>
      <c r="Y11" s="663"/>
      <c r="Z11" s="666">
        <v>2.2999999999999998</v>
      </c>
      <c r="AA11" s="667"/>
      <c r="AB11" s="667"/>
      <c r="AC11" s="673"/>
      <c r="AD11" s="670">
        <v>203051</v>
      </c>
      <c r="AE11" s="662"/>
      <c r="AF11" s="662"/>
      <c r="AG11" s="662"/>
      <c r="AH11" s="662"/>
      <c r="AI11" s="662"/>
      <c r="AJ11" s="662"/>
      <c r="AK11" s="663"/>
      <c r="AL11" s="666">
        <v>4.5999999999999996</v>
      </c>
      <c r="AM11" s="667"/>
      <c r="AN11" s="667"/>
      <c r="AO11" s="668"/>
      <c r="AP11" s="658" t="s">
        <v>237</v>
      </c>
      <c r="AQ11" s="659"/>
      <c r="AR11" s="659"/>
      <c r="AS11" s="659"/>
      <c r="AT11" s="659"/>
      <c r="AU11" s="659"/>
      <c r="AV11" s="659"/>
      <c r="AW11" s="659"/>
      <c r="AX11" s="659"/>
      <c r="AY11" s="659"/>
      <c r="AZ11" s="659"/>
      <c r="BA11" s="659"/>
      <c r="BB11" s="659"/>
      <c r="BC11" s="659"/>
      <c r="BD11" s="659"/>
      <c r="BE11" s="659"/>
      <c r="BF11" s="660"/>
      <c r="BG11" s="661">
        <v>23541</v>
      </c>
      <c r="BH11" s="662"/>
      <c r="BI11" s="662"/>
      <c r="BJ11" s="662"/>
      <c r="BK11" s="662"/>
      <c r="BL11" s="662"/>
      <c r="BM11" s="662"/>
      <c r="BN11" s="663"/>
      <c r="BO11" s="664">
        <v>2.1</v>
      </c>
      <c r="BP11" s="664"/>
      <c r="BQ11" s="664"/>
      <c r="BR11" s="664"/>
      <c r="BS11" s="665">
        <v>7592</v>
      </c>
      <c r="BT11" s="665"/>
      <c r="BU11" s="665"/>
      <c r="BV11" s="665"/>
      <c r="BW11" s="665"/>
      <c r="BX11" s="665"/>
      <c r="BY11" s="665"/>
      <c r="BZ11" s="665"/>
      <c r="CA11" s="665"/>
      <c r="CB11" s="669"/>
      <c r="CD11" s="658" t="s">
        <v>238</v>
      </c>
      <c r="CE11" s="659"/>
      <c r="CF11" s="659"/>
      <c r="CG11" s="659"/>
      <c r="CH11" s="659"/>
      <c r="CI11" s="659"/>
      <c r="CJ11" s="659"/>
      <c r="CK11" s="659"/>
      <c r="CL11" s="659"/>
      <c r="CM11" s="659"/>
      <c r="CN11" s="659"/>
      <c r="CO11" s="659"/>
      <c r="CP11" s="659"/>
      <c r="CQ11" s="660"/>
      <c r="CR11" s="661">
        <v>191720</v>
      </c>
      <c r="CS11" s="662"/>
      <c r="CT11" s="662"/>
      <c r="CU11" s="662"/>
      <c r="CV11" s="662"/>
      <c r="CW11" s="662"/>
      <c r="CX11" s="662"/>
      <c r="CY11" s="663"/>
      <c r="CZ11" s="664">
        <v>2.2999999999999998</v>
      </c>
      <c r="DA11" s="664"/>
      <c r="DB11" s="664"/>
      <c r="DC11" s="664"/>
      <c r="DD11" s="670">
        <v>41759</v>
      </c>
      <c r="DE11" s="662"/>
      <c r="DF11" s="662"/>
      <c r="DG11" s="662"/>
      <c r="DH11" s="662"/>
      <c r="DI11" s="662"/>
      <c r="DJ11" s="662"/>
      <c r="DK11" s="662"/>
      <c r="DL11" s="662"/>
      <c r="DM11" s="662"/>
      <c r="DN11" s="662"/>
      <c r="DO11" s="662"/>
      <c r="DP11" s="663"/>
      <c r="DQ11" s="670">
        <v>83370</v>
      </c>
      <c r="DR11" s="662"/>
      <c r="DS11" s="662"/>
      <c r="DT11" s="662"/>
      <c r="DU11" s="662"/>
      <c r="DV11" s="662"/>
      <c r="DW11" s="662"/>
      <c r="DX11" s="662"/>
      <c r="DY11" s="662"/>
      <c r="DZ11" s="662"/>
      <c r="EA11" s="662"/>
      <c r="EB11" s="662"/>
      <c r="EC11" s="671"/>
    </row>
    <row r="12" spans="2:143" ht="11.25" customHeight="1" x14ac:dyDescent="0.2">
      <c r="B12" s="658" t="s">
        <v>239</v>
      </c>
      <c r="C12" s="659"/>
      <c r="D12" s="659"/>
      <c r="E12" s="659"/>
      <c r="F12" s="659"/>
      <c r="G12" s="659"/>
      <c r="H12" s="659"/>
      <c r="I12" s="659"/>
      <c r="J12" s="659"/>
      <c r="K12" s="659"/>
      <c r="L12" s="659"/>
      <c r="M12" s="659"/>
      <c r="N12" s="659"/>
      <c r="O12" s="659"/>
      <c r="P12" s="659"/>
      <c r="Q12" s="660"/>
      <c r="R12" s="661">
        <v>5690</v>
      </c>
      <c r="S12" s="662"/>
      <c r="T12" s="662"/>
      <c r="U12" s="662"/>
      <c r="V12" s="662"/>
      <c r="W12" s="662"/>
      <c r="X12" s="662"/>
      <c r="Y12" s="663"/>
      <c r="Z12" s="664">
        <v>0.1</v>
      </c>
      <c r="AA12" s="664"/>
      <c r="AB12" s="664"/>
      <c r="AC12" s="664"/>
      <c r="AD12" s="665">
        <v>5690</v>
      </c>
      <c r="AE12" s="665"/>
      <c r="AF12" s="665"/>
      <c r="AG12" s="665"/>
      <c r="AH12" s="665"/>
      <c r="AI12" s="665"/>
      <c r="AJ12" s="665"/>
      <c r="AK12" s="665"/>
      <c r="AL12" s="666">
        <v>0.1</v>
      </c>
      <c r="AM12" s="667"/>
      <c r="AN12" s="667"/>
      <c r="AO12" s="668"/>
      <c r="AP12" s="658" t="s">
        <v>240</v>
      </c>
      <c r="AQ12" s="659"/>
      <c r="AR12" s="659"/>
      <c r="AS12" s="659"/>
      <c r="AT12" s="659"/>
      <c r="AU12" s="659"/>
      <c r="AV12" s="659"/>
      <c r="AW12" s="659"/>
      <c r="AX12" s="659"/>
      <c r="AY12" s="659"/>
      <c r="AZ12" s="659"/>
      <c r="BA12" s="659"/>
      <c r="BB12" s="659"/>
      <c r="BC12" s="659"/>
      <c r="BD12" s="659"/>
      <c r="BE12" s="659"/>
      <c r="BF12" s="660"/>
      <c r="BG12" s="661">
        <v>691718</v>
      </c>
      <c r="BH12" s="662"/>
      <c r="BI12" s="662"/>
      <c r="BJ12" s="662"/>
      <c r="BK12" s="662"/>
      <c r="BL12" s="662"/>
      <c r="BM12" s="662"/>
      <c r="BN12" s="663"/>
      <c r="BO12" s="664">
        <v>60.9</v>
      </c>
      <c r="BP12" s="664"/>
      <c r="BQ12" s="664"/>
      <c r="BR12" s="664"/>
      <c r="BS12" s="665">
        <v>69407</v>
      </c>
      <c r="BT12" s="665"/>
      <c r="BU12" s="665"/>
      <c r="BV12" s="665"/>
      <c r="BW12" s="665"/>
      <c r="BX12" s="665"/>
      <c r="BY12" s="665"/>
      <c r="BZ12" s="665"/>
      <c r="CA12" s="665"/>
      <c r="CB12" s="669"/>
      <c r="CD12" s="658" t="s">
        <v>241</v>
      </c>
      <c r="CE12" s="659"/>
      <c r="CF12" s="659"/>
      <c r="CG12" s="659"/>
      <c r="CH12" s="659"/>
      <c r="CI12" s="659"/>
      <c r="CJ12" s="659"/>
      <c r="CK12" s="659"/>
      <c r="CL12" s="659"/>
      <c r="CM12" s="659"/>
      <c r="CN12" s="659"/>
      <c r="CO12" s="659"/>
      <c r="CP12" s="659"/>
      <c r="CQ12" s="660"/>
      <c r="CR12" s="661">
        <v>605659</v>
      </c>
      <c r="CS12" s="662"/>
      <c r="CT12" s="662"/>
      <c r="CU12" s="662"/>
      <c r="CV12" s="662"/>
      <c r="CW12" s="662"/>
      <c r="CX12" s="662"/>
      <c r="CY12" s="663"/>
      <c r="CZ12" s="664">
        <v>7.2</v>
      </c>
      <c r="DA12" s="664"/>
      <c r="DB12" s="664"/>
      <c r="DC12" s="664"/>
      <c r="DD12" s="670">
        <v>43706</v>
      </c>
      <c r="DE12" s="662"/>
      <c r="DF12" s="662"/>
      <c r="DG12" s="662"/>
      <c r="DH12" s="662"/>
      <c r="DI12" s="662"/>
      <c r="DJ12" s="662"/>
      <c r="DK12" s="662"/>
      <c r="DL12" s="662"/>
      <c r="DM12" s="662"/>
      <c r="DN12" s="662"/>
      <c r="DO12" s="662"/>
      <c r="DP12" s="663"/>
      <c r="DQ12" s="670">
        <v>194070</v>
      </c>
      <c r="DR12" s="662"/>
      <c r="DS12" s="662"/>
      <c r="DT12" s="662"/>
      <c r="DU12" s="662"/>
      <c r="DV12" s="662"/>
      <c r="DW12" s="662"/>
      <c r="DX12" s="662"/>
      <c r="DY12" s="662"/>
      <c r="DZ12" s="662"/>
      <c r="EA12" s="662"/>
      <c r="EB12" s="662"/>
      <c r="EC12" s="671"/>
    </row>
    <row r="13" spans="2:143" ht="11.25" customHeight="1" x14ac:dyDescent="0.2">
      <c r="B13" s="658" t="s">
        <v>242</v>
      </c>
      <c r="C13" s="659"/>
      <c r="D13" s="659"/>
      <c r="E13" s="659"/>
      <c r="F13" s="659"/>
      <c r="G13" s="659"/>
      <c r="H13" s="659"/>
      <c r="I13" s="659"/>
      <c r="J13" s="659"/>
      <c r="K13" s="659"/>
      <c r="L13" s="659"/>
      <c r="M13" s="659"/>
      <c r="N13" s="659"/>
      <c r="O13" s="659"/>
      <c r="P13" s="659"/>
      <c r="Q13" s="660"/>
      <c r="R13" s="661" t="s">
        <v>122</v>
      </c>
      <c r="S13" s="662"/>
      <c r="T13" s="662"/>
      <c r="U13" s="662"/>
      <c r="V13" s="662"/>
      <c r="W13" s="662"/>
      <c r="X13" s="662"/>
      <c r="Y13" s="663"/>
      <c r="Z13" s="664" t="s">
        <v>122</v>
      </c>
      <c r="AA13" s="664"/>
      <c r="AB13" s="664"/>
      <c r="AC13" s="664"/>
      <c r="AD13" s="665" t="s">
        <v>122</v>
      </c>
      <c r="AE13" s="665"/>
      <c r="AF13" s="665"/>
      <c r="AG13" s="665"/>
      <c r="AH13" s="665"/>
      <c r="AI13" s="665"/>
      <c r="AJ13" s="665"/>
      <c r="AK13" s="665"/>
      <c r="AL13" s="666" t="s">
        <v>122</v>
      </c>
      <c r="AM13" s="667"/>
      <c r="AN13" s="667"/>
      <c r="AO13" s="668"/>
      <c r="AP13" s="658" t="s">
        <v>243</v>
      </c>
      <c r="AQ13" s="659"/>
      <c r="AR13" s="659"/>
      <c r="AS13" s="659"/>
      <c r="AT13" s="659"/>
      <c r="AU13" s="659"/>
      <c r="AV13" s="659"/>
      <c r="AW13" s="659"/>
      <c r="AX13" s="659"/>
      <c r="AY13" s="659"/>
      <c r="AZ13" s="659"/>
      <c r="BA13" s="659"/>
      <c r="BB13" s="659"/>
      <c r="BC13" s="659"/>
      <c r="BD13" s="659"/>
      <c r="BE13" s="659"/>
      <c r="BF13" s="660"/>
      <c r="BG13" s="661">
        <v>682628</v>
      </c>
      <c r="BH13" s="662"/>
      <c r="BI13" s="662"/>
      <c r="BJ13" s="662"/>
      <c r="BK13" s="662"/>
      <c r="BL13" s="662"/>
      <c r="BM13" s="662"/>
      <c r="BN13" s="663"/>
      <c r="BO13" s="664">
        <v>60.1</v>
      </c>
      <c r="BP13" s="664"/>
      <c r="BQ13" s="664"/>
      <c r="BR13" s="664"/>
      <c r="BS13" s="665">
        <v>69407</v>
      </c>
      <c r="BT13" s="665"/>
      <c r="BU13" s="665"/>
      <c r="BV13" s="665"/>
      <c r="BW13" s="665"/>
      <c r="BX13" s="665"/>
      <c r="BY13" s="665"/>
      <c r="BZ13" s="665"/>
      <c r="CA13" s="665"/>
      <c r="CB13" s="669"/>
      <c r="CD13" s="658" t="s">
        <v>244</v>
      </c>
      <c r="CE13" s="659"/>
      <c r="CF13" s="659"/>
      <c r="CG13" s="659"/>
      <c r="CH13" s="659"/>
      <c r="CI13" s="659"/>
      <c r="CJ13" s="659"/>
      <c r="CK13" s="659"/>
      <c r="CL13" s="659"/>
      <c r="CM13" s="659"/>
      <c r="CN13" s="659"/>
      <c r="CO13" s="659"/>
      <c r="CP13" s="659"/>
      <c r="CQ13" s="660"/>
      <c r="CR13" s="661">
        <v>494465</v>
      </c>
      <c r="CS13" s="662"/>
      <c r="CT13" s="662"/>
      <c r="CU13" s="662"/>
      <c r="CV13" s="662"/>
      <c r="CW13" s="662"/>
      <c r="CX13" s="662"/>
      <c r="CY13" s="663"/>
      <c r="CZ13" s="664">
        <v>5.8</v>
      </c>
      <c r="DA13" s="664"/>
      <c r="DB13" s="664"/>
      <c r="DC13" s="664"/>
      <c r="DD13" s="670">
        <v>376184</v>
      </c>
      <c r="DE13" s="662"/>
      <c r="DF13" s="662"/>
      <c r="DG13" s="662"/>
      <c r="DH13" s="662"/>
      <c r="DI13" s="662"/>
      <c r="DJ13" s="662"/>
      <c r="DK13" s="662"/>
      <c r="DL13" s="662"/>
      <c r="DM13" s="662"/>
      <c r="DN13" s="662"/>
      <c r="DO13" s="662"/>
      <c r="DP13" s="663"/>
      <c r="DQ13" s="670">
        <v>174280</v>
      </c>
      <c r="DR13" s="662"/>
      <c r="DS13" s="662"/>
      <c r="DT13" s="662"/>
      <c r="DU13" s="662"/>
      <c r="DV13" s="662"/>
      <c r="DW13" s="662"/>
      <c r="DX13" s="662"/>
      <c r="DY13" s="662"/>
      <c r="DZ13" s="662"/>
      <c r="EA13" s="662"/>
      <c r="EB13" s="662"/>
      <c r="EC13" s="671"/>
    </row>
    <row r="14" spans="2:143" ht="11.25" customHeight="1" x14ac:dyDescent="0.2">
      <c r="B14" s="658" t="s">
        <v>245</v>
      </c>
      <c r="C14" s="659"/>
      <c r="D14" s="659"/>
      <c r="E14" s="659"/>
      <c r="F14" s="659"/>
      <c r="G14" s="659"/>
      <c r="H14" s="659"/>
      <c r="I14" s="659"/>
      <c r="J14" s="659"/>
      <c r="K14" s="659"/>
      <c r="L14" s="659"/>
      <c r="M14" s="659"/>
      <c r="N14" s="659"/>
      <c r="O14" s="659"/>
      <c r="P14" s="659"/>
      <c r="Q14" s="660"/>
      <c r="R14" s="661">
        <v>731</v>
      </c>
      <c r="S14" s="662"/>
      <c r="T14" s="662"/>
      <c r="U14" s="662"/>
      <c r="V14" s="662"/>
      <c r="W14" s="662"/>
      <c r="X14" s="662"/>
      <c r="Y14" s="663"/>
      <c r="Z14" s="664">
        <v>0</v>
      </c>
      <c r="AA14" s="664"/>
      <c r="AB14" s="664"/>
      <c r="AC14" s="664"/>
      <c r="AD14" s="665">
        <v>731</v>
      </c>
      <c r="AE14" s="665"/>
      <c r="AF14" s="665"/>
      <c r="AG14" s="665"/>
      <c r="AH14" s="665"/>
      <c r="AI14" s="665"/>
      <c r="AJ14" s="665"/>
      <c r="AK14" s="665"/>
      <c r="AL14" s="666">
        <v>0</v>
      </c>
      <c r="AM14" s="667"/>
      <c r="AN14" s="667"/>
      <c r="AO14" s="668"/>
      <c r="AP14" s="658" t="s">
        <v>246</v>
      </c>
      <c r="AQ14" s="659"/>
      <c r="AR14" s="659"/>
      <c r="AS14" s="659"/>
      <c r="AT14" s="659"/>
      <c r="AU14" s="659"/>
      <c r="AV14" s="659"/>
      <c r="AW14" s="659"/>
      <c r="AX14" s="659"/>
      <c r="AY14" s="659"/>
      <c r="AZ14" s="659"/>
      <c r="BA14" s="659"/>
      <c r="BB14" s="659"/>
      <c r="BC14" s="659"/>
      <c r="BD14" s="659"/>
      <c r="BE14" s="659"/>
      <c r="BF14" s="660"/>
      <c r="BG14" s="661">
        <v>27636</v>
      </c>
      <c r="BH14" s="662"/>
      <c r="BI14" s="662"/>
      <c r="BJ14" s="662"/>
      <c r="BK14" s="662"/>
      <c r="BL14" s="662"/>
      <c r="BM14" s="662"/>
      <c r="BN14" s="663"/>
      <c r="BO14" s="664">
        <v>2.4</v>
      </c>
      <c r="BP14" s="664"/>
      <c r="BQ14" s="664"/>
      <c r="BR14" s="664"/>
      <c r="BS14" s="665" t="s">
        <v>122</v>
      </c>
      <c r="BT14" s="665"/>
      <c r="BU14" s="665"/>
      <c r="BV14" s="665"/>
      <c r="BW14" s="665"/>
      <c r="BX14" s="665"/>
      <c r="BY14" s="665"/>
      <c r="BZ14" s="665"/>
      <c r="CA14" s="665"/>
      <c r="CB14" s="669"/>
      <c r="CD14" s="658" t="s">
        <v>247</v>
      </c>
      <c r="CE14" s="659"/>
      <c r="CF14" s="659"/>
      <c r="CG14" s="659"/>
      <c r="CH14" s="659"/>
      <c r="CI14" s="659"/>
      <c r="CJ14" s="659"/>
      <c r="CK14" s="659"/>
      <c r="CL14" s="659"/>
      <c r="CM14" s="659"/>
      <c r="CN14" s="659"/>
      <c r="CO14" s="659"/>
      <c r="CP14" s="659"/>
      <c r="CQ14" s="660"/>
      <c r="CR14" s="661">
        <v>333253</v>
      </c>
      <c r="CS14" s="662"/>
      <c r="CT14" s="662"/>
      <c r="CU14" s="662"/>
      <c r="CV14" s="662"/>
      <c r="CW14" s="662"/>
      <c r="CX14" s="662"/>
      <c r="CY14" s="663"/>
      <c r="CZ14" s="664">
        <v>3.9</v>
      </c>
      <c r="DA14" s="664"/>
      <c r="DB14" s="664"/>
      <c r="DC14" s="664"/>
      <c r="DD14" s="670">
        <v>49713</v>
      </c>
      <c r="DE14" s="662"/>
      <c r="DF14" s="662"/>
      <c r="DG14" s="662"/>
      <c r="DH14" s="662"/>
      <c r="DI14" s="662"/>
      <c r="DJ14" s="662"/>
      <c r="DK14" s="662"/>
      <c r="DL14" s="662"/>
      <c r="DM14" s="662"/>
      <c r="DN14" s="662"/>
      <c r="DO14" s="662"/>
      <c r="DP14" s="663"/>
      <c r="DQ14" s="670">
        <v>286467</v>
      </c>
      <c r="DR14" s="662"/>
      <c r="DS14" s="662"/>
      <c r="DT14" s="662"/>
      <c r="DU14" s="662"/>
      <c r="DV14" s="662"/>
      <c r="DW14" s="662"/>
      <c r="DX14" s="662"/>
      <c r="DY14" s="662"/>
      <c r="DZ14" s="662"/>
      <c r="EA14" s="662"/>
      <c r="EB14" s="662"/>
      <c r="EC14" s="671"/>
    </row>
    <row r="15" spans="2:143" ht="11.25" customHeight="1" x14ac:dyDescent="0.2">
      <c r="B15" s="658" t="s">
        <v>248</v>
      </c>
      <c r="C15" s="659"/>
      <c r="D15" s="659"/>
      <c r="E15" s="659"/>
      <c r="F15" s="659"/>
      <c r="G15" s="659"/>
      <c r="H15" s="659"/>
      <c r="I15" s="659"/>
      <c r="J15" s="659"/>
      <c r="K15" s="659"/>
      <c r="L15" s="659"/>
      <c r="M15" s="659"/>
      <c r="N15" s="659"/>
      <c r="O15" s="659"/>
      <c r="P15" s="659"/>
      <c r="Q15" s="660"/>
      <c r="R15" s="661" t="s">
        <v>122</v>
      </c>
      <c r="S15" s="662"/>
      <c r="T15" s="662"/>
      <c r="U15" s="662"/>
      <c r="V15" s="662"/>
      <c r="W15" s="662"/>
      <c r="X15" s="662"/>
      <c r="Y15" s="663"/>
      <c r="Z15" s="664" t="s">
        <v>122</v>
      </c>
      <c r="AA15" s="664"/>
      <c r="AB15" s="664"/>
      <c r="AC15" s="664"/>
      <c r="AD15" s="665" t="s">
        <v>122</v>
      </c>
      <c r="AE15" s="665"/>
      <c r="AF15" s="665"/>
      <c r="AG15" s="665"/>
      <c r="AH15" s="665"/>
      <c r="AI15" s="665"/>
      <c r="AJ15" s="665"/>
      <c r="AK15" s="665"/>
      <c r="AL15" s="666" t="s">
        <v>122</v>
      </c>
      <c r="AM15" s="667"/>
      <c r="AN15" s="667"/>
      <c r="AO15" s="668"/>
      <c r="AP15" s="658" t="s">
        <v>249</v>
      </c>
      <c r="AQ15" s="659"/>
      <c r="AR15" s="659"/>
      <c r="AS15" s="659"/>
      <c r="AT15" s="659"/>
      <c r="AU15" s="659"/>
      <c r="AV15" s="659"/>
      <c r="AW15" s="659"/>
      <c r="AX15" s="659"/>
      <c r="AY15" s="659"/>
      <c r="AZ15" s="659"/>
      <c r="BA15" s="659"/>
      <c r="BB15" s="659"/>
      <c r="BC15" s="659"/>
      <c r="BD15" s="659"/>
      <c r="BE15" s="659"/>
      <c r="BF15" s="660"/>
      <c r="BG15" s="661">
        <v>59534</v>
      </c>
      <c r="BH15" s="662"/>
      <c r="BI15" s="662"/>
      <c r="BJ15" s="662"/>
      <c r="BK15" s="662"/>
      <c r="BL15" s="662"/>
      <c r="BM15" s="662"/>
      <c r="BN15" s="663"/>
      <c r="BO15" s="664">
        <v>5.2</v>
      </c>
      <c r="BP15" s="664"/>
      <c r="BQ15" s="664"/>
      <c r="BR15" s="664"/>
      <c r="BS15" s="665" t="s">
        <v>122</v>
      </c>
      <c r="BT15" s="665"/>
      <c r="BU15" s="665"/>
      <c r="BV15" s="665"/>
      <c r="BW15" s="665"/>
      <c r="BX15" s="665"/>
      <c r="BY15" s="665"/>
      <c r="BZ15" s="665"/>
      <c r="CA15" s="665"/>
      <c r="CB15" s="669"/>
      <c r="CD15" s="658" t="s">
        <v>250</v>
      </c>
      <c r="CE15" s="659"/>
      <c r="CF15" s="659"/>
      <c r="CG15" s="659"/>
      <c r="CH15" s="659"/>
      <c r="CI15" s="659"/>
      <c r="CJ15" s="659"/>
      <c r="CK15" s="659"/>
      <c r="CL15" s="659"/>
      <c r="CM15" s="659"/>
      <c r="CN15" s="659"/>
      <c r="CO15" s="659"/>
      <c r="CP15" s="659"/>
      <c r="CQ15" s="660"/>
      <c r="CR15" s="661">
        <v>437419</v>
      </c>
      <c r="CS15" s="662"/>
      <c r="CT15" s="662"/>
      <c r="CU15" s="662"/>
      <c r="CV15" s="662"/>
      <c r="CW15" s="662"/>
      <c r="CX15" s="662"/>
      <c r="CY15" s="663"/>
      <c r="CZ15" s="664">
        <v>5.2</v>
      </c>
      <c r="DA15" s="664"/>
      <c r="DB15" s="664"/>
      <c r="DC15" s="664"/>
      <c r="DD15" s="670">
        <v>31814</v>
      </c>
      <c r="DE15" s="662"/>
      <c r="DF15" s="662"/>
      <c r="DG15" s="662"/>
      <c r="DH15" s="662"/>
      <c r="DI15" s="662"/>
      <c r="DJ15" s="662"/>
      <c r="DK15" s="662"/>
      <c r="DL15" s="662"/>
      <c r="DM15" s="662"/>
      <c r="DN15" s="662"/>
      <c r="DO15" s="662"/>
      <c r="DP15" s="663"/>
      <c r="DQ15" s="670">
        <v>345855</v>
      </c>
      <c r="DR15" s="662"/>
      <c r="DS15" s="662"/>
      <c r="DT15" s="662"/>
      <c r="DU15" s="662"/>
      <c r="DV15" s="662"/>
      <c r="DW15" s="662"/>
      <c r="DX15" s="662"/>
      <c r="DY15" s="662"/>
      <c r="DZ15" s="662"/>
      <c r="EA15" s="662"/>
      <c r="EB15" s="662"/>
      <c r="EC15" s="671"/>
    </row>
    <row r="16" spans="2:143" ht="11.25" customHeight="1" x14ac:dyDescent="0.2">
      <c r="B16" s="658" t="s">
        <v>251</v>
      </c>
      <c r="C16" s="659"/>
      <c r="D16" s="659"/>
      <c r="E16" s="659"/>
      <c r="F16" s="659"/>
      <c r="G16" s="659"/>
      <c r="H16" s="659"/>
      <c r="I16" s="659"/>
      <c r="J16" s="659"/>
      <c r="K16" s="659"/>
      <c r="L16" s="659"/>
      <c r="M16" s="659"/>
      <c r="N16" s="659"/>
      <c r="O16" s="659"/>
      <c r="P16" s="659"/>
      <c r="Q16" s="660"/>
      <c r="R16" s="661">
        <v>9875</v>
      </c>
      <c r="S16" s="662"/>
      <c r="T16" s="662"/>
      <c r="U16" s="662"/>
      <c r="V16" s="662"/>
      <c r="W16" s="662"/>
      <c r="X16" s="662"/>
      <c r="Y16" s="663"/>
      <c r="Z16" s="664">
        <v>0.1</v>
      </c>
      <c r="AA16" s="664"/>
      <c r="AB16" s="664"/>
      <c r="AC16" s="664"/>
      <c r="AD16" s="665">
        <v>9875</v>
      </c>
      <c r="AE16" s="665"/>
      <c r="AF16" s="665"/>
      <c r="AG16" s="665"/>
      <c r="AH16" s="665"/>
      <c r="AI16" s="665"/>
      <c r="AJ16" s="665"/>
      <c r="AK16" s="665"/>
      <c r="AL16" s="666">
        <v>0.2</v>
      </c>
      <c r="AM16" s="667"/>
      <c r="AN16" s="667"/>
      <c r="AO16" s="668"/>
      <c r="AP16" s="658" t="s">
        <v>252</v>
      </c>
      <c r="AQ16" s="659"/>
      <c r="AR16" s="659"/>
      <c r="AS16" s="659"/>
      <c r="AT16" s="659"/>
      <c r="AU16" s="659"/>
      <c r="AV16" s="659"/>
      <c r="AW16" s="659"/>
      <c r="AX16" s="659"/>
      <c r="AY16" s="659"/>
      <c r="AZ16" s="659"/>
      <c r="BA16" s="659"/>
      <c r="BB16" s="659"/>
      <c r="BC16" s="659"/>
      <c r="BD16" s="659"/>
      <c r="BE16" s="659"/>
      <c r="BF16" s="660"/>
      <c r="BG16" s="661" t="s">
        <v>122</v>
      </c>
      <c r="BH16" s="662"/>
      <c r="BI16" s="662"/>
      <c r="BJ16" s="662"/>
      <c r="BK16" s="662"/>
      <c r="BL16" s="662"/>
      <c r="BM16" s="662"/>
      <c r="BN16" s="663"/>
      <c r="BO16" s="664" t="s">
        <v>122</v>
      </c>
      <c r="BP16" s="664"/>
      <c r="BQ16" s="664"/>
      <c r="BR16" s="664"/>
      <c r="BS16" s="665" t="s">
        <v>122</v>
      </c>
      <c r="BT16" s="665"/>
      <c r="BU16" s="665"/>
      <c r="BV16" s="665"/>
      <c r="BW16" s="665"/>
      <c r="BX16" s="665"/>
      <c r="BY16" s="665"/>
      <c r="BZ16" s="665"/>
      <c r="CA16" s="665"/>
      <c r="CB16" s="669"/>
      <c r="CD16" s="658" t="s">
        <v>253</v>
      </c>
      <c r="CE16" s="659"/>
      <c r="CF16" s="659"/>
      <c r="CG16" s="659"/>
      <c r="CH16" s="659"/>
      <c r="CI16" s="659"/>
      <c r="CJ16" s="659"/>
      <c r="CK16" s="659"/>
      <c r="CL16" s="659"/>
      <c r="CM16" s="659"/>
      <c r="CN16" s="659"/>
      <c r="CO16" s="659"/>
      <c r="CP16" s="659"/>
      <c r="CQ16" s="660"/>
      <c r="CR16" s="661">
        <v>90099</v>
      </c>
      <c r="CS16" s="662"/>
      <c r="CT16" s="662"/>
      <c r="CU16" s="662"/>
      <c r="CV16" s="662"/>
      <c r="CW16" s="662"/>
      <c r="CX16" s="662"/>
      <c r="CY16" s="663"/>
      <c r="CZ16" s="664">
        <v>1.1000000000000001</v>
      </c>
      <c r="DA16" s="664"/>
      <c r="DB16" s="664"/>
      <c r="DC16" s="664"/>
      <c r="DD16" s="670" t="s">
        <v>122</v>
      </c>
      <c r="DE16" s="662"/>
      <c r="DF16" s="662"/>
      <c r="DG16" s="662"/>
      <c r="DH16" s="662"/>
      <c r="DI16" s="662"/>
      <c r="DJ16" s="662"/>
      <c r="DK16" s="662"/>
      <c r="DL16" s="662"/>
      <c r="DM16" s="662"/>
      <c r="DN16" s="662"/>
      <c r="DO16" s="662"/>
      <c r="DP16" s="663"/>
      <c r="DQ16" s="670">
        <v>24843</v>
      </c>
      <c r="DR16" s="662"/>
      <c r="DS16" s="662"/>
      <c r="DT16" s="662"/>
      <c r="DU16" s="662"/>
      <c r="DV16" s="662"/>
      <c r="DW16" s="662"/>
      <c r="DX16" s="662"/>
      <c r="DY16" s="662"/>
      <c r="DZ16" s="662"/>
      <c r="EA16" s="662"/>
      <c r="EB16" s="662"/>
      <c r="EC16" s="671"/>
    </row>
    <row r="17" spans="2:133" ht="11.25" customHeight="1" x14ac:dyDescent="0.2">
      <c r="B17" s="658" t="s">
        <v>254</v>
      </c>
      <c r="C17" s="659"/>
      <c r="D17" s="659"/>
      <c r="E17" s="659"/>
      <c r="F17" s="659"/>
      <c r="G17" s="659"/>
      <c r="H17" s="659"/>
      <c r="I17" s="659"/>
      <c r="J17" s="659"/>
      <c r="K17" s="659"/>
      <c r="L17" s="659"/>
      <c r="M17" s="659"/>
      <c r="N17" s="659"/>
      <c r="O17" s="659"/>
      <c r="P17" s="659"/>
      <c r="Q17" s="660"/>
      <c r="R17" s="661">
        <v>19647</v>
      </c>
      <c r="S17" s="662"/>
      <c r="T17" s="662"/>
      <c r="U17" s="662"/>
      <c r="V17" s="662"/>
      <c r="W17" s="662"/>
      <c r="X17" s="662"/>
      <c r="Y17" s="663"/>
      <c r="Z17" s="664">
        <v>0.2</v>
      </c>
      <c r="AA17" s="664"/>
      <c r="AB17" s="664"/>
      <c r="AC17" s="664"/>
      <c r="AD17" s="665">
        <v>19647</v>
      </c>
      <c r="AE17" s="665"/>
      <c r="AF17" s="665"/>
      <c r="AG17" s="665"/>
      <c r="AH17" s="665"/>
      <c r="AI17" s="665"/>
      <c r="AJ17" s="665"/>
      <c r="AK17" s="665"/>
      <c r="AL17" s="666">
        <v>0.4</v>
      </c>
      <c r="AM17" s="667"/>
      <c r="AN17" s="667"/>
      <c r="AO17" s="668"/>
      <c r="AP17" s="658" t="s">
        <v>255</v>
      </c>
      <c r="AQ17" s="659"/>
      <c r="AR17" s="659"/>
      <c r="AS17" s="659"/>
      <c r="AT17" s="659"/>
      <c r="AU17" s="659"/>
      <c r="AV17" s="659"/>
      <c r="AW17" s="659"/>
      <c r="AX17" s="659"/>
      <c r="AY17" s="659"/>
      <c r="AZ17" s="659"/>
      <c r="BA17" s="659"/>
      <c r="BB17" s="659"/>
      <c r="BC17" s="659"/>
      <c r="BD17" s="659"/>
      <c r="BE17" s="659"/>
      <c r="BF17" s="660"/>
      <c r="BG17" s="661" t="s">
        <v>122</v>
      </c>
      <c r="BH17" s="662"/>
      <c r="BI17" s="662"/>
      <c r="BJ17" s="662"/>
      <c r="BK17" s="662"/>
      <c r="BL17" s="662"/>
      <c r="BM17" s="662"/>
      <c r="BN17" s="663"/>
      <c r="BO17" s="664" t="s">
        <v>122</v>
      </c>
      <c r="BP17" s="664"/>
      <c r="BQ17" s="664"/>
      <c r="BR17" s="664"/>
      <c r="BS17" s="665" t="s">
        <v>122</v>
      </c>
      <c r="BT17" s="665"/>
      <c r="BU17" s="665"/>
      <c r="BV17" s="665"/>
      <c r="BW17" s="665"/>
      <c r="BX17" s="665"/>
      <c r="BY17" s="665"/>
      <c r="BZ17" s="665"/>
      <c r="CA17" s="665"/>
      <c r="CB17" s="669"/>
      <c r="CD17" s="658" t="s">
        <v>256</v>
      </c>
      <c r="CE17" s="659"/>
      <c r="CF17" s="659"/>
      <c r="CG17" s="659"/>
      <c r="CH17" s="659"/>
      <c r="CI17" s="659"/>
      <c r="CJ17" s="659"/>
      <c r="CK17" s="659"/>
      <c r="CL17" s="659"/>
      <c r="CM17" s="659"/>
      <c r="CN17" s="659"/>
      <c r="CO17" s="659"/>
      <c r="CP17" s="659"/>
      <c r="CQ17" s="660"/>
      <c r="CR17" s="661">
        <v>826474</v>
      </c>
      <c r="CS17" s="662"/>
      <c r="CT17" s="662"/>
      <c r="CU17" s="662"/>
      <c r="CV17" s="662"/>
      <c r="CW17" s="662"/>
      <c r="CX17" s="662"/>
      <c r="CY17" s="663"/>
      <c r="CZ17" s="664">
        <v>9.8000000000000007</v>
      </c>
      <c r="DA17" s="664"/>
      <c r="DB17" s="664"/>
      <c r="DC17" s="664"/>
      <c r="DD17" s="670" t="s">
        <v>122</v>
      </c>
      <c r="DE17" s="662"/>
      <c r="DF17" s="662"/>
      <c r="DG17" s="662"/>
      <c r="DH17" s="662"/>
      <c r="DI17" s="662"/>
      <c r="DJ17" s="662"/>
      <c r="DK17" s="662"/>
      <c r="DL17" s="662"/>
      <c r="DM17" s="662"/>
      <c r="DN17" s="662"/>
      <c r="DO17" s="662"/>
      <c r="DP17" s="663"/>
      <c r="DQ17" s="670">
        <v>790892</v>
      </c>
      <c r="DR17" s="662"/>
      <c r="DS17" s="662"/>
      <c r="DT17" s="662"/>
      <c r="DU17" s="662"/>
      <c r="DV17" s="662"/>
      <c r="DW17" s="662"/>
      <c r="DX17" s="662"/>
      <c r="DY17" s="662"/>
      <c r="DZ17" s="662"/>
      <c r="EA17" s="662"/>
      <c r="EB17" s="662"/>
      <c r="EC17" s="671"/>
    </row>
    <row r="18" spans="2:133" ht="11.25" customHeight="1" x14ac:dyDescent="0.2">
      <c r="B18" s="658" t="s">
        <v>257</v>
      </c>
      <c r="C18" s="659"/>
      <c r="D18" s="659"/>
      <c r="E18" s="659"/>
      <c r="F18" s="659"/>
      <c r="G18" s="659"/>
      <c r="H18" s="659"/>
      <c r="I18" s="659"/>
      <c r="J18" s="659"/>
      <c r="K18" s="659"/>
      <c r="L18" s="659"/>
      <c r="M18" s="659"/>
      <c r="N18" s="659"/>
      <c r="O18" s="659"/>
      <c r="P18" s="659"/>
      <c r="Q18" s="660"/>
      <c r="R18" s="661">
        <v>3617</v>
      </c>
      <c r="S18" s="662"/>
      <c r="T18" s="662"/>
      <c r="U18" s="662"/>
      <c r="V18" s="662"/>
      <c r="W18" s="662"/>
      <c r="X18" s="662"/>
      <c r="Y18" s="663"/>
      <c r="Z18" s="664">
        <v>0</v>
      </c>
      <c r="AA18" s="664"/>
      <c r="AB18" s="664"/>
      <c r="AC18" s="664"/>
      <c r="AD18" s="665">
        <v>3617</v>
      </c>
      <c r="AE18" s="665"/>
      <c r="AF18" s="665"/>
      <c r="AG18" s="665"/>
      <c r="AH18" s="665"/>
      <c r="AI18" s="665"/>
      <c r="AJ18" s="665"/>
      <c r="AK18" s="665"/>
      <c r="AL18" s="666">
        <v>0.1</v>
      </c>
      <c r="AM18" s="667"/>
      <c r="AN18" s="667"/>
      <c r="AO18" s="668"/>
      <c r="AP18" s="658" t="s">
        <v>258</v>
      </c>
      <c r="AQ18" s="659"/>
      <c r="AR18" s="659"/>
      <c r="AS18" s="659"/>
      <c r="AT18" s="659"/>
      <c r="AU18" s="659"/>
      <c r="AV18" s="659"/>
      <c r="AW18" s="659"/>
      <c r="AX18" s="659"/>
      <c r="AY18" s="659"/>
      <c r="AZ18" s="659"/>
      <c r="BA18" s="659"/>
      <c r="BB18" s="659"/>
      <c r="BC18" s="659"/>
      <c r="BD18" s="659"/>
      <c r="BE18" s="659"/>
      <c r="BF18" s="660"/>
      <c r="BG18" s="661" t="s">
        <v>122</v>
      </c>
      <c r="BH18" s="662"/>
      <c r="BI18" s="662"/>
      <c r="BJ18" s="662"/>
      <c r="BK18" s="662"/>
      <c r="BL18" s="662"/>
      <c r="BM18" s="662"/>
      <c r="BN18" s="663"/>
      <c r="BO18" s="664" t="s">
        <v>122</v>
      </c>
      <c r="BP18" s="664"/>
      <c r="BQ18" s="664"/>
      <c r="BR18" s="664"/>
      <c r="BS18" s="665" t="s">
        <v>122</v>
      </c>
      <c r="BT18" s="665"/>
      <c r="BU18" s="665"/>
      <c r="BV18" s="665"/>
      <c r="BW18" s="665"/>
      <c r="BX18" s="665"/>
      <c r="BY18" s="665"/>
      <c r="BZ18" s="665"/>
      <c r="CA18" s="665"/>
      <c r="CB18" s="669"/>
      <c r="CD18" s="658" t="s">
        <v>259</v>
      </c>
      <c r="CE18" s="659"/>
      <c r="CF18" s="659"/>
      <c r="CG18" s="659"/>
      <c r="CH18" s="659"/>
      <c r="CI18" s="659"/>
      <c r="CJ18" s="659"/>
      <c r="CK18" s="659"/>
      <c r="CL18" s="659"/>
      <c r="CM18" s="659"/>
      <c r="CN18" s="659"/>
      <c r="CO18" s="659"/>
      <c r="CP18" s="659"/>
      <c r="CQ18" s="660"/>
      <c r="CR18" s="661" t="s">
        <v>122</v>
      </c>
      <c r="CS18" s="662"/>
      <c r="CT18" s="662"/>
      <c r="CU18" s="662"/>
      <c r="CV18" s="662"/>
      <c r="CW18" s="662"/>
      <c r="CX18" s="662"/>
      <c r="CY18" s="663"/>
      <c r="CZ18" s="664" t="s">
        <v>122</v>
      </c>
      <c r="DA18" s="664"/>
      <c r="DB18" s="664"/>
      <c r="DC18" s="664"/>
      <c r="DD18" s="670" t="s">
        <v>122</v>
      </c>
      <c r="DE18" s="662"/>
      <c r="DF18" s="662"/>
      <c r="DG18" s="662"/>
      <c r="DH18" s="662"/>
      <c r="DI18" s="662"/>
      <c r="DJ18" s="662"/>
      <c r="DK18" s="662"/>
      <c r="DL18" s="662"/>
      <c r="DM18" s="662"/>
      <c r="DN18" s="662"/>
      <c r="DO18" s="662"/>
      <c r="DP18" s="663"/>
      <c r="DQ18" s="670" t="s">
        <v>122</v>
      </c>
      <c r="DR18" s="662"/>
      <c r="DS18" s="662"/>
      <c r="DT18" s="662"/>
      <c r="DU18" s="662"/>
      <c r="DV18" s="662"/>
      <c r="DW18" s="662"/>
      <c r="DX18" s="662"/>
      <c r="DY18" s="662"/>
      <c r="DZ18" s="662"/>
      <c r="EA18" s="662"/>
      <c r="EB18" s="662"/>
      <c r="EC18" s="671"/>
    </row>
    <row r="19" spans="2:133" ht="11.25" customHeight="1" x14ac:dyDescent="0.2">
      <c r="B19" s="658" t="s">
        <v>260</v>
      </c>
      <c r="C19" s="659"/>
      <c r="D19" s="659"/>
      <c r="E19" s="659"/>
      <c r="F19" s="659"/>
      <c r="G19" s="659"/>
      <c r="H19" s="659"/>
      <c r="I19" s="659"/>
      <c r="J19" s="659"/>
      <c r="K19" s="659"/>
      <c r="L19" s="659"/>
      <c r="M19" s="659"/>
      <c r="N19" s="659"/>
      <c r="O19" s="659"/>
      <c r="P19" s="659"/>
      <c r="Q19" s="660"/>
      <c r="R19" s="661">
        <v>3009</v>
      </c>
      <c r="S19" s="662"/>
      <c r="T19" s="662"/>
      <c r="U19" s="662"/>
      <c r="V19" s="662"/>
      <c r="W19" s="662"/>
      <c r="X19" s="662"/>
      <c r="Y19" s="663"/>
      <c r="Z19" s="664">
        <v>0</v>
      </c>
      <c r="AA19" s="664"/>
      <c r="AB19" s="664"/>
      <c r="AC19" s="664"/>
      <c r="AD19" s="665">
        <v>3009</v>
      </c>
      <c r="AE19" s="665"/>
      <c r="AF19" s="665"/>
      <c r="AG19" s="665"/>
      <c r="AH19" s="665"/>
      <c r="AI19" s="665"/>
      <c r="AJ19" s="665"/>
      <c r="AK19" s="665"/>
      <c r="AL19" s="666">
        <v>0.1</v>
      </c>
      <c r="AM19" s="667"/>
      <c r="AN19" s="667"/>
      <c r="AO19" s="668"/>
      <c r="AP19" s="658" t="s">
        <v>261</v>
      </c>
      <c r="AQ19" s="659"/>
      <c r="AR19" s="659"/>
      <c r="AS19" s="659"/>
      <c r="AT19" s="659"/>
      <c r="AU19" s="659"/>
      <c r="AV19" s="659"/>
      <c r="AW19" s="659"/>
      <c r="AX19" s="659"/>
      <c r="AY19" s="659"/>
      <c r="AZ19" s="659"/>
      <c r="BA19" s="659"/>
      <c r="BB19" s="659"/>
      <c r="BC19" s="659"/>
      <c r="BD19" s="659"/>
      <c r="BE19" s="659"/>
      <c r="BF19" s="660"/>
      <c r="BG19" s="661">
        <v>12215</v>
      </c>
      <c r="BH19" s="662"/>
      <c r="BI19" s="662"/>
      <c r="BJ19" s="662"/>
      <c r="BK19" s="662"/>
      <c r="BL19" s="662"/>
      <c r="BM19" s="662"/>
      <c r="BN19" s="663"/>
      <c r="BO19" s="664">
        <v>1.1000000000000001</v>
      </c>
      <c r="BP19" s="664"/>
      <c r="BQ19" s="664"/>
      <c r="BR19" s="664"/>
      <c r="BS19" s="665" t="s">
        <v>122</v>
      </c>
      <c r="BT19" s="665"/>
      <c r="BU19" s="665"/>
      <c r="BV19" s="665"/>
      <c r="BW19" s="665"/>
      <c r="BX19" s="665"/>
      <c r="BY19" s="665"/>
      <c r="BZ19" s="665"/>
      <c r="CA19" s="665"/>
      <c r="CB19" s="669"/>
      <c r="CD19" s="658" t="s">
        <v>262</v>
      </c>
      <c r="CE19" s="659"/>
      <c r="CF19" s="659"/>
      <c r="CG19" s="659"/>
      <c r="CH19" s="659"/>
      <c r="CI19" s="659"/>
      <c r="CJ19" s="659"/>
      <c r="CK19" s="659"/>
      <c r="CL19" s="659"/>
      <c r="CM19" s="659"/>
      <c r="CN19" s="659"/>
      <c r="CO19" s="659"/>
      <c r="CP19" s="659"/>
      <c r="CQ19" s="660"/>
      <c r="CR19" s="661" t="s">
        <v>122</v>
      </c>
      <c r="CS19" s="662"/>
      <c r="CT19" s="662"/>
      <c r="CU19" s="662"/>
      <c r="CV19" s="662"/>
      <c r="CW19" s="662"/>
      <c r="CX19" s="662"/>
      <c r="CY19" s="663"/>
      <c r="CZ19" s="664" t="s">
        <v>122</v>
      </c>
      <c r="DA19" s="664"/>
      <c r="DB19" s="664"/>
      <c r="DC19" s="664"/>
      <c r="DD19" s="670" t="s">
        <v>122</v>
      </c>
      <c r="DE19" s="662"/>
      <c r="DF19" s="662"/>
      <c r="DG19" s="662"/>
      <c r="DH19" s="662"/>
      <c r="DI19" s="662"/>
      <c r="DJ19" s="662"/>
      <c r="DK19" s="662"/>
      <c r="DL19" s="662"/>
      <c r="DM19" s="662"/>
      <c r="DN19" s="662"/>
      <c r="DO19" s="662"/>
      <c r="DP19" s="663"/>
      <c r="DQ19" s="670" t="s">
        <v>122</v>
      </c>
      <c r="DR19" s="662"/>
      <c r="DS19" s="662"/>
      <c r="DT19" s="662"/>
      <c r="DU19" s="662"/>
      <c r="DV19" s="662"/>
      <c r="DW19" s="662"/>
      <c r="DX19" s="662"/>
      <c r="DY19" s="662"/>
      <c r="DZ19" s="662"/>
      <c r="EA19" s="662"/>
      <c r="EB19" s="662"/>
      <c r="EC19" s="671"/>
    </row>
    <row r="20" spans="2:133" ht="11.25" customHeight="1" x14ac:dyDescent="0.2">
      <c r="B20" s="674" t="s">
        <v>263</v>
      </c>
      <c r="C20" s="675"/>
      <c r="D20" s="675"/>
      <c r="E20" s="675"/>
      <c r="F20" s="675"/>
      <c r="G20" s="675"/>
      <c r="H20" s="675"/>
      <c r="I20" s="675"/>
      <c r="J20" s="675"/>
      <c r="K20" s="675"/>
      <c r="L20" s="675"/>
      <c r="M20" s="675"/>
      <c r="N20" s="675"/>
      <c r="O20" s="675"/>
      <c r="P20" s="675"/>
      <c r="Q20" s="676"/>
      <c r="R20" s="661">
        <v>608</v>
      </c>
      <c r="S20" s="662"/>
      <c r="T20" s="662"/>
      <c r="U20" s="662"/>
      <c r="V20" s="662"/>
      <c r="W20" s="662"/>
      <c r="X20" s="662"/>
      <c r="Y20" s="663"/>
      <c r="Z20" s="664">
        <v>0</v>
      </c>
      <c r="AA20" s="664"/>
      <c r="AB20" s="664"/>
      <c r="AC20" s="664"/>
      <c r="AD20" s="665">
        <v>608</v>
      </c>
      <c r="AE20" s="665"/>
      <c r="AF20" s="665"/>
      <c r="AG20" s="665"/>
      <c r="AH20" s="665"/>
      <c r="AI20" s="665"/>
      <c r="AJ20" s="665"/>
      <c r="AK20" s="665"/>
      <c r="AL20" s="666">
        <v>0</v>
      </c>
      <c r="AM20" s="667"/>
      <c r="AN20" s="667"/>
      <c r="AO20" s="668"/>
      <c r="AP20" s="658" t="s">
        <v>264</v>
      </c>
      <c r="AQ20" s="659"/>
      <c r="AR20" s="659"/>
      <c r="AS20" s="659"/>
      <c r="AT20" s="659"/>
      <c r="AU20" s="659"/>
      <c r="AV20" s="659"/>
      <c r="AW20" s="659"/>
      <c r="AX20" s="659"/>
      <c r="AY20" s="659"/>
      <c r="AZ20" s="659"/>
      <c r="BA20" s="659"/>
      <c r="BB20" s="659"/>
      <c r="BC20" s="659"/>
      <c r="BD20" s="659"/>
      <c r="BE20" s="659"/>
      <c r="BF20" s="660"/>
      <c r="BG20" s="661">
        <v>12215</v>
      </c>
      <c r="BH20" s="662"/>
      <c r="BI20" s="662"/>
      <c r="BJ20" s="662"/>
      <c r="BK20" s="662"/>
      <c r="BL20" s="662"/>
      <c r="BM20" s="662"/>
      <c r="BN20" s="663"/>
      <c r="BO20" s="664">
        <v>1.1000000000000001</v>
      </c>
      <c r="BP20" s="664"/>
      <c r="BQ20" s="664"/>
      <c r="BR20" s="664"/>
      <c r="BS20" s="665" t="s">
        <v>122</v>
      </c>
      <c r="BT20" s="665"/>
      <c r="BU20" s="665"/>
      <c r="BV20" s="665"/>
      <c r="BW20" s="665"/>
      <c r="BX20" s="665"/>
      <c r="BY20" s="665"/>
      <c r="BZ20" s="665"/>
      <c r="CA20" s="665"/>
      <c r="CB20" s="669"/>
      <c r="CD20" s="658" t="s">
        <v>265</v>
      </c>
      <c r="CE20" s="659"/>
      <c r="CF20" s="659"/>
      <c r="CG20" s="659"/>
      <c r="CH20" s="659"/>
      <c r="CI20" s="659"/>
      <c r="CJ20" s="659"/>
      <c r="CK20" s="659"/>
      <c r="CL20" s="659"/>
      <c r="CM20" s="659"/>
      <c r="CN20" s="659"/>
      <c r="CO20" s="659"/>
      <c r="CP20" s="659"/>
      <c r="CQ20" s="660"/>
      <c r="CR20" s="661">
        <v>8453313</v>
      </c>
      <c r="CS20" s="662"/>
      <c r="CT20" s="662"/>
      <c r="CU20" s="662"/>
      <c r="CV20" s="662"/>
      <c r="CW20" s="662"/>
      <c r="CX20" s="662"/>
      <c r="CY20" s="663"/>
      <c r="CZ20" s="664">
        <v>100</v>
      </c>
      <c r="DA20" s="664"/>
      <c r="DB20" s="664"/>
      <c r="DC20" s="664"/>
      <c r="DD20" s="670">
        <v>713536</v>
      </c>
      <c r="DE20" s="662"/>
      <c r="DF20" s="662"/>
      <c r="DG20" s="662"/>
      <c r="DH20" s="662"/>
      <c r="DI20" s="662"/>
      <c r="DJ20" s="662"/>
      <c r="DK20" s="662"/>
      <c r="DL20" s="662"/>
      <c r="DM20" s="662"/>
      <c r="DN20" s="662"/>
      <c r="DO20" s="662"/>
      <c r="DP20" s="663"/>
      <c r="DQ20" s="670">
        <v>5155811</v>
      </c>
      <c r="DR20" s="662"/>
      <c r="DS20" s="662"/>
      <c r="DT20" s="662"/>
      <c r="DU20" s="662"/>
      <c r="DV20" s="662"/>
      <c r="DW20" s="662"/>
      <c r="DX20" s="662"/>
      <c r="DY20" s="662"/>
      <c r="DZ20" s="662"/>
      <c r="EA20" s="662"/>
      <c r="EB20" s="662"/>
      <c r="EC20" s="671"/>
    </row>
    <row r="21" spans="2:133" ht="11.25" customHeight="1" x14ac:dyDescent="0.2">
      <c r="B21" s="658" t="s">
        <v>266</v>
      </c>
      <c r="C21" s="659"/>
      <c r="D21" s="659"/>
      <c r="E21" s="659"/>
      <c r="F21" s="659"/>
      <c r="G21" s="659"/>
      <c r="H21" s="659"/>
      <c r="I21" s="659"/>
      <c r="J21" s="659"/>
      <c r="K21" s="659"/>
      <c r="L21" s="659"/>
      <c r="M21" s="659"/>
      <c r="N21" s="659"/>
      <c r="O21" s="659"/>
      <c r="P21" s="659"/>
      <c r="Q21" s="660"/>
      <c r="R21" s="661">
        <v>3902500</v>
      </c>
      <c r="S21" s="662"/>
      <c r="T21" s="662"/>
      <c r="U21" s="662"/>
      <c r="V21" s="662"/>
      <c r="W21" s="662"/>
      <c r="X21" s="662"/>
      <c r="Y21" s="663"/>
      <c r="Z21" s="664">
        <v>43.9</v>
      </c>
      <c r="AA21" s="664"/>
      <c r="AB21" s="664"/>
      <c r="AC21" s="664"/>
      <c r="AD21" s="665">
        <v>2899907</v>
      </c>
      <c r="AE21" s="665"/>
      <c r="AF21" s="665"/>
      <c r="AG21" s="665"/>
      <c r="AH21" s="665"/>
      <c r="AI21" s="665"/>
      <c r="AJ21" s="665"/>
      <c r="AK21" s="665"/>
      <c r="AL21" s="666">
        <v>66.3</v>
      </c>
      <c r="AM21" s="667"/>
      <c r="AN21" s="667"/>
      <c r="AO21" s="668"/>
      <c r="AP21" s="658" t="s">
        <v>267</v>
      </c>
      <c r="AQ21" s="677"/>
      <c r="AR21" s="677"/>
      <c r="AS21" s="677"/>
      <c r="AT21" s="677"/>
      <c r="AU21" s="677"/>
      <c r="AV21" s="677"/>
      <c r="AW21" s="677"/>
      <c r="AX21" s="677"/>
      <c r="AY21" s="677"/>
      <c r="AZ21" s="677"/>
      <c r="BA21" s="677"/>
      <c r="BB21" s="677"/>
      <c r="BC21" s="677"/>
      <c r="BD21" s="677"/>
      <c r="BE21" s="677"/>
      <c r="BF21" s="678"/>
      <c r="BG21" s="661" t="s">
        <v>122</v>
      </c>
      <c r="BH21" s="662"/>
      <c r="BI21" s="662"/>
      <c r="BJ21" s="662"/>
      <c r="BK21" s="662"/>
      <c r="BL21" s="662"/>
      <c r="BM21" s="662"/>
      <c r="BN21" s="663"/>
      <c r="BO21" s="664" t="s">
        <v>122</v>
      </c>
      <c r="BP21" s="664"/>
      <c r="BQ21" s="664"/>
      <c r="BR21" s="664"/>
      <c r="BS21" s="665" t="s">
        <v>122</v>
      </c>
      <c r="BT21" s="665"/>
      <c r="BU21" s="665"/>
      <c r="BV21" s="665"/>
      <c r="BW21" s="665"/>
      <c r="BX21" s="665"/>
      <c r="BY21" s="665"/>
      <c r="BZ21" s="665"/>
      <c r="CA21" s="665"/>
      <c r="CB21" s="669"/>
      <c r="CD21" s="684"/>
      <c r="CE21" s="685"/>
      <c r="CF21" s="685"/>
      <c r="CG21" s="685"/>
      <c r="CH21" s="685"/>
      <c r="CI21" s="685"/>
      <c r="CJ21" s="685"/>
      <c r="CK21" s="685"/>
      <c r="CL21" s="685"/>
      <c r="CM21" s="685"/>
      <c r="CN21" s="685"/>
      <c r="CO21" s="685"/>
      <c r="CP21" s="685"/>
      <c r="CQ21" s="686"/>
      <c r="CR21" s="687"/>
      <c r="CS21" s="680"/>
      <c r="CT21" s="680"/>
      <c r="CU21" s="680"/>
      <c r="CV21" s="680"/>
      <c r="CW21" s="680"/>
      <c r="CX21" s="680"/>
      <c r="CY21" s="688"/>
      <c r="CZ21" s="689"/>
      <c r="DA21" s="689"/>
      <c r="DB21" s="689"/>
      <c r="DC21" s="689"/>
      <c r="DD21" s="679"/>
      <c r="DE21" s="680"/>
      <c r="DF21" s="680"/>
      <c r="DG21" s="680"/>
      <c r="DH21" s="680"/>
      <c r="DI21" s="680"/>
      <c r="DJ21" s="680"/>
      <c r="DK21" s="680"/>
      <c r="DL21" s="680"/>
      <c r="DM21" s="680"/>
      <c r="DN21" s="680"/>
      <c r="DO21" s="680"/>
      <c r="DP21" s="688"/>
      <c r="DQ21" s="679"/>
      <c r="DR21" s="680"/>
      <c r="DS21" s="680"/>
      <c r="DT21" s="680"/>
      <c r="DU21" s="680"/>
      <c r="DV21" s="680"/>
      <c r="DW21" s="680"/>
      <c r="DX21" s="680"/>
      <c r="DY21" s="680"/>
      <c r="DZ21" s="680"/>
      <c r="EA21" s="680"/>
      <c r="EB21" s="680"/>
      <c r="EC21" s="681"/>
    </row>
    <row r="22" spans="2:133" ht="11.25" customHeight="1" x14ac:dyDescent="0.2">
      <c r="B22" s="658" t="s">
        <v>268</v>
      </c>
      <c r="C22" s="659"/>
      <c r="D22" s="659"/>
      <c r="E22" s="659"/>
      <c r="F22" s="659"/>
      <c r="G22" s="659"/>
      <c r="H22" s="659"/>
      <c r="I22" s="659"/>
      <c r="J22" s="659"/>
      <c r="K22" s="659"/>
      <c r="L22" s="659"/>
      <c r="M22" s="659"/>
      <c r="N22" s="659"/>
      <c r="O22" s="659"/>
      <c r="P22" s="659"/>
      <c r="Q22" s="660"/>
      <c r="R22" s="661">
        <v>2899907</v>
      </c>
      <c r="S22" s="662"/>
      <c r="T22" s="662"/>
      <c r="U22" s="662"/>
      <c r="V22" s="662"/>
      <c r="W22" s="662"/>
      <c r="X22" s="662"/>
      <c r="Y22" s="663"/>
      <c r="Z22" s="664">
        <v>32.700000000000003</v>
      </c>
      <c r="AA22" s="664"/>
      <c r="AB22" s="664"/>
      <c r="AC22" s="664"/>
      <c r="AD22" s="665">
        <v>2899907</v>
      </c>
      <c r="AE22" s="665"/>
      <c r="AF22" s="665"/>
      <c r="AG22" s="665"/>
      <c r="AH22" s="665"/>
      <c r="AI22" s="665"/>
      <c r="AJ22" s="665"/>
      <c r="AK22" s="665"/>
      <c r="AL22" s="666">
        <v>66.3</v>
      </c>
      <c r="AM22" s="667"/>
      <c r="AN22" s="667"/>
      <c r="AO22" s="668"/>
      <c r="AP22" s="658" t="s">
        <v>269</v>
      </c>
      <c r="AQ22" s="677"/>
      <c r="AR22" s="677"/>
      <c r="AS22" s="677"/>
      <c r="AT22" s="677"/>
      <c r="AU22" s="677"/>
      <c r="AV22" s="677"/>
      <c r="AW22" s="677"/>
      <c r="AX22" s="677"/>
      <c r="AY22" s="677"/>
      <c r="AZ22" s="677"/>
      <c r="BA22" s="677"/>
      <c r="BB22" s="677"/>
      <c r="BC22" s="677"/>
      <c r="BD22" s="677"/>
      <c r="BE22" s="677"/>
      <c r="BF22" s="678"/>
      <c r="BG22" s="661" t="s">
        <v>122</v>
      </c>
      <c r="BH22" s="662"/>
      <c r="BI22" s="662"/>
      <c r="BJ22" s="662"/>
      <c r="BK22" s="662"/>
      <c r="BL22" s="662"/>
      <c r="BM22" s="662"/>
      <c r="BN22" s="663"/>
      <c r="BO22" s="664" t="s">
        <v>122</v>
      </c>
      <c r="BP22" s="664"/>
      <c r="BQ22" s="664"/>
      <c r="BR22" s="664"/>
      <c r="BS22" s="665" t="s">
        <v>122</v>
      </c>
      <c r="BT22" s="665"/>
      <c r="BU22" s="665"/>
      <c r="BV22" s="665"/>
      <c r="BW22" s="665"/>
      <c r="BX22" s="665"/>
      <c r="BY22" s="665"/>
      <c r="BZ22" s="665"/>
      <c r="CA22" s="665"/>
      <c r="CB22" s="669"/>
      <c r="CD22" s="643" t="s">
        <v>270</v>
      </c>
      <c r="CE22" s="644"/>
      <c r="CF22" s="644"/>
      <c r="CG22" s="644"/>
      <c r="CH22" s="644"/>
      <c r="CI22" s="644"/>
      <c r="CJ22" s="644"/>
      <c r="CK22" s="644"/>
      <c r="CL22" s="644"/>
      <c r="CM22" s="644"/>
      <c r="CN22" s="644"/>
      <c r="CO22" s="644"/>
      <c r="CP22" s="644"/>
      <c r="CQ22" s="644"/>
      <c r="CR22" s="644"/>
      <c r="CS22" s="644"/>
      <c r="CT22" s="644"/>
      <c r="CU22" s="644"/>
      <c r="CV22" s="644"/>
      <c r="CW22" s="644"/>
      <c r="CX22" s="644"/>
      <c r="CY22" s="644"/>
      <c r="CZ22" s="644"/>
      <c r="DA22" s="644"/>
      <c r="DB22" s="644"/>
      <c r="DC22" s="644"/>
      <c r="DD22" s="644"/>
      <c r="DE22" s="644"/>
      <c r="DF22" s="644"/>
      <c r="DG22" s="644"/>
      <c r="DH22" s="644"/>
      <c r="DI22" s="644"/>
      <c r="DJ22" s="644"/>
      <c r="DK22" s="644"/>
      <c r="DL22" s="644"/>
      <c r="DM22" s="644"/>
      <c r="DN22" s="644"/>
      <c r="DO22" s="644"/>
      <c r="DP22" s="644"/>
      <c r="DQ22" s="644"/>
      <c r="DR22" s="644"/>
      <c r="DS22" s="644"/>
      <c r="DT22" s="644"/>
      <c r="DU22" s="644"/>
      <c r="DV22" s="644"/>
      <c r="DW22" s="644"/>
      <c r="DX22" s="644"/>
      <c r="DY22" s="644"/>
      <c r="DZ22" s="644"/>
      <c r="EA22" s="644"/>
      <c r="EB22" s="644"/>
      <c r="EC22" s="645"/>
    </row>
    <row r="23" spans="2:133" ht="11.25" customHeight="1" x14ac:dyDescent="0.2">
      <c r="B23" s="658" t="s">
        <v>271</v>
      </c>
      <c r="C23" s="659"/>
      <c r="D23" s="659"/>
      <c r="E23" s="659"/>
      <c r="F23" s="659"/>
      <c r="G23" s="659"/>
      <c r="H23" s="659"/>
      <c r="I23" s="659"/>
      <c r="J23" s="659"/>
      <c r="K23" s="659"/>
      <c r="L23" s="659"/>
      <c r="M23" s="659"/>
      <c r="N23" s="659"/>
      <c r="O23" s="659"/>
      <c r="P23" s="659"/>
      <c r="Q23" s="660"/>
      <c r="R23" s="661">
        <v>1002593</v>
      </c>
      <c r="S23" s="662"/>
      <c r="T23" s="662"/>
      <c r="U23" s="662"/>
      <c r="V23" s="662"/>
      <c r="W23" s="662"/>
      <c r="X23" s="662"/>
      <c r="Y23" s="663"/>
      <c r="Z23" s="664">
        <v>11.3</v>
      </c>
      <c r="AA23" s="664"/>
      <c r="AB23" s="664"/>
      <c r="AC23" s="664"/>
      <c r="AD23" s="665" t="s">
        <v>122</v>
      </c>
      <c r="AE23" s="665"/>
      <c r="AF23" s="665"/>
      <c r="AG23" s="665"/>
      <c r="AH23" s="665"/>
      <c r="AI23" s="665"/>
      <c r="AJ23" s="665"/>
      <c r="AK23" s="665"/>
      <c r="AL23" s="666" t="s">
        <v>122</v>
      </c>
      <c r="AM23" s="667"/>
      <c r="AN23" s="667"/>
      <c r="AO23" s="668"/>
      <c r="AP23" s="658" t="s">
        <v>272</v>
      </c>
      <c r="AQ23" s="677"/>
      <c r="AR23" s="677"/>
      <c r="AS23" s="677"/>
      <c r="AT23" s="677"/>
      <c r="AU23" s="677"/>
      <c r="AV23" s="677"/>
      <c r="AW23" s="677"/>
      <c r="AX23" s="677"/>
      <c r="AY23" s="677"/>
      <c r="AZ23" s="677"/>
      <c r="BA23" s="677"/>
      <c r="BB23" s="677"/>
      <c r="BC23" s="677"/>
      <c r="BD23" s="677"/>
      <c r="BE23" s="677"/>
      <c r="BF23" s="678"/>
      <c r="BG23" s="661">
        <v>12215</v>
      </c>
      <c r="BH23" s="662"/>
      <c r="BI23" s="662"/>
      <c r="BJ23" s="662"/>
      <c r="BK23" s="662"/>
      <c r="BL23" s="662"/>
      <c r="BM23" s="662"/>
      <c r="BN23" s="663"/>
      <c r="BO23" s="664">
        <v>1.1000000000000001</v>
      </c>
      <c r="BP23" s="664"/>
      <c r="BQ23" s="664"/>
      <c r="BR23" s="664"/>
      <c r="BS23" s="665" t="s">
        <v>122</v>
      </c>
      <c r="BT23" s="665"/>
      <c r="BU23" s="665"/>
      <c r="BV23" s="665"/>
      <c r="BW23" s="665"/>
      <c r="BX23" s="665"/>
      <c r="BY23" s="665"/>
      <c r="BZ23" s="665"/>
      <c r="CA23" s="665"/>
      <c r="CB23" s="669"/>
      <c r="CD23" s="643" t="s">
        <v>212</v>
      </c>
      <c r="CE23" s="644"/>
      <c r="CF23" s="644"/>
      <c r="CG23" s="644"/>
      <c r="CH23" s="644"/>
      <c r="CI23" s="644"/>
      <c r="CJ23" s="644"/>
      <c r="CK23" s="644"/>
      <c r="CL23" s="644"/>
      <c r="CM23" s="644"/>
      <c r="CN23" s="644"/>
      <c r="CO23" s="644"/>
      <c r="CP23" s="644"/>
      <c r="CQ23" s="645"/>
      <c r="CR23" s="643" t="s">
        <v>273</v>
      </c>
      <c r="CS23" s="644"/>
      <c r="CT23" s="644"/>
      <c r="CU23" s="644"/>
      <c r="CV23" s="644"/>
      <c r="CW23" s="644"/>
      <c r="CX23" s="644"/>
      <c r="CY23" s="645"/>
      <c r="CZ23" s="643" t="s">
        <v>274</v>
      </c>
      <c r="DA23" s="644"/>
      <c r="DB23" s="644"/>
      <c r="DC23" s="645"/>
      <c r="DD23" s="643" t="s">
        <v>275</v>
      </c>
      <c r="DE23" s="644"/>
      <c r="DF23" s="644"/>
      <c r="DG23" s="644"/>
      <c r="DH23" s="644"/>
      <c r="DI23" s="644"/>
      <c r="DJ23" s="644"/>
      <c r="DK23" s="645"/>
      <c r="DL23" s="690" t="s">
        <v>276</v>
      </c>
      <c r="DM23" s="691"/>
      <c r="DN23" s="691"/>
      <c r="DO23" s="691"/>
      <c r="DP23" s="691"/>
      <c r="DQ23" s="691"/>
      <c r="DR23" s="691"/>
      <c r="DS23" s="691"/>
      <c r="DT23" s="691"/>
      <c r="DU23" s="691"/>
      <c r="DV23" s="692"/>
      <c r="DW23" s="643" t="s">
        <v>277</v>
      </c>
      <c r="DX23" s="644"/>
      <c r="DY23" s="644"/>
      <c r="DZ23" s="644"/>
      <c r="EA23" s="644"/>
      <c r="EB23" s="644"/>
      <c r="EC23" s="645"/>
    </row>
    <row r="24" spans="2:133" ht="11.25" customHeight="1" x14ac:dyDescent="0.2">
      <c r="B24" s="658" t="s">
        <v>278</v>
      </c>
      <c r="C24" s="659"/>
      <c r="D24" s="659"/>
      <c r="E24" s="659"/>
      <c r="F24" s="659"/>
      <c r="G24" s="659"/>
      <c r="H24" s="659"/>
      <c r="I24" s="659"/>
      <c r="J24" s="659"/>
      <c r="K24" s="659"/>
      <c r="L24" s="659"/>
      <c r="M24" s="659"/>
      <c r="N24" s="659"/>
      <c r="O24" s="659"/>
      <c r="P24" s="659"/>
      <c r="Q24" s="660"/>
      <c r="R24" s="661" t="s">
        <v>122</v>
      </c>
      <c r="S24" s="662"/>
      <c r="T24" s="662"/>
      <c r="U24" s="662"/>
      <c r="V24" s="662"/>
      <c r="W24" s="662"/>
      <c r="X24" s="662"/>
      <c r="Y24" s="663"/>
      <c r="Z24" s="664" t="s">
        <v>122</v>
      </c>
      <c r="AA24" s="664"/>
      <c r="AB24" s="664"/>
      <c r="AC24" s="664"/>
      <c r="AD24" s="665" t="s">
        <v>122</v>
      </c>
      <c r="AE24" s="665"/>
      <c r="AF24" s="665"/>
      <c r="AG24" s="665"/>
      <c r="AH24" s="665"/>
      <c r="AI24" s="665"/>
      <c r="AJ24" s="665"/>
      <c r="AK24" s="665"/>
      <c r="AL24" s="666" t="s">
        <v>122</v>
      </c>
      <c r="AM24" s="667"/>
      <c r="AN24" s="667"/>
      <c r="AO24" s="668"/>
      <c r="AP24" s="658" t="s">
        <v>279</v>
      </c>
      <c r="AQ24" s="677"/>
      <c r="AR24" s="677"/>
      <c r="AS24" s="677"/>
      <c r="AT24" s="677"/>
      <c r="AU24" s="677"/>
      <c r="AV24" s="677"/>
      <c r="AW24" s="677"/>
      <c r="AX24" s="677"/>
      <c r="AY24" s="677"/>
      <c r="AZ24" s="677"/>
      <c r="BA24" s="677"/>
      <c r="BB24" s="677"/>
      <c r="BC24" s="677"/>
      <c r="BD24" s="677"/>
      <c r="BE24" s="677"/>
      <c r="BF24" s="678"/>
      <c r="BG24" s="661" t="s">
        <v>122</v>
      </c>
      <c r="BH24" s="662"/>
      <c r="BI24" s="662"/>
      <c r="BJ24" s="662"/>
      <c r="BK24" s="662"/>
      <c r="BL24" s="662"/>
      <c r="BM24" s="662"/>
      <c r="BN24" s="663"/>
      <c r="BO24" s="664" t="s">
        <v>122</v>
      </c>
      <c r="BP24" s="664"/>
      <c r="BQ24" s="664"/>
      <c r="BR24" s="664"/>
      <c r="BS24" s="665" t="s">
        <v>122</v>
      </c>
      <c r="BT24" s="665"/>
      <c r="BU24" s="665"/>
      <c r="BV24" s="665"/>
      <c r="BW24" s="665"/>
      <c r="BX24" s="665"/>
      <c r="BY24" s="665"/>
      <c r="BZ24" s="665"/>
      <c r="CA24" s="665"/>
      <c r="CB24" s="669"/>
      <c r="CD24" s="647" t="s">
        <v>280</v>
      </c>
      <c r="CE24" s="648"/>
      <c r="CF24" s="648"/>
      <c r="CG24" s="648"/>
      <c r="CH24" s="648"/>
      <c r="CI24" s="648"/>
      <c r="CJ24" s="648"/>
      <c r="CK24" s="648"/>
      <c r="CL24" s="648"/>
      <c r="CM24" s="648"/>
      <c r="CN24" s="648"/>
      <c r="CO24" s="648"/>
      <c r="CP24" s="648"/>
      <c r="CQ24" s="649"/>
      <c r="CR24" s="650">
        <v>2318983</v>
      </c>
      <c r="CS24" s="651"/>
      <c r="CT24" s="651"/>
      <c r="CU24" s="651"/>
      <c r="CV24" s="651"/>
      <c r="CW24" s="651"/>
      <c r="CX24" s="651"/>
      <c r="CY24" s="652"/>
      <c r="CZ24" s="655">
        <v>27.4</v>
      </c>
      <c r="DA24" s="656"/>
      <c r="DB24" s="656"/>
      <c r="DC24" s="672"/>
      <c r="DD24" s="693">
        <v>1830056</v>
      </c>
      <c r="DE24" s="651"/>
      <c r="DF24" s="651"/>
      <c r="DG24" s="651"/>
      <c r="DH24" s="651"/>
      <c r="DI24" s="651"/>
      <c r="DJ24" s="651"/>
      <c r="DK24" s="652"/>
      <c r="DL24" s="693">
        <v>1766683</v>
      </c>
      <c r="DM24" s="651"/>
      <c r="DN24" s="651"/>
      <c r="DO24" s="651"/>
      <c r="DP24" s="651"/>
      <c r="DQ24" s="651"/>
      <c r="DR24" s="651"/>
      <c r="DS24" s="651"/>
      <c r="DT24" s="651"/>
      <c r="DU24" s="651"/>
      <c r="DV24" s="652"/>
      <c r="DW24" s="655">
        <v>40.200000000000003</v>
      </c>
      <c r="DX24" s="656"/>
      <c r="DY24" s="656"/>
      <c r="DZ24" s="656"/>
      <c r="EA24" s="656"/>
      <c r="EB24" s="656"/>
      <c r="EC24" s="657"/>
    </row>
    <row r="25" spans="2:133" ht="11.25" customHeight="1" x14ac:dyDescent="0.2">
      <c r="B25" s="658" t="s">
        <v>281</v>
      </c>
      <c r="C25" s="659"/>
      <c r="D25" s="659"/>
      <c r="E25" s="659"/>
      <c r="F25" s="659"/>
      <c r="G25" s="659"/>
      <c r="H25" s="659"/>
      <c r="I25" s="659"/>
      <c r="J25" s="659"/>
      <c r="K25" s="659"/>
      <c r="L25" s="659"/>
      <c r="M25" s="659"/>
      <c r="N25" s="659"/>
      <c r="O25" s="659"/>
      <c r="P25" s="659"/>
      <c r="Q25" s="660"/>
      <c r="R25" s="661">
        <v>5384947</v>
      </c>
      <c r="S25" s="662"/>
      <c r="T25" s="662"/>
      <c r="U25" s="662"/>
      <c r="V25" s="662"/>
      <c r="W25" s="662"/>
      <c r="X25" s="662"/>
      <c r="Y25" s="663"/>
      <c r="Z25" s="664">
        <v>60.6</v>
      </c>
      <c r="AA25" s="664"/>
      <c r="AB25" s="664"/>
      <c r="AC25" s="664"/>
      <c r="AD25" s="665">
        <v>4370139</v>
      </c>
      <c r="AE25" s="665"/>
      <c r="AF25" s="665"/>
      <c r="AG25" s="665"/>
      <c r="AH25" s="665"/>
      <c r="AI25" s="665"/>
      <c r="AJ25" s="665"/>
      <c r="AK25" s="665"/>
      <c r="AL25" s="666">
        <v>99.9</v>
      </c>
      <c r="AM25" s="667"/>
      <c r="AN25" s="667"/>
      <c r="AO25" s="668"/>
      <c r="AP25" s="658" t="s">
        <v>282</v>
      </c>
      <c r="AQ25" s="677"/>
      <c r="AR25" s="677"/>
      <c r="AS25" s="677"/>
      <c r="AT25" s="677"/>
      <c r="AU25" s="677"/>
      <c r="AV25" s="677"/>
      <c r="AW25" s="677"/>
      <c r="AX25" s="677"/>
      <c r="AY25" s="677"/>
      <c r="AZ25" s="677"/>
      <c r="BA25" s="677"/>
      <c r="BB25" s="677"/>
      <c r="BC25" s="677"/>
      <c r="BD25" s="677"/>
      <c r="BE25" s="677"/>
      <c r="BF25" s="678"/>
      <c r="BG25" s="661" t="s">
        <v>122</v>
      </c>
      <c r="BH25" s="662"/>
      <c r="BI25" s="662"/>
      <c r="BJ25" s="662"/>
      <c r="BK25" s="662"/>
      <c r="BL25" s="662"/>
      <c r="BM25" s="662"/>
      <c r="BN25" s="663"/>
      <c r="BO25" s="664" t="s">
        <v>122</v>
      </c>
      <c r="BP25" s="664"/>
      <c r="BQ25" s="664"/>
      <c r="BR25" s="664"/>
      <c r="BS25" s="665" t="s">
        <v>122</v>
      </c>
      <c r="BT25" s="665"/>
      <c r="BU25" s="665"/>
      <c r="BV25" s="665"/>
      <c r="BW25" s="665"/>
      <c r="BX25" s="665"/>
      <c r="BY25" s="665"/>
      <c r="BZ25" s="665"/>
      <c r="CA25" s="665"/>
      <c r="CB25" s="669"/>
      <c r="CD25" s="658" t="s">
        <v>283</v>
      </c>
      <c r="CE25" s="659"/>
      <c r="CF25" s="659"/>
      <c r="CG25" s="659"/>
      <c r="CH25" s="659"/>
      <c r="CI25" s="659"/>
      <c r="CJ25" s="659"/>
      <c r="CK25" s="659"/>
      <c r="CL25" s="659"/>
      <c r="CM25" s="659"/>
      <c r="CN25" s="659"/>
      <c r="CO25" s="659"/>
      <c r="CP25" s="659"/>
      <c r="CQ25" s="660"/>
      <c r="CR25" s="661">
        <v>860581</v>
      </c>
      <c r="CS25" s="682"/>
      <c r="CT25" s="682"/>
      <c r="CU25" s="682"/>
      <c r="CV25" s="682"/>
      <c r="CW25" s="682"/>
      <c r="CX25" s="682"/>
      <c r="CY25" s="683"/>
      <c r="CZ25" s="666">
        <v>10.199999999999999</v>
      </c>
      <c r="DA25" s="694"/>
      <c r="DB25" s="694"/>
      <c r="DC25" s="696"/>
      <c r="DD25" s="670">
        <v>841112</v>
      </c>
      <c r="DE25" s="682"/>
      <c r="DF25" s="682"/>
      <c r="DG25" s="682"/>
      <c r="DH25" s="682"/>
      <c r="DI25" s="682"/>
      <c r="DJ25" s="682"/>
      <c r="DK25" s="683"/>
      <c r="DL25" s="670">
        <v>787143</v>
      </c>
      <c r="DM25" s="682"/>
      <c r="DN25" s="682"/>
      <c r="DO25" s="682"/>
      <c r="DP25" s="682"/>
      <c r="DQ25" s="682"/>
      <c r="DR25" s="682"/>
      <c r="DS25" s="682"/>
      <c r="DT25" s="682"/>
      <c r="DU25" s="682"/>
      <c r="DV25" s="683"/>
      <c r="DW25" s="666">
        <v>17.899999999999999</v>
      </c>
      <c r="DX25" s="694"/>
      <c r="DY25" s="694"/>
      <c r="DZ25" s="694"/>
      <c r="EA25" s="694"/>
      <c r="EB25" s="694"/>
      <c r="EC25" s="695"/>
    </row>
    <row r="26" spans="2:133" ht="11.25" customHeight="1" x14ac:dyDescent="0.2">
      <c r="B26" s="658" t="s">
        <v>284</v>
      </c>
      <c r="C26" s="659"/>
      <c r="D26" s="659"/>
      <c r="E26" s="659"/>
      <c r="F26" s="659"/>
      <c r="G26" s="659"/>
      <c r="H26" s="659"/>
      <c r="I26" s="659"/>
      <c r="J26" s="659"/>
      <c r="K26" s="659"/>
      <c r="L26" s="659"/>
      <c r="M26" s="659"/>
      <c r="N26" s="659"/>
      <c r="O26" s="659"/>
      <c r="P26" s="659"/>
      <c r="Q26" s="660"/>
      <c r="R26" s="661">
        <v>921</v>
      </c>
      <c r="S26" s="662"/>
      <c r="T26" s="662"/>
      <c r="U26" s="662"/>
      <c r="V26" s="662"/>
      <c r="W26" s="662"/>
      <c r="X26" s="662"/>
      <c r="Y26" s="663"/>
      <c r="Z26" s="664">
        <v>0</v>
      </c>
      <c r="AA26" s="664"/>
      <c r="AB26" s="664"/>
      <c r="AC26" s="664"/>
      <c r="AD26" s="665">
        <v>921</v>
      </c>
      <c r="AE26" s="665"/>
      <c r="AF26" s="665"/>
      <c r="AG26" s="665"/>
      <c r="AH26" s="665"/>
      <c r="AI26" s="665"/>
      <c r="AJ26" s="665"/>
      <c r="AK26" s="665"/>
      <c r="AL26" s="666">
        <v>0</v>
      </c>
      <c r="AM26" s="667"/>
      <c r="AN26" s="667"/>
      <c r="AO26" s="668"/>
      <c r="AP26" s="658" t="s">
        <v>285</v>
      </c>
      <c r="AQ26" s="677"/>
      <c r="AR26" s="677"/>
      <c r="AS26" s="677"/>
      <c r="AT26" s="677"/>
      <c r="AU26" s="677"/>
      <c r="AV26" s="677"/>
      <c r="AW26" s="677"/>
      <c r="AX26" s="677"/>
      <c r="AY26" s="677"/>
      <c r="AZ26" s="677"/>
      <c r="BA26" s="677"/>
      <c r="BB26" s="677"/>
      <c r="BC26" s="677"/>
      <c r="BD26" s="677"/>
      <c r="BE26" s="677"/>
      <c r="BF26" s="678"/>
      <c r="BG26" s="661" t="s">
        <v>122</v>
      </c>
      <c r="BH26" s="662"/>
      <c r="BI26" s="662"/>
      <c r="BJ26" s="662"/>
      <c r="BK26" s="662"/>
      <c r="BL26" s="662"/>
      <c r="BM26" s="662"/>
      <c r="BN26" s="663"/>
      <c r="BO26" s="664" t="s">
        <v>122</v>
      </c>
      <c r="BP26" s="664"/>
      <c r="BQ26" s="664"/>
      <c r="BR26" s="664"/>
      <c r="BS26" s="665" t="s">
        <v>122</v>
      </c>
      <c r="BT26" s="665"/>
      <c r="BU26" s="665"/>
      <c r="BV26" s="665"/>
      <c r="BW26" s="665"/>
      <c r="BX26" s="665"/>
      <c r="BY26" s="665"/>
      <c r="BZ26" s="665"/>
      <c r="CA26" s="665"/>
      <c r="CB26" s="669"/>
      <c r="CD26" s="658" t="s">
        <v>286</v>
      </c>
      <c r="CE26" s="659"/>
      <c r="CF26" s="659"/>
      <c r="CG26" s="659"/>
      <c r="CH26" s="659"/>
      <c r="CI26" s="659"/>
      <c r="CJ26" s="659"/>
      <c r="CK26" s="659"/>
      <c r="CL26" s="659"/>
      <c r="CM26" s="659"/>
      <c r="CN26" s="659"/>
      <c r="CO26" s="659"/>
      <c r="CP26" s="659"/>
      <c r="CQ26" s="660"/>
      <c r="CR26" s="661">
        <v>544977</v>
      </c>
      <c r="CS26" s="662"/>
      <c r="CT26" s="662"/>
      <c r="CU26" s="662"/>
      <c r="CV26" s="662"/>
      <c r="CW26" s="662"/>
      <c r="CX26" s="662"/>
      <c r="CY26" s="663"/>
      <c r="CZ26" s="666">
        <v>6.4</v>
      </c>
      <c r="DA26" s="694"/>
      <c r="DB26" s="694"/>
      <c r="DC26" s="696"/>
      <c r="DD26" s="670">
        <v>525508</v>
      </c>
      <c r="DE26" s="662"/>
      <c r="DF26" s="662"/>
      <c r="DG26" s="662"/>
      <c r="DH26" s="662"/>
      <c r="DI26" s="662"/>
      <c r="DJ26" s="662"/>
      <c r="DK26" s="663"/>
      <c r="DL26" s="670" t="s">
        <v>122</v>
      </c>
      <c r="DM26" s="662"/>
      <c r="DN26" s="662"/>
      <c r="DO26" s="662"/>
      <c r="DP26" s="662"/>
      <c r="DQ26" s="662"/>
      <c r="DR26" s="662"/>
      <c r="DS26" s="662"/>
      <c r="DT26" s="662"/>
      <c r="DU26" s="662"/>
      <c r="DV26" s="663"/>
      <c r="DW26" s="666" t="s">
        <v>122</v>
      </c>
      <c r="DX26" s="694"/>
      <c r="DY26" s="694"/>
      <c r="DZ26" s="694"/>
      <c r="EA26" s="694"/>
      <c r="EB26" s="694"/>
      <c r="EC26" s="695"/>
    </row>
    <row r="27" spans="2:133" ht="11.25" customHeight="1" x14ac:dyDescent="0.2">
      <c r="B27" s="658" t="s">
        <v>287</v>
      </c>
      <c r="C27" s="659"/>
      <c r="D27" s="659"/>
      <c r="E27" s="659"/>
      <c r="F27" s="659"/>
      <c r="G27" s="659"/>
      <c r="H27" s="659"/>
      <c r="I27" s="659"/>
      <c r="J27" s="659"/>
      <c r="K27" s="659"/>
      <c r="L27" s="659"/>
      <c r="M27" s="659"/>
      <c r="N27" s="659"/>
      <c r="O27" s="659"/>
      <c r="P27" s="659"/>
      <c r="Q27" s="660"/>
      <c r="R27" s="661">
        <v>16190</v>
      </c>
      <c r="S27" s="662"/>
      <c r="T27" s="662"/>
      <c r="U27" s="662"/>
      <c r="V27" s="662"/>
      <c r="W27" s="662"/>
      <c r="X27" s="662"/>
      <c r="Y27" s="663"/>
      <c r="Z27" s="664">
        <v>0.2</v>
      </c>
      <c r="AA27" s="664"/>
      <c r="AB27" s="664"/>
      <c r="AC27" s="664"/>
      <c r="AD27" s="665" t="s">
        <v>122</v>
      </c>
      <c r="AE27" s="665"/>
      <c r="AF27" s="665"/>
      <c r="AG27" s="665"/>
      <c r="AH27" s="665"/>
      <c r="AI27" s="665"/>
      <c r="AJ27" s="665"/>
      <c r="AK27" s="665"/>
      <c r="AL27" s="666" t="s">
        <v>122</v>
      </c>
      <c r="AM27" s="667"/>
      <c r="AN27" s="667"/>
      <c r="AO27" s="668"/>
      <c r="AP27" s="658" t="s">
        <v>288</v>
      </c>
      <c r="AQ27" s="659"/>
      <c r="AR27" s="659"/>
      <c r="AS27" s="659"/>
      <c r="AT27" s="659"/>
      <c r="AU27" s="659"/>
      <c r="AV27" s="659"/>
      <c r="AW27" s="659"/>
      <c r="AX27" s="659"/>
      <c r="AY27" s="659"/>
      <c r="AZ27" s="659"/>
      <c r="BA27" s="659"/>
      <c r="BB27" s="659"/>
      <c r="BC27" s="659"/>
      <c r="BD27" s="659"/>
      <c r="BE27" s="659"/>
      <c r="BF27" s="660"/>
      <c r="BG27" s="661">
        <v>1135051</v>
      </c>
      <c r="BH27" s="662"/>
      <c r="BI27" s="662"/>
      <c r="BJ27" s="662"/>
      <c r="BK27" s="662"/>
      <c r="BL27" s="662"/>
      <c r="BM27" s="662"/>
      <c r="BN27" s="663"/>
      <c r="BO27" s="664">
        <v>100</v>
      </c>
      <c r="BP27" s="664"/>
      <c r="BQ27" s="664"/>
      <c r="BR27" s="664"/>
      <c r="BS27" s="665">
        <v>76999</v>
      </c>
      <c r="BT27" s="665"/>
      <c r="BU27" s="665"/>
      <c r="BV27" s="665"/>
      <c r="BW27" s="665"/>
      <c r="BX27" s="665"/>
      <c r="BY27" s="665"/>
      <c r="BZ27" s="665"/>
      <c r="CA27" s="665"/>
      <c r="CB27" s="669"/>
      <c r="CD27" s="658" t="s">
        <v>289</v>
      </c>
      <c r="CE27" s="659"/>
      <c r="CF27" s="659"/>
      <c r="CG27" s="659"/>
      <c r="CH27" s="659"/>
      <c r="CI27" s="659"/>
      <c r="CJ27" s="659"/>
      <c r="CK27" s="659"/>
      <c r="CL27" s="659"/>
      <c r="CM27" s="659"/>
      <c r="CN27" s="659"/>
      <c r="CO27" s="659"/>
      <c r="CP27" s="659"/>
      <c r="CQ27" s="660"/>
      <c r="CR27" s="661">
        <v>631928</v>
      </c>
      <c r="CS27" s="682"/>
      <c r="CT27" s="682"/>
      <c r="CU27" s="682"/>
      <c r="CV27" s="682"/>
      <c r="CW27" s="682"/>
      <c r="CX27" s="682"/>
      <c r="CY27" s="683"/>
      <c r="CZ27" s="666">
        <v>7.5</v>
      </c>
      <c r="DA27" s="694"/>
      <c r="DB27" s="694"/>
      <c r="DC27" s="696"/>
      <c r="DD27" s="670">
        <v>198052</v>
      </c>
      <c r="DE27" s="682"/>
      <c r="DF27" s="682"/>
      <c r="DG27" s="682"/>
      <c r="DH27" s="682"/>
      <c r="DI27" s="682"/>
      <c r="DJ27" s="682"/>
      <c r="DK27" s="683"/>
      <c r="DL27" s="670">
        <v>188648</v>
      </c>
      <c r="DM27" s="682"/>
      <c r="DN27" s="682"/>
      <c r="DO27" s="682"/>
      <c r="DP27" s="682"/>
      <c r="DQ27" s="682"/>
      <c r="DR27" s="682"/>
      <c r="DS27" s="682"/>
      <c r="DT27" s="682"/>
      <c r="DU27" s="682"/>
      <c r="DV27" s="683"/>
      <c r="DW27" s="666">
        <v>4.3</v>
      </c>
      <c r="DX27" s="694"/>
      <c r="DY27" s="694"/>
      <c r="DZ27" s="694"/>
      <c r="EA27" s="694"/>
      <c r="EB27" s="694"/>
      <c r="EC27" s="695"/>
    </row>
    <row r="28" spans="2:133" ht="11.25" customHeight="1" x14ac:dyDescent="0.2">
      <c r="B28" s="658" t="s">
        <v>290</v>
      </c>
      <c r="C28" s="659"/>
      <c r="D28" s="659"/>
      <c r="E28" s="659"/>
      <c r="F28" s="659"/>
      <c r="G28" s="659"/>
      <c r="H28" s="659"/>
      <c r="I28" s="659"/>
      <c r="J28" s="659"/>
      <c r="K28" s="659"/>
      <c r="L28" s="659"/>
      <c r="M28" s="659"/>
      <c r="N28" s="659"/>
      <c r="O28" s="659"/>
      <c r="P28" s="659"/>
      <c r="Q28" s="660"/>
      <c r="R28" s="661">
        <v>30122</v>
      </c>
      <c r="S28" s="662"/>
      <c r="T28" s="662"/>
      <c r="U28" s="662"/>
      <c r="V28" s="662"/>
      <c r="W28" s="662"/>
      <c r="X28" s="662"/>
      <c r="Y28" s="663"/>
      <c r="Z28" s="664">
        <v>0.3</v>
      </c>
      <c r="AA28" s="664"/>
      <c r="AB28" s="664"/>
      <c r="AC28" s="664"/>
      <c r="AD28" s="665">
        <v>2364</v>
      </c>
      <c r="AE28" s="665"/>
      <c r="AF28" s="665"/>
      <c r="AG28" s="665"/>
      <c r="AH28" s="665"/>
      <c r="AI28" s="665"/>
      <c r="AJ28" s="665"/>
      <c r="AK28" s="665"/>
      <c r="AL28" s="666">
        <v>0.1</v>
      </c>
      <c r="AM28" s="667"/>
      <c r="AN28" s="667"/>
      <c r="AO28" s="668"/>
      <c r="AP28" s="658"/>
      <c r="AQ28" s="659"/>
      <c r="AR28" s="659"/>
      <c r="AS28" s="659"/>
      <c r="AT28" s="659"/>
      <c r="AU28" s="659"/>
      <c r="AV28" s="659"/>
      <c r="AW28" s="659"/>
      <c r="AX28" s="659"/>
      <c r="AY28" s="659"/>
      <c r="AZ28" s="659"/>
      <c r="BA28" s="659"/>
      <c r="BB28" s="659"/>
      <c r="BC28" s="659"/>
      <c r="BD28" s="659"/>
      <c r="BE28" s="659"/>
      <c r="BF28" s="660"/>
      <c r="BG28" s="661"/>
      <c r="BH28" s="662"/>
      <c r="BI28" s="662"/>
      <c r="BJ28" s="662"/>
      <c r="BK28" s="662"/>
      <c r="BL28" s="662"/>
      <c r="BM28" s="662"/>
      <c r="BN28" s="663"/>
      <c r="BO28" s="664"/>
      <c r="BP28" s="664"/>
      <c r="BQ28" s="664"/>
      <c r="BR28" s="664"/>
      <c r="BS28" s="670"/>
      <c r="BT28" s="662"/>
      <c r="BU28" s="662"/>
      <c r="BV28" s="662"/>
      <c r="BW28" s="662"/>
      <c r="BX28" s="662"/>
      <c r="BY28" s="662"/>
      <c r="BZ28" s="662"/>
      <c r="CA28" s="662"/>
      <c r="CB28" s="671"/>
      <c r="CD28" s="658" t="s">
        <v>291</v>
      </c>
      <c r="CE28" s="659"/>
      <c r="CF28" s="659"/>
      <c r="CG28" s="659"/>
      <c r="CH28" s="659"/>
      <c r="CI28" s="659"/>
      <c r="CJ28" s="659"/>
      <c r="CK28" s="659"/>
      <c r="CL28" s="659"/>
      <c r="CM28" s="659"/>
      <c r="CN28" s="659"/>
      <c r="CO28" s="659"/>
      <c r="CP28" s="659"/>
      <c r="CQ28" s="660"/>
      <c r="CR28" s="661">
        <v>826474</v>
      </c>
      <c r="CS28" s="662"/>
      <c r="CT28" s="662"/>
      <c r="CU28" s="662"/>
      <c r="CV28" s="662"/>
      <c r="CW28" s="662"/>
      <c r="CX28" s="662"/>
      <c r="CY28" s="663"/>
      <c r="CZ28" s="666">
        <v>9.8000000000000007</v>
      </c>
      <c r="DA28" s="694"/>
      <c r="DB28" s="694"/>
      <c r="DC28" s="696"/>
      <c r="DD28" s="670">
        <v>790892</v>
      </c>
      <c r="DE28" s="662"/>
      <c r="DF28" s="662"/>
      <c r="DG28" s="662"/>
      <c r="DH28" s="662"/>
      <c r="DI28" s="662"/>
      <c r="DJ28" s="662"/>
      <c r="DK28" s="663"/>
      <c r="DL28" s="670">
        <v>790892</v>
      </c>
      <c r="DM28" s="662"/>
      <c r="DN28" s="662"/>
      <c r="DO28" s="662"/>
      <c r="DP28" s="662"/>
      <c r="DQ28" s="662"/>
      <c r="DR28" s="662"/>
      <c r="DS28" s="662"/>
      <c r="DT28" s="662"/>
      <c r="DU28" s="662"/>
      <c r="DV28" s="663"/>
      <c r="DW28" s="666">
        <v>18</v>
      </c>
      <c r="DX28" s="694"/>
      <c r="DY28" s="694"/>
      <c r="DZ28" s="694"/>
      <c r="EA28" s="694"/>
      <c r="EB28" s="694"/>
      <c r="EC28" s="695"/>
    </row>
    <row r="29" spans="2:133" ht="11.25" customHeight="1" x14ac:dyDescent="0.2">
      <c r="B29" s="658" t="s">
        <v>292</v>
      </c>
      <c r="C29" s="659"/>
      <c r="D29" s="659"/>
      <c r="E29" s="659"/>
      <c r="F29" s="659"/>
      <c r="G29" s="659"/>
      <c r="H29" s="659"/>
      <c r="I29" s="659"/>
      <c r="J29" s="659"/>
      <c r="K29" s="659"/>
      <c r="L29" s="659"/>
      <c r="M29" s="659"/>
      <c r="N29" s="659"/>
      <c r="O29" s="659"/>
      <c r="P29" s="659"/>
      <c r="Q29" s="660"/>
      <c r="R29" s="661">
        <v>13152</v>
      </c>
      <c r="S29" s="662"/>
      <c r="T29" s="662"/>
      <c r="U29" s="662"/>
      <c r="V29" s="662"/>
      <c r="W29" s="662"/>
      <c r="X29" s="662"/>
      <c r="Y29" s="663"/>
      <c r="Z29" s="664">
        <v>0.1</v>
      </c>
      <c r="AA29" s="664"/>
      <c r="AB29" s="664"/>
      <c r="AC29" s="664"/>
      <c r="AD29" s="665" t="s">
        <v>122</v>
      </c>
      <c r="AE29" s="665"/>
      <c r="AF29" s="665"/>
      <c r="AG29" s="665"/>
      <c r="AH29" s="665"/>
      <c r="AI29" s="665"/>
      <c r="AJ29" s="665"/>
      <c r="AK29" s="665"/>
      <c r="AL29" s="666" t="s">
        <v>122</v>
      </c>
      <c r="AM29" s="667"/>
      <c r="AN29" s="667"/>
      <c r="AO29" s="668"/>
      <c r="AP29" s="684"/>
      <c r="AQ29" s="685"/>
      <c r="AR29" s="685"/>
      <c r="AS29" s="685"/>
      <c r="AT29" s="685"/>
      <c r="AU29" s="685"/>
      <c r="AV29" s="685"/>
      <c r="AW29" s="685"/>
      <c r="AX29" s="685"/>
      <c r="AY29" s="685"/>
      <c r="AZ29" s="685"/>
      <c r="BA29" s="685"/>
      <c r="BB29" s="685"/>
      <c r="BC29" s="685"/>
      <c r="BD29" s="685"/>
      <c r="BE29" s="685"/>
      <c r="BF29" s="686"/>
      <c r="BG29" s="661"/>
      <c r="BH29" s="662"/>
      <c r="BI29" s="662"/>
      <c r="BJ29" s="662"/>
      <c r="BK29" s="662"/>
      <c r="BL29" s="662"/>
      <c r="BM29" s="662"/>
      <c r="BN29" s="663"/>
      <c r="BO29" s="664"/>
      <c r="BP29" s="664"/>
      <c r="BQ29" s="664"/>
      <c r="BR29" s="664"/>
      <c r="BS29" s="665"/>
      <c r="BT29" s="665"/>
      <c r="BU29" s="665"/>
      <c r="BV29" s="665"/>
      <c r="BW29" s="665"/>
      <c r="BX29" s="665"/>
      <c r="BY29" s="665"/>
      <c r="BZ29" s="665"/>
      <c r="CA29" s="665"/>
      <c r="CB29" s="669"/>
      <c r="CD29" s="699" t="s">
        <v>293</v>
      </c>
      <c r="CE29" s="700"/>
      <c r="CF29" s="658" t="s">
        <v>66</v>
      </c>
      <c r="CG29" s="659"/>
      <c r="CH29" s="659"/>
      <c r="CI29" s="659"/>
      <c r="CJ29" s="659"/>
      <c r="CK29" s="659"/>
      <c r="CL29" s="659"/>
      <c r="CM29" s="659"/>
      <c r="CN29" s="659"/>
      <c r="CO29" s="659"/>
      <c r="CP29" s="659"/>
      <c r="CQ29" s="660"/>
      <c r="CR29" s="661">
        <v>826474</v>
      </c>
      <c r="CS29" s="682"/>
      <c r="CT29" s="682"/>
      <c r="CU29" s="682"/>
      <c r="CV29" s="682"/>
      <c r="CW29" s="682"/>
      <c r="CX29" s="682"/>
      <c r="CY29" s="683"/>
      <c r="CZ29" s="666">
        <v>9.8000000000000007</v>
      </c>
      <c r="DA29" s="694"/>
      <c r="DB29" s="694"/>
      <c r="DC29" s="696"/>
      <c r="DD29" s="670">
        <v>790892</v>
      </c>
      <c r="DE29" s="682"/>
      <c r="DF29" s="682"/>
      <c r="DG29" s="682"/>
      <c r="DH29" s="682"/>
      <c r="DI29" s="682"/>
      <c r="DJ29" s="682"/>
      <c r="DK29" s="683"/>
      <c r="DL29" s="670">
        <v>790892</v>
      </c>
      <c r="DM29" s="682"/>
      <c r="DN29" s="682"/>
      <c r="DO29" s="682"/>
      <c r="DP29" s="682"/>
      <c r="DQ29" s="682"/>
      <c r="DR29" s="682"/>
      <c r="DS29" s="682"/>
      <c r="DT29" s="682"/>
      <c r="DU29" s="682"/>
      <c r="DV29" s="683"/>
      <c r="DW29" s="666">
        <v>18</v>
      </c>
      <c r="DX29" s="694"/>
      <c r="DY29" s="694"/>
      <c r="DZ29" s="694"/>
      <c r="EA29" s="694"/>
      <c r="EB29" s="694"/>
      <c r="EC29" s="695"/>
    </row>
    <row r="30" spans="2:133" ht="11.25" customHeight="1" x14ac:dyDescent="0.2">
      <c r="B30" s="658" t="s">
        <v>294</v>
      </c>
      <c r="C30" s="659"/>
      <c r="D30" s="659"/>
      <c r="E30" s="659"/>
      <c r="F30" s="659"/>
      <c r="G30" s="659"/>
      <c r="H30" s="659"/>
      <c r="I30" s="659"/>
      <c r="J30" s="659"/>
      <c r="K30" s="659"/>
      <c r="L30" s="659"/>
      <c r="M30" s="659"/>
      <c r="N30" s="659"/>
      <c r="O30" s="659"/>
      <c r="P30" s="659"/>
      <c r="Q30" s="660"/>
      <c r="R30" s="661">
        <v>1074210</v>
      </c>
      <c r="S30" s="662"/>
      <c r="T30" s="662"/>
      <c r="U30" s="662"/>
      <c r="V30" s="662"/>
      <c r="W30" s="662"/>
      <c r="X30" s="662"/>
      <c r="Y30" s="663"/>
      <c r="Z30" s="664">
        <v>12.1</v>
      </c>
      <c r="AA30" s="664"/>
      <c r="AB30" s="664"/>
      <c r="AC30" s="664"/>
      <c r="AD30" s="665" t="s">
        <v>122</v>
      </c>
      <c r="AE30" s="665"/>
      <c r="AF30" s="665"/>
      <c r="AG30" s="665"/>
      <c r="AH30" s="665"/>
      <c r="AI30" s="665"/>
      <c r="AJ30" s="665"/>
      <c r="AK30" s="665"/>
      <c r="AL30" s="666" t="s">
        <v>122</v>
      </c>
      <c r="AM30" s="667"/>
      <c r="AN30" s="667"/>
      <c r="AO30" s="668"/>
      <c r="AP30" s="643" t="s">
        <v>212</v>
      </c>
      <c r="AQ30" s="644"/>
      <c r="AR30" s="644"/>
      <c r="AS30" s="644"/>
      <c r="AT30" s="644"/>
      <c r="AU30" s="644"/>
      <c r="AV30" s="644"/>
      <c r="AW30" s="644"/>
      <c r="AX30" s="644"/>
      <c r="AY30" s="644"/>
      <c r="AZ30" s="644"/>
      <c r="BA30" s="644"/>
      <c r="BB30" s="644"/>
      <c r="BC30" s="644"/>
      <c r="BD30" s="644"/>
      <c r="BE30" s="644"/>
      <c r="BF30" s="645"/>
      <c r="BG30" s="643" t="s">
        <v>295</v>
      </c>
      <c r="BH30" s="697"/>
      <c r="BI30" s="697"/>
      <c r="BJ30" s="697"/>
      <c r="BK30" s="697"/>
      <c r="BL30" s="697"/>
      <c r="BM30" s="697"/>
      <c r="BN30" s="697"/>
      <c r="BO30" s="697"/>
      <c r="BP30" s="697"/>
      <c r="BQ30" s="698"/>
      <c r="BR30" s="643" t="s">
        <v>296</v>
      </c>
      <c r="BS30" s="697"/>
      <c r="BT30" s="697"/>
      <c r="BU30" s="697"/>
      <c r="BV30" s="697"/>
      <c r="BW30" s="697"/>
      <c r="BX30" s="697"/>
      <c r="BY30" s="697"/>
      <c r="BZ30" s="697"/>
      <c r="CA30" s="697"/>
      <c r="CB30" s="698"/>
      <c r="CD30" s="701"/>
      <c r="CE30" s="702"/>
      <c r="CF30" s="658" t="s">
        <v>297</v>
      </c>
      <c r="CG30" s="659"/>
      <c r="CH30" s="659"/>
      <c r="CI30" s="659"/>
      <c r="CJ30" s="659"/>
      <c r="CK30" s="659"/>
      <c r="CL30" s="659"/>
      <c r="CM30" s="659"/>
      <c r="CN30" s="659"/>
      <c r="CO30" s="659"/>
      <c r="CP30" s="659"/>
      <c r="CQ30" s="660"/>
      <c r="CR30" s="661">
        <v>795627</v>
      </c>
      <c r="CS30" s="662"/>
      <c r="CT30" s="662"/>
      <c r="CU30" s="662"/>
      <c r="CV30" s="662"/>
      <c r="CW30" s="662"/>
      <c r="CX30" s="662"/>
      <c r="CY30" s="663"/>
      <c r="CZ30" s="666">
        <v>9.4</v>
      </c>
      <c r="DA30" s="694"/>
      <c r="DB30" s="694"/>
      <c r="DC30" s="696"/>
      <c r="DD30" s="670">
        <v>761378</v>
      </c>
      <c r="DE30" s="662"/>
      <c r="DF30" s="662"/>
      <c r="DG30" s="662"/>
      <c r="DH30" s="662"/>
      <c r="DI30" s="662"/>
      <c r="DJ30" s="662"/>
      <c r="DK30" s="663"/>
      <c r="DL30" s="670">
        <v>761378</v>
      </c>
      <c r="DM30" s="662"/>
      <c r="DN30" s="662"/>
      <c r="DO30" s="662"/>
      <c r="DP30" s="662"/>
      <c r="DQ30" s="662"/>
      <c r="DR30" s="662"/>
      <c r="DS30" s="662"/>
      <c r="DT30" s="662"/>
      <c r="DU30" s="662"/>
      <c r="DV30" s="663"/>
      <c r="DW30" s="666">
        <v>17.3</v>
      </c>
      <c r="DX30" s="694"/>
      <c r="DY30" s="694"/>
      <c r="DZ30" s="694"/>
      <c r="EA30" s="694"/>
      <c r="EB30" s="694"/>
      <c r="EC30" s="695"/>
    </row>
    <row r="31" spans="2:133" ht="11.25" customHeight="1" x14ac:dyDescent="0.2">
      <c r="B31" s="674" t="s">
        <v>298</v>
      </c>
      <c r="C31" s="675"/>
      <c r="D31" s="675"/>
      <c r="E31" s="675"/>
      <c r="F31" s="675"/>
      <c r="G31" s="675"/>
      <c r="H31" s="675"/>
      <c r="I31" s="675"/>
      <c r="J31" s="675"/>
      <c r="K31" s="675"/>
      <c r="L31" s="675"/>
      <c r="M31" s="675"/>
      <c r="N31" s="675"/>
      <c r="O31" s="675"/>
      <c r="P31" s="675"/>
      <c r="Q31" s="676"/>
      <c r="R31" s="661" t="s">
        <v>122</v>
      </c>
      <c r="S31" s="662"/>
      <c r="T31" s="662"/>
      <c r="U31" s="662"/>
      <c r="V31" s="662"/>
      <c r="W31" s="662"/>
      <c r="X31" s="662"/>
      <c r="Y31" s="663"/>
      <c r="Z31" s="664" t="s">
        <v>122</v>
      </c>
      <c r="AA31" s="664"/>
      <c r="AB31" s="664"/>
      <c r="AC31" s="664"/>
      <c r="AD31" s="665" t="s">
        <v>122</v>
      </c>
      <c r="AE31" s="665"/>
      <c r="AF31" s="665"/>
      <c r="AG31" s="665"/>
      <c r="AH31" s="665"/>
      <c r="AI31" s="665"/>
      <c r="AJ31" s="665"/>
      <c r="AK31" s="665"/>
      <c r="AL31" s="666" t="s">
        <v>122</v>
      </c>
      <c r="AM31" s="667"/>
      <c r="AN31" s="667"/>
      <c r="AO31" s="668"/>
      <c r="AP31" s="709" t="s">
        <v>299</v>
      </c>
      <c r="AQ31" s="710"/>
      <c r="AR31" s="710"/>
      <c r="AS31" s="710"/>
      <c r="AT31" s="715" t="s">
        <v>300</v>
      </c>
      <c r="AU31" s="216"/>
      <c r="AV31" s="216"/>
      <c r="AW31" s="216"/>
      <c r="AX31" s="647" t="s">
        <v>178</v>
      </c>
      <c r="AY31" s="648"/>
      <c r="AZ31" s="648"/>
      <c r="BA31" s="648"/>
      <c r="BB31" s="648"/>
      <c r="BC31" s="648"/>
      <c r="BD31" s="648"/>
      <c r="BE31" s="648"/>
      <c r="BF31" s="649"/>
      <c r="BG31" s="708">
        <v>97.8</v>
      </c>
      <c r="BH31" s="705"/>
      <c r="BI31" s="705"/>
      <c r="BJ31" s="705"/>
      <c r="BK31" s="705"/>
      <c r="BL31" s="705"/>
      <c r="BM31" s="656">
        <v>94.6</v>
      </c>
      <c r="BN31" s="705"/>
      <c r="BO31" s="705"/>
      <c r="BP31" s="705"/>
      <c r="BQ31" s="706"/>
      <c r="BR31" s="708">
        <v>98.2</v>
      </c>
      <c r="BS31" s="705"/>
      <c r="BT31" s="705"/>
      <c r="BU31" s="705"/>
      <c r="BV31" s="705"/>
      <c r="BW31" s="705"/>
      <c r="BX31" s="656">
        <v>94.7</v>
      </c>
      <c r="BY31" s="705"/>
      <c r="BZ31" s="705"/>
      <c r="CA31" s="705"/>
      <c r="CB31" s="706"/>
      <c r="CD31" s="701"/>
      <c r="CE31" s="702"/>
      <c r="CF31" s="658" t="s">
        <v>301</v>
      </c>
      <c r="CG31" s="659"/>
      <c r="CH31" s="659"/>
      <c r="CI31" s="659"/>
      <c r="CJ31" s="659"/>
      <c r="CK31" s="659"/>
      <c r="CL31" s="659"/>
      <c r="CM31" s="659"/>
      <c r="CN31" s="659"/>
      <c r="CO31" s="659"/>
      <c r="CP31" s="659"/>
      <c r="CQ31" s="660"/>
      <c r="CR31" s="661">
        <v>30847</v>
      </c>
      <c r="CS31" s="682"/>
      <c r="CT31" s="682"/>
      <c r="CU31" s="682"/>
      <c r="CV31" s="682"/>
      <c r="CW31" s="682"/>
      <c r="CX31" s="682"/>
      <c r="CY31" s="683"/>
      <c r="CZ31" s="666">
        <v>0.4</v>
      </c>
      <c r="DA31" s="694"/>
      <c r="DB31" s="694"/>
      <c r="DC31" s="696"/>
      <c r="DD31" s="670">
        <v>29514</v>
      </c>
      <c r="DE31" s="682"/>
      <c r="DF31" s="682"/>
      <c r="DG31" s="682"/>
      <c r="DH31" s="682"/>
      <c r="DI31" s="682"/>
      <c r="DJ31" s="682"/>
      <c r="DK31" s="683"/>
      <c r="DL31" s="670">
        <v>29514</v>
      </c>
      <c r="DM31" s="682"/>
      <c r="DN31" s="682"/>
      <c r="DO31" s="682"/>
      <c r="DP31" s="682"/>
      <c r="DQ31" s="682"/>
      <c r="DR31" s="682"/>
      <c r="DS31" s="682"/>
      <c r="DT31" s="682"/>
      <c r="DU31" s="682"/>
      <c r="DV31" s="683"/>
      <c r="DW31" s="666">
        <v>0.7</v>
      </c>
      <c r="DX31" s="694"/>
      <c r="DY31" s="694"/>
      <c r="DZ31" s="694"/>
      <c r="EA31" s="694"/>
      <c r="EB31" s="694"/>
      <c r="EC31" s="695"/>
    </row>
    <row r="32" spans="2:133" ht="11.25" customHeight="1" x14ac:dyDescent="0.2">
      <c r="B32" s="658" t="s">
        <v>302</v>
      </c>
      <c r="C32" s="659"/>
      <c r="D32" s="659"/>
      <c r="E32" s="659"/>
      <c r="F32" s="659"/>
      <c r="G32" s="659"/>
      <c r="H32" s="659"/>
      <c r="I32" s="659"/>
      <c r="J32" s="659"/>
      <c r="K32" s="659"/>
      <c r="L32" s="659"/>
      <c r="M32" s="659"/>
      <c r="N32" s="659"/>
      <c r="O32" s="659"/>
      <c r="P32" s="659"/>
      <c r="Q32" s="660"/>
      <c r="R32" s="661">
        <v>954172</v>
      </c>
      <c r="S32" s="662"/>
      <c r="T32" s="662"/>
      <c r="U32" s="662"/>
      <c r="V32" s="662"/>
      <c r="W32" s="662"/>
      <c r="X32" s="662"/>
      <c r="Y32" s="663"/>
      <c r="Z32" s="664">
        <v>10.7</v>
      </c>
      <c r="AA32" s="664"/>
      <c r="AB32" s="664"/>
      <c r="AC32" s="664"/>
      <c r="AD32" s="665" t="s">
        <v>122</v>
      </c>
      <c r="AE32" s="665"/>
      <c r="AF32" s="665"/>
      <c r="AG32" s="665"/>
      <c r="AH32" s="665"/>
      <c r="AI32" s="665"/>
      <c r="AJ32" s="665"/>
      <c r="AK32" s="665"/>
      <c r="AL32" s="666" t="s">
        <v>122</v>
      </c>
      <c r="AM32" s="667"/>
      <c r="AN32" s="667"/>
      <c r="AO32" s="668"/>
      <c r="AP32" s="711"/>
      <c r="AQ32" s="712"/>
      <c r="AR32" s="712"/>
      <c r="AS32" s="712"/>
      <c r="AT32" s="716"/>
      <c r="AU32" s="212" t="s">
        <v>303</v>
      </c>
      <c r="AX32" s="658" t="s">
        <v>304</v>
      </c>
      <c r="AY32" s="659"/>
      <c r="AZ32" s="659"/>
      <c r="BA32" s="659"/>
      <c r="BB32" s="659"/>
      <c r="BC32" s="659"/>
      <c r="BD32" s="659"/>
      <c r="BE32" s="659"/>
      <c r="BF32" s="660"/>
      <c r="BG32" s="718">
        <v>98.9</v>
      </c>
      <c r="BH32" s="682"/>
      <c r="BI32" s="682"/>
      <c r="BJ32" s="682"/>
      <c r="BK32" s="682"/>
      <c r="BL32" s="682"/>
      <c r="BM32" s="667">
        <v>98.6</v>
      </c>
      <c r="BN32" s="682"/>
      <c r="BO32" s="682"/>
      <c r="BP32" s="682"/>
      <c r="BQ32" s="707"/>
      <c r="BR32" s="718">
        <v>99.6</v>
      </c>
      <c r="BS32" s="682"/>
      <c r="BT32" s="682"/>
      <c r="BU32" s="682"/>
      <c r="BV32" s="682"/>
      <c r="BW32" s="682"/>
      <c r="BX32" s="667">
        <v>99.2</v>
      </c>
      <c r="BY32" s="682"/>
      <c r="BZ32" s="682"/>
      <c r="CA32" s="682"/>
      <c r="CB32" s="707"/>
      <c r="CD32" s="703"/>
      <c r="CE32" s="704"/>
      <c r="CF32" s="658" t="s">
        <v>305</v>
      </c>
      <c r="CG32" s="659"/>
      <c r="CH32" s="659"/>
      <c r="CI32" s="659"/>
      <c r="CJ32" s="659"/>
      <c r="CK32" s="659"/>
      <c r="CL32" s="659"/>
      <c r="CM32" s="659"/>
      <c r="CN32" s="659"/>
      <c r="CO32" s="659"/>
      <c r="CP32" s="659"/>
      <c r="CQ32" s="660"/>
      <c r="CR32" s="661" t="s">
        <v>122</v>
      </c>
      <c r="CS32" s="662"/>
      <c r="CT32" s="662"/>
      <c r="CU32" s="662"/>
      <c r="CV32" s="662"/>
      <c r="CW32" s="662"/>
      <c r="CX32" s="662"/>
      <c r="CY32" s="663"/>
      <c r="CZ32" s="666" t="s">
        <v>122</v>
      </c>
      <c r="DA32" s="694"/>
      <c r="DB32" s="694"/>
      <c r="DC32" s="696"/>
      <c r="DD32" s="670" t="s">
        <v>122</v>
      </c>
      <c r="DE32" s="662"/>
      <c r="DF32" s="662"/>
      <c r="DG32" s="662"/>
      <c r="DH32" s="662"/>
      <c r="DI32" s="662"/>
      <c r="DJ32" s="662"/>
      <c r="DK32" s="663"/>
      <c r="DL32" s="670" t="s">
        <v>122</v>
      </c>
      <c r="DM32" s="662"/>
      <c r="DN32" s="662"/>
      <c r="DO32" s="662"/>
      <c r="DP32" s="662"/>
      <c r="DQ32" s="662"/>
      <c r="DR32" s="662"/>
      <c r="DS32" s="662"/>
      <c r="DT32" s="662"/>
      <c r="DU32" s="662"/>
      <c r="DV32" s="663"/>
      <c r="DW32" s="666" t="s">
        <v>122</v>
      </c>
      <c r="DX32" s="694"/>
      <c r="DY32" s="694"/>
      <c r="DZ32" s="694"/>
      <c r="EA32" s="694"/>
      <c r="EB32" s="694"/>
      <c r="EC32" s="695"/>
    </row>
    <row r="33" spans="2:133" ht="11.25" customHeight="1" x14ac:dyDescent="0.2">
      <c r="B33" s="658" t="s">
        <v>306</v>
      </c>
      <c r="C33" s="659"/>
      <c r="D33" s="659"/>
      <c r="E33" s="659"/>
      <c r="F33" s="659"/>
      <c r="G33" s="659"/>
      <c r="H33" s="659"/>
      <c r="I33" s="659"/>
      <c r="J33" s="659"/>
      <c r="K33" s="659"/>
      <c r="L33" s="659"/>
      <c r="M33" s="659"/>
      <c r="N33" s="659"/>
      <c r="O33" s="659"/>
      <c r="P33" s="659"/>
      <c r="Q33" s="660"/>
      <c r="R33" s="661">
        <v>8813</v>
      </c>
      <c r="S33" s="662"/>
      <c r="T33" s="662"/>
      <c r="U33" s="662"/>
      <c r="V33" s="662"/>
      <c r="W33" s="662"/>
      <c r="X33" s="662"/>
      <c r="Y33" s="663"/>
      <c r="Z33" s="664">
        <v>0.1</v>
      </c>
      <c r="AA33" s="664"/>
      <c r="AB33" s="664"/>
      <c r="AC33" s="664"/>
      <c r="AD33" s="665" t="s">
        <v>122</v>
      </c>
      <c r="AE33" s="665"/>
      <c r="AF33" s="665"/>
      <c r="AG33" s="665"/>
      <c r="AH33" s="665"/>
      <c r="AI33" s="665"/>
      <c r="AJ33" s="665"/>
      <c r="AK33" s="665"/>
      <c r="AL33" s="666" t="s">
        <v>122</v>
      </c>
      <c r="AM33" s="667"/>
      <c r="AN33" s="667"/>
      <c r="AO33" s="668"/>
      <c r="AP33" s="713"/>
      <c r="AQ33" s="714"/>
      <c r="AR33" s="714"/>
      <c r="AS33" s="714"/>
      <c r="AT33" s="717"/>
      <c r="AU33" s="217"/>
      <c r="AV33" s="217"/>
      <c r="AW33" s="217"/>
      <c r="AX33" s="684" t="s">
        <v>307</v>
      </c>
      <c r="AY33" s="685"/>
      <c r="AZ33" s="685"/>
      <c r="BA33" s="685"/>
      <c r="BB33" s="685"/>
      <c r="BC33" s="685"/>
      <c r="BD33" s="685"/>
      <c r="BE33" s="685"/>
      <c r="BF33" s="686"/>
      <c r="BG33" s="719">
        <v>96.9</v>
      </c>
      <c r="BH33" s="720"/>
      <c r="BI33" s="720"/>
      <c r="BJ33" s="720"/>
      <c r="BK33" s="720"/>
      <c r="BL33" s="720"/>
      <c r="BM33" s="721">
        <v>92.2</v>
      </c>
      <c r="BN33" s="720"/>
      <c r="BO33" s="720"/>
      <c r="BP33" s="720"/>
      <c r="BQ33" s="722"/>
      <c r="BR33" s="719">
        <v>97</v>
      </c>
      <c r="BS33" s="720"/>
      <c r="BT33" s="720"/>
      <c r="BU33" s="720"/>
      <c r="BV33" s="720"/>
      <c r="BW33" s="720"/>
      <c r="BX33" s="721">
        <v>91.2</v>
      </c>
      <c r="BY33" s="720"/>
      <c r="BZ33" s="720"/>
      <c r="CA33" s="720"/>
      <c r="CB33" s="722"/>
      <c r="CD33" s="658" t="s">
        <v>308</v>
      </c>
      <c r="CE33" s="659"/>
      <c r="CF33" s="659"/>
      <c r="CG33" s="659"/>
      <c r="CH33" s="659"/>
      <c r="CI33" s="659"/>
      <c r="CJ33" s="659"/>
      <c r="CK33" s="659"/>
      <c r="CL33" s="659"/>
      <c r="CM33" s="659"/>
      <c r="CN33" s="659"/>
      <c r="CO33" s="659"/>
      <c r="CP33" s="659"/>
      <c r="CQ33" s="660"/>
      <c r="CR33" s="661">
        <v>5330695</v>
      </c>
      <c r="CS33" s="682"/>
      <c r="CT33" s="682"/>
      <c r="CU33" s="682"/>
      <c r="CV33" s="682"/>
      <c r="CW33" s="682"/>
      <c r="CX33" s="682"/>
      <c r="CY33" s="683"/>
      <c r="CZ33" s="666">
        <v>63.1</v>
      </c>
      <c r="DA33" s="694"/>
      <c r="DB33" s="694"/>
      <c r="DC33" s="696"/>
      <c r="DD33" s="670">
        <v>3204411</v>
      </c>
      <c r="DE33" s="682"/>
      <c r="DF33" s="682"/>
      <c r="DG33" s="682"/>
      <c r="DH33" s="682"/>
      <c r="DI33" s="682"/>
      <c r="DJ33" s="682"/>
      <c r="DK33" s="683"/>
      <c r="DL33" s="670">
        <v>2137427</v>
      </c>
      <c r="DM33" s="682"/>
      <c r="DN33" s="682"/>
      <c r="DO33" s="682"/>
      <c r="DP33" s="682"/>
      <c r="DQ33" s="682"/>
      <c r="DR33" s="682"/>
      <c r="DS33" s="682"/>
      <c r="DT33" s="682"/>
      <c r="DU33" s="682"/>
      <c r="DV33" s="683"/>
      <c r="DW33" s="666">
        <v>48.7</v>
      </c>
      <c r="DX33" s="694"/>
      <c r="DY33" s="694"/>
      <c r="DZ33" s="694"/>
      <c r="EA33" s="694"/>
      <c r="EB33" s="694"/>
      <c r="EC33" s="695"/>
    </row>
    <row r="34" spans="2:133" ht="11.25" customHeight="1" x14ac:dyDescent="0.2">
      <c r="B34" s="658" t="s">
        <v>309</v>
      </c>
      <c r="C34" s="659"/>
      <c r="D34" s="659"/>
      <c r="E34" s="659"/>
      <c r="F34" s="659"/>
      <c r="G34" s="659"/>
      <c r="H34" s="659"/>
      <c r="I34" s="659"/>
      <c r="J34" s="659"/>
      <c r="K34" s="659"/>
      <c r="L34" s="659"/>
      <c r="M34" s="659"/>
      <c r="N34" s="659"/>
      <c r="O34" s="659"/>
      <c r="P34" s="659"/>
      <c r="Q34" s="660"/>
      <c r="R34" s="661">
        <v>344313</v>
      </c>
      <c r="S34" s="662"/>
      <c r="T34" s="662"/>
      <c r="U34" s="662"/>
      <c r="V34" s="662"/>
      <c r="W34" s="662"/>
      <c r="X34" s="662"/>
      <c r="Y34" s="663"/>
      <c r="Z34" s="664">
        <v>3.9</v>
      </c>
      <c r="AA34" s="664"/>
      <c r="AB34" s="664"/>
      <c r="AC34" s="664"/>
      <c r="AD34" s="665" t="s">
        <v>122</v>
      </c>
      <c r="AE34" s="665"/>
      <c r="AF34" s="665"/>
      <c r="AG34" s="665"/>
      <c r="AH34" s="665"/>
      <c r="AI34" s="665"/>
      <c r="AJ34" s="665"/>
      <c r="AK34" s="665"/>
      <c r="AL34" s="666" t="s">
        <v>122</v>
      </c>
      <c r="AM34" s="667"/>
      <c r="AN34" s="667"/>
      <c r="AO34" s="668"/>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58" t="s">
        <v>310</v>
      </c>
      <c r="CE34" s="659"/>
      <c r="CF34" s="659"/>
      <c r="CG34" s="659"/>
      <c r="CH34" s="659"/>
      <c r="CI34" s="659"/>
      <c r="CJ34" s="659"/>
      <c r="CK34" s="659"/>
      <c r="CL34" s="659"/>
      <c r="CM34" s="659"/>
      <c r="CN34" s="659"/>
      <c r="CO34" s="659"/>
      <c r="CP34" s="659"/>
      <c r="CQ34" s="660"/>
      <c r="CR34" s="661">
        <v>1428892</v>
      </c>
      <c r="CS34" s="662"/>
      <c r="CT34" s="662"/>
      <c r="CU34" s="662"/>
      <c r="CV34" s="662"/>
      <c r="CW34" s="662"/>
      <c r="CX34" s="662"/>
      <c r="CY34" s="663"/>
      <c r="CZ34" s="666">
        <v>16.899999999999999</v>
      </c>
      <c r="DA34" s="694"/>
      <c r="DB34" s="694"/>
      <c r="DC34" s="696"/>
      <c r="DD34" s="670">
        <v>570847</v>
      </c>
      <c r="DE34" s="662"/>
      <c r="DF34" s="662"/>
      <c r="DG34" s="662"/>
      <c r="DH34" s="662"/>
      <c r="DI34" s="662"/>
      <c r="DJ34" s="662"/>
      <c r="DK34" s="663"/>
      <c r="DL34" s="670">
        <v>491464</v>
      </c>
      <c r="DM34" s="662"/>
      <c r="DN34" s="662"/>
      <c r="DO34" s="662"/>
      <c r="DP34" s="662"/>
      <c r="DQ34" s="662"/>
      <c r="DR34" s="662"/>
      <c r="DS34" s="662"/>
      <c r="DT34" s="662"/>
      <c r="DU34" s="662"/>
      <c r="DV34" s="663"/>
      <c r="DW34" s="666">
        <v>11.2</v>
      </c>
      <c r="DX34" s="694"/>
      <c r="DY34" s="694"/>
      <c r="DZ34" s="694"/>
      <c r="EA34" s="694"/>
      <c r="EB34" s="694"/>
      <c r="EC34" s="695"/>
    </row>
    <row r="35" spans="2:133" ht="11.25" customHeight="1" x14ac:dyDescent="0.2">
      <c r="B35" s="658" t="s">
        <v>311</v>
      </c>
      <c r="C35" s="659"/>
      <c r="D35" s="659"/>
      <c r="E35" s="659"/>
      <c r="F35" s="659"/>
      <c r="G35" s="659"/>
      <c r="H35" s="659"/>
      <c r="I35" s="659"/>
      <c r="J35" s="659"/>
      <c r="K35" s="659"/>
      <c r="L35" s="659"/>
      <c r="M35" s="659"/>
      <c r="N35" s="659"/>
      <c r="O35" s="659"/>
      <c r="P35" s="659"/>
      <c r="Q35" s="660"/>
      <c r="R35" s="661">
        <v>54348</v>
      </c>
      <c r="S35" s="662"/>
      <c r="T35" s="662"/>
      <c r="U35" s="662"/>
      <c r="V35" s="662"/>
      <c r="W35" s="662"/>
      <c r="X35" s="662"/>
      <c r="Y35" s="663"/>
      <c r="Z35" s="664">
        <v>0.6</v>
      </c>
      <c r="AA35" s="664"/>
      <c r="AB35" s="664"/>
      <c r="AC35" s="664"/>
      <c r="AD35" s="665" t="s">
        <v>122</v>
      </c>
      <c r="AE35" s="665"/>
      <c r="AF35" s="665"/>
      <c r="AG35" s="665"/>
      <c r="AH35" s="665"/>
      <c r="AI35" s="665"/>
      <c r="AJ35" s="665"/>
      <c r="AK35" s="665"/>
      <c r="AL35" s="666" t="s">
        <v>122</v>
      </c>
      <c r="AM35" s="667"/>
      <c r="AN35" s="667"/>
      <c r="AO35" s="668"/>
      <c r="AP35" s="220"/>
      <c r="AQ35" s="643" t="s">
        <v>312</v>
      </c>
      <c r="AR35" s="644"/>
      <c r="AS35" s="644"/>
      <c r="AT35" s="644"/>
      <c r="AU35" s="644"/>
      <c r="AV35" s="644"/>
      <c r="AW35" s="644"/>
      <c r="AX35" s="644"/>
      <c r="AY35" s="644"/>
      <c r="AZ35" s="644"/>
      <c r="BA35" s="644"/>
      <c r="BB35" s="644"/>
      <c r="BC35" s="644"/>
      <c r="BD35" s="644"/>
      <c r="BE35" s="644"/>
      <c r="BF35" s="645"/>
      <c r="BG35" s="643" t="s">
        <v>313</v>
      </c>
      <c r="BH35" s="644"/>
      <c r="BI35" s="644"/>
      <c r="BJ35" s="644"/>
      <c r="BK35" s="644"/>
      <c r="BL35" s="644"/>
      <c r="BM35" s="644"/>
      <c r="BN35" s="644"/>
      <c r="BO35" s="644"/>
      <c r="BP35" s="644"/>
      <c r="BQ35" s="644"/>
      <c r="BR35" s="644"/>
      <c r="BS35" s="644"/>
      <c r="BT35" s="644"/>
      <c r="BU35" s="644"/>
      <c r="BV35" s="644"/>
      <c r="BW35" s="644"/>
      <c r="BX35" s="644"/>
      <c r="BY35" s="644"/>
      <c r="BZ35" s="644"/>
      <c r="CA35" s="644"/>
      <c r="CB35" s="645"/>
      <c r="CD35" s="658" t="s">
        <v>314</v>
      </c>
      <c r="CE35" s="659"/>
      <c r="CF35" s="659"/>
      <c r="CG35" s="659"/>
      <c r="CH35" s="659"/>
      <c r="CI35" s="659"/>
      <c r="CJ35" s="659"/>
      <c r="CK35" s="659"/>
      <c r="CL35" s="659"/>
      <c r="CM35" s="659"/>
      <c r="CN35" s="659"/>
      <c r="CO35" s="659"/>
      <c r="CP35" s="659"/>
      <c r="CQ35" s="660"/>
      <c r="CR35" s="661">
        <v>79534</v>
      </c>
      <c r="CS35" s="682"/>
      <c r="CT35" s="682"/>
      <c r="CU35" s="682"/>
      <c r="CV35" s="682"/>
      <c r="CW35" s="682"/>
      <c r="CX35" s="682"/>
      <c r="CY35" s="683"/>
      <c r="CZ35" s="666">
        <v>0.9</v>
      </c>
      <c r="DA35" s="694"/>
      <c r="DB35" s="694"/>
      <c r="DC35" s="696"/>
      <c r="DD35" s="670">
        <v>76540</v>
      </c>
      <c r="DE35" s="682"/>
      <c r="DF35" s="682"/>
      <c r="DG35" s="682"/>
      <c r="DH35" s="682"/>
      <c r="DI35" s="682"/>
      <c r="DJ35" s="682"/>
      <c r="DK35" s="683"/>
      <c r="DL35" s="670">
        <v>62101</v>
      </c>
      <c r="DM35" s="682"/>
      <c r="DN35" s="682"/>
      <c r="DO35" s="682"/>
      <c r="DP35" s="682"/>
      <c r="DQ35" s="682"/>
      <c r="DR35" s="682"/>
      <c r="DS35" s="682"/>
      <c r="DT35" s="682"/>
      <c r="DU35" s="682"/>
      <c r="DV35" s="683"/>
      <c r="DW35" s="666">
        <v>1.4</v>
      </c>
      <c r="DX35" s="694"/>
      <c r="DY35" s="694"/>
      <c r="DZ35" s="694"/>
      <c r="EA35" s="694"/>
      <c r="EB35" s="694"/>
      <c r="EC35" s="695"/>
    </row>
    <row r="36" spans="2:133" ht="11.25" customHeight="1" x14ac:dyDescent="0.2">
      <c r="B36" s="658" t="s">
        <v>315</v>
      </c>
      <c r="C36" s="659"/>
      <c r="D36" s="659"/>
      <c r="E36" s="659"/>
      <c r="F36" s="659"/>
      <c r="G36" s="659"/>
      <c r="H36" s="659"/>
      <c r="I36" s="659"/>
      <c r="J36" s="659"/>
      <c r="K36" s="659"/>
      <c r="L36" s="659"/>
      <c r="M36" s="659"/>
      <c r="N36" s="659"/>
      <c r="O36" s="659"/>
      <c r="P36" s="659"/>
      <c r="Q36" s="660"/>
      <c r="R36" s="661">
        <v>93105</v>
      </c>
      <c r="S36" s="662"/>
      <c r="T36" s="662"/>
      <c r="U36" s="662"/>
      <c r="V36" s="662"/>
      <c r="W36" s="662"/>
      <c r="X36" s="662"/>
      <c r="Y36" s="663"/>
      <c r="Z36" s="664">
        <v>1</v>
      </c>
      <c r="AA36" s="664"/>
      <c r="AB36" s="664"/>
      <c r="AC36" s="664"/>
      <c r="AD36" s="665" t="s">
        <v>122</v>
      </c>
      <c r="AE36" s="665"/>
      <c r="AF36" s="665"/>
      <c r="AG36" s="665"/>
      <c r="AH36" s="665"/>
      <c r="AI36" s="665"/>
      <c r="AJ36" s="665"/>
      <c r="AK36" s="665"/>
      <c r="AL36" s="666" t="s">
        <v>122</v>
      </c>
      <c r="AM36" s="667"/>
      <c r="AN36" s="667"/>
      <c r="AO36" s="668"/>
      <c r="AP36" s="220"/>
      <c r="AQ36" s="727" t="s">
        <v>316</v>
      </c>
      <c r="AR36" s="728"/>
      <c r="AS36" s="728"/>
      <c r="AT36" s="728"/>
      <c r="AU36" s="728"/>
      <c r="AV36" s="728"/>
      <c r="AW36" s="728"/>
      <c r="AX36" s="728"/>
      <c r="AY36" s="729"/>
      <c r="AZ36" s="650">
        <v>970300</v>
      </c>
      <c r="BA36" s="651"/>
      <c r="BB36" s="651"/>
      <c r="BC36" s="651"/>
      <c r="BD36" s="651"/>
      <c r="BE36" s="651"/>
      <c r="BF36" s="723"/>
      <c r="BG36" s="647" t="s">
        <v>317</v>
      </c>
      <c r="BH36" s="648"/>
      <c r="BI36" s="648"/>
      <c r="BJ36" s="648"/>
      <c r="BK36" s="648"/>
      <c r="BL36" s="648"/>
      <c r="BM36" s="648"/>
      <c r="BN36" s="648"/>
      <c r="BO36" s="648"/>
      <c r="BP36" s="648"/>
      <c r="BQ36" s="648"/>
      <c r="BR36" s="648"/>
      <c r="BS36" s="648"/>
      <c r="BT36" s="648"/>
      <c r="BU36" s="649"/>
      <c r="BV36" s="650">
        <v>1654</v>
      </c>
      <c r="BW36" s="651"/>
      <c r="BX36" s="651"/>
      <c r="BY36" s="651"/>
      <c r="BZ36" s="651"/>
      <c r="CA36" s="651"/>
      <c r="CB36" s="723"/>
      <c r="CD36" s="658" t="s">
        <v>318</v>
      </c>
      <c r="CE36" s="659"/>
      <c r="CF36" s="659"/>
      <c r="CG36" s="659"/>
      <c r="CH36" s="659"/>
      <c r="CI36" s="659"/>
      <c r="CJ36" s="659"/>
      <c r="CK36" s="659"/>
      <c r="CL36" s="659"/>
      <c r="CM36" s="659"/>
      <c r="CN36" s="659"/>
      <c r="CO36" s="659"/>
      <c r="CP36" s="659"/>
      <c r="CQ36" s="660"/>
      <c r="CR36" s="661">
        <v>1681938</v>
      </c>
      <c r="CS36" s="662"/>
      <c r="CT36" s="662"/>
      <c r="CU36" s="662"/>
      <c r="CV36" s="662"/>
      <c r="CW36" s="662"/>
      <c r="CX36" s="662"/>
      <c r="CY36" s="663"/>
      <c r="CZ36" s="666">
        <v>19.899999999999999</v>
      </c>
      <c r="DA36" s="694"/>
      <c r="DB36" s="694"/>
      <c r="DC36" s="696"/>
      <c r="DD36" s="670">
        <v>1273731</v>
      </c>
      <c r="DE36" s="662"/>
      <c r="DF36" s="662"/>
      <c r="DG36" s="662"/>
      <c r="DH36" s="662"/>
      <c r="DI36" s="662"/>
      <c r="DJ36" s="662"/>
      <c r="DK36" s="663"/>
      <c r="DL36" s="670">
        <v>1179231</v>
      </c>
      <c r="DM36" s="662"/>
      <c r="DN36" s="662"/>
      <c r="DO36" s="662"/>
      <c r="DP36" s="662"/>
      <c r="DQ36" s="662"/>
      <c r="DR36" s="662"/>
      <c r="DS36" s="662"/>
      <c r="DT36" s="662"/>
      <c r="DU36" s="662"/>
      <c r="DV36" s="663"/>
      <c r="DW36" s="666">
        <v>26.9</v>
      </c>
      <c r="DX36" s="694"/>
      <c r="DY36" s="694"/>
      <c r="DZ36" s="694"/>
      <c r="EA36" s="694"/>
      <c r="EB36" s="694"/>
      <c r="EC36" s="695"/>
    </row>
    <row r="37" spans="2:133" ht="11.25" customHeight="1" x14ac:dyDescent="0.2">
      <c r="B37" s="658" t="s">
        <v>319</v>
      </c>
      <c r="C37" s="659"/>
      <c r="D37" s="659"/>
      <c r="E37" s="659"/>
      <c r="F37" s="659"/>
      <c r="G37" s="659"/>
      <c r="H37" s="659"/>
      <c r="I37" s="659"/>
      <c r="J37" s="659"/>
      <c r="K37" s="659"/>
      <c r="L37" s="659"/>
      <c r="M37" s="659"/>
      <c r="N37" s="659"/>
      <c r="O37" s="659"/>
      <c r="P37" s="659"/>
      <c r="Q37" s="660"/>
      <c r="R37" s="661">
        <v>65583</v>
      </c>
      <c r="S37" s="662"/>
      <c r="T37" s="662"/>
      <c r="U37" s="662"/>
      <c r="V37" s="662"/>
      <c r="W37" s="662"/>
      <c r="X37" s="662"/>
      <c r="Y37" s="663"/>
      <c r="Z37" s="664">
        <v>0.7</v>
      </c>
      <c r="AA37" s="664"/>
      <c r="AB37" s="664"/>
      <c r="AC37" s="664"/>
      <c r="AD37" s="665" t="s">
        <v>122</v>
      </c>
      <c r="AE37" s="665"/>
      <c r="AF37" s="665"/>
      <c r="AG37" s="665"/>
      <c r="AH37" s="665"/>
      <c r="AI37" s="665"/>
      <c r="AJ37" s="665"/>
      <c r="AK37" s="665"/>
      <c r="AL37" s="666" t="s">
        <v>122</v>
      </c>
      <c r="AM37" s="667"/>
      <c r="AN37" s="667"/>
      <c r="AO37" s="668"/>
      <c r="AQ37" s="724" t="s">
        <v>320</v>
      </c>
      <c r="AR37" s="725"/>
      <c r="AS37" s="725"/>
      <c r="AT37" s="725"/>
      <c r="AU37" s="725"/>
      <c r="AV37" s="725"/>
      <c r="AW37" s="725"/>
      <c r="AX37" s="725"/>
      <c r="AY37" s="726"/>
      <c r="AZ37" s="661">
        <v>370186</v>
      </c>
      <c r="BA37" s="662"/>
      <c r="BB37" s="662"/>
      <c r="BC37" s="662"/>
      <c r="BD37" s="682"/>
      <c r="BE37" s="682"/>
      <c r="BF37" s="707"/>
      <c r="BG37" s="658" t="s">
        <v>321</v>
      </c>
      <c r="BH37" s="659"/>
      <c r="BI37" s="659"/>
      <c r="BJ37" s="659"/>
      <c r="BK37" s="659"/>
      <c r="BL37" s="659"/>
      <c r="BM37" s="659"/>
      <c r="BN37" s="659"/>
      <c r="BO37" s="659"/>
      <c r="BP37" s="659"/>
      <c r="BQ37" s="659"/>
      <c r="BR37" s="659"/>
      <c r="BS37" s="659"/>
      <c r="BT37" s="659"/>
      <c r="BU37" s="660"/>
      <c r="BV37" s="661">
        <v>6879</v>
      </c>
      <c r="BW37" s="662"/>
      <c r="BX37" s="662"/>
      <c r="BY37" s="662"/>
      <c r="BZ37" s="662"/>
      <c r="CA37" s="662"/>
      <c r="CB37" s="671"/>
      <c r="CD37" s="658" t="s">
        <v>322</v>
      </c>
      <c r="CE37" s="659"/>
      <c r="CF37" s="659"/>
      <c r="CG37" s="659"/>
      <c r="CH37" s="659"/>
      <c r="CI37" s="659"/>
      <c r="CJ37" s="659"/>
      <c r="CK37" s="659"/>
      <c r="CL37" s="659"/>
      <c r="CM37" s="659"/>
      <c r="CN37" s="659"/>
      <c r="CO37" s="659"/>
      <c r="CP37" s="659"/>
      <c r="CQ37" s="660"/>
      <c r="CR37" s="661">
        <v>621392</v>
      </c>
      <c r="CS37" s="682"/>
      <c r="CT37" s="682"/>
      <c r="CU37" s="682"/>
      <c r="CV37" s="682"/>
      <c r="CW37" s="682"/>
      <c r="CX37" s="682"/>
      <c r="CY37" s="683"/>
      <c r="CZ37" s="666">
        <v>7.4</v>
      </c>
      <c r="DA37" s="694"/>
      <c r="DB37" s="694"/>
      <c r="DC37" s="696"/>
      <c r="DD37" s="670">
        <v>565134</v>
      </c>
      <c r="DE37" s="682"/>
      <c r="DF37" s="682"/>
      <c r="DG37" s="682"/>
      <c r="DH37" s="682"/>
      <c r="DI37" s="682"/>
      <c r="DJ37" s="682"/>
      <c r="DK37" s="683"/>
      <c r="DL37" s="670">
        <v>557456</v>
      </c>
      <c r="DM37" s="682"/>
      <c r="DN37" s="682"/>
      <c r="DO37" s="682"/>
      <c r="DP37" s="682"/>
      <c r="DQ37" s="682"/>
      <c r="DR37" s="682"/>
      <c r="DS37" s="682"/>
      <c r="DT37" s="682"/>
      <c r="DU37" s="682"/>
      <c r="DV37" s="683"/>
      <c r="DW37" s="666">
        <v>12.7</v>
      </c>
      <c r="DX37" s="694"/>
      <c r="DY37" s="694"/>
      <c r="DZ37" s="694"/>
      <c r="EA37" s="694"/>
      <c r="EB37" s="694"/>
      <c r="EC37" s="695"/>
    </row>
    <row r="38" spans="2:133" ht="11.25" customHeight="1" x14ac:dyDescent="0.2">
      <c r="B38" s="658" t="s">
        <v>323</v>
      </c>
      <c r="C38" s="659"/>
      <c r="D38" s="659"/>
      <c r="E38" s="659"/>
      <c r="F38" s="659"/>
      <c r="G38" s="659"/>
      <c r="H38" s="659"/>
      <c r="I38" s="659"/>
      <c r="J38" s="659"/>
      <c r="K38" s="659"/>
      <c r="L38" s="659"/>
      <c r="M38" s="659"/>
      <c r="N38" s="659"/>
      <c r="O38" s="659"/>
      <c r="P38" s="659"/>
      <c r="Q38" s="660"/>
      <c r="R38" s="661">
        <v>839642</v>
      </c>
      <c r="S38" s="662"/>
      <c r="T38" s="662"/>
      <c r="U38" s="662"/>
      <c r="V38" s="662"/>
      <c r="W38" s="662"/>
      <c r="X38" s="662"/>
      <c r="Y38" s="663"/>
      <c r="Z38" s="664">
        <v>9.5</v>
      </c>
      <c r="AA38" s="664"/>
      <c r="AB38" s="664"/>
      <c r="AC38" s="664"/>
      <c r="AD38" s="665" t="s">
        <v>122</v>
      </c>
      <c r="AE38" s="665"/>
      <c r="AF38" s="665"/>
      <c r="AG38" s="665"/>
      <c r="AH38" s="665"/>
      <c r="AI38" s="665"/>
      <c r="AJ38" s="665"/>
      <c r="AK38" s="665"/>
      <c r="AL38" s="666" t="s">
        <v>122</v>
      </c>
      <c r="AM38" s="667"/>
      <c r="AN38" s="667"/>
      <c r="AO38" s="668"/>
      <c r="AQ38" s="724" t="s">
        <v>324</v>
      </c>
      <c r="AR38" s="725"/>
      <c r="AS38" s="725"/>
      <c r="AT38" s="725"/>
      <c r="AU38" s="725"/>
      <c r="AV38" s="725"/>
      <c r="AW38" s="725"/>
      <c r="AX38" s="725"/>
      <c r="AY38" s="726"/>
      <c r="AZ38" s="661">
        <v>206396</v>
      </c>
      <c r="BA38" s="662"/>
      <c r="BB38" s="662"/>
      <c r="BC38" s="662"/>
      <c r="BD38" s="682"/>
      <c r="BE38" s="682"/>
      <c r="BF38" s="707"/>
      <c r="BG38" s="658" t="s">
        <v>325</v>
      </c>
      <c r="BH38" s="659"/>
      <c r="BI38" s="659"/>
      <c r="BJ38" s="659"/>
      <c r="BK38" s="659"/>
      <c r="BL38" s="659"/>
      <c r="BM38" s="659"/>
      <c r="BN38" s="659"/>
      <c r="BO38" s="659"/>
      <c r="BP38" s="659"/>
      <c r="BQ38" s="659"/>
      <c r="BR38" s="659"/>
      <c r="BS38" s="659"/>
      <c r="BT38" s="659"/>
      <c r="BU38" s="660"/>
      <c r="BV38" s="661">
        <v>1131</v>
      </c>
      <c r="BW38" s="662"/>
      <c r="BX38" s="662"/>
      <c r="BY38" s="662"/>
      <c r="BZ38" s="662"/>
      <c r="CA38" s="662"/>
      <c r="CB38" s="671"/>
      <c r="CD38" s="658" t="s">
        <v>326</v>
      </c>
      <c r="CE38" s="659"/>
      <c r="CF38" s="659"/>
      <c r="CG38" s="659"/>
      <c r="CH38" s="659"/>
      <c r="CI38" s="659"/>
      <c r="CJ38" s="659"/>
      <c r="CK38" s="659"/>
      <c r="CL38" s="659"/>
      <c r="CM38" s="659"/>
      <c r="CN38" s="659"/>
      <c r="CO38" s="659"/>
      <c r="CP38" s="659"/>
      <c r="CQ38" s="660"/>
      <c r="CR38" s="661">
        <v>576726</v>
      </c>
      <c r="CS38" s="662"/>
      <c r="CT38" s="662"/>
      <c r="CU38" s="662"/>
      <c r="CV38" s="662"/>
      <c r="CW38" s="662"/>
      <c r="CX38" s="662"/>
      <c r="CY38" s="663"/>
      <c r="CZ38" s="666">
        <v>6.8</v>
      </c>
      <c r="DA38" s="694"/>
      <c r="DB38" s="694"/>
      <c r="DC38" s="696"/>
      <c r="DD38" s="670">
        <v>447934</v>
      </c>
      <c r="DE38" s="662"/>
      <c r="DF38" s="662"/>
      <c r="DG38" s="662"/>
      <c r="DH38" s="662"/>
      <c r="DI38" s="662"/>
      <c r="DJ38" s="662"/>
      <c r="DK38" s="663"/>
      <c r="DL38" s="670">
        <v>392290</v>
      </c>
      <c r="DM38" s="662"/>
      <c r="DN38" s="662"/>
      <c r="DO38" s="662"/>
      <c r="DP38" s="662"/>
      <c r="DQ38" s="662"/>
      <c r="DR38" s="662"/>
      <c r="DS38" s="662"/>
      <c r="DT38" s="662"/>
      <c r="DU38" s="662"/>
      <c r="DV38" s="663"/>
      <c r="DW38" s="666">
        <v>8.9</v>
      </c>
      <c r="DX38" s="694"/>
      <c r="DY38" s="694"/>
      <c r="DZ38" s="694"/>
      <c r="EA38" s="694"/>
      <c r="EB38" s="694"/>
      <c r="EC38" s="695"/>
    </row>
    <row r="39" spans="2:133" ht="11.25" customHeight="1" x14ac:dyDescent="0.2">
      <c r="B39" s="658" t="s">
        <v>327</v>
      </c>
      <c r="C39" s="659"/>
      <c r="D39" s="659"/>
      <c r="E39" s="659"/>
      <c r="F39" s="659"/>
      <c r="G39" s="659"/>
      <c r="H39" s="659"/>
      <c r="I39" s="659"/>
      <c r="J39" s="659"/>
      <c r="K39" s="659"/>
      <c r="L39" s="659"/>
      <c r="M39" s="659"/>
      <c r="N39" s="659"/>
      <c r="O39" s="659"/>
      <c r="P39" s="659"/>
      <c r="Q39" s="660"/>
      <c r="R39" s="661" t="s">
        <v>122</v>
      </c>
      <c r="S39" s="662"/>
      <c r="T39" s="662"/>
      <c r="U39" s="662"/>
      <c r="V39" s="662"/>
      <c r="W39" s="662"/>
      <c r="X39" s="662"/>
      <c r="Y39" s="663"/>
      <c r="Z39" s="664" t="s">
        <v>122</v>
      </c>
      <c r="AA39" s="664"/>
      <c r="AB39" s="664"/>
      <c r="AC39" s="664"/>
      <c r="AD39" s="665" t="s">
        <v>122</v>
      </c>
      <c r="AE39" s="665"/>
      <c r="AF39" s="665"/>
      <c r="AG39" s="665"/>
      <c r="AH39" s="665"/>
      <c r="AI39" s="665"/>
      <c r="AJ39" s="665"/>
      <c r="AK39" s="665"/>
      <c r="AL39" s="666" t="s">
        <v>122</v>
      </c>
      <c r="AM39" s="667"/>
      <c r="AN39" s="667"/>
      <c r="AO39" s="668"/>
      <c r="AQ39" s="724" t="s">
        <v>328</v>
      </c>
      <c r="AR39" s="725"/>
      <c r="AS39" s="725"/>
      <c r="AT39" s="725"/>
      <c r="AU39" s="725"/>
      <c r="AV39" s="725"/>
      <c r="AW39" s="725"/>
      <c r="AX39" s="725"/>
      <c r="AY39" s="726"/>
      <c r="AZ39" s="661">
        <v>23388</v>
      </c>
      <c r="BA39" s="662"/>
      <c r="BB39" s="662"/>
      <c r="BC39" s="662"/>
      <c r="BD39" s="682"/>
      <c r="BE39" s="682"/>
      <c r="BF39" s="707"/>
      <c r="BG39" s="658" t="s">
        <v>329</v>
      </c>
      <c r="BH39" s="659"/>
      <c r="BI39" s="659"/>
      <c r="BJ39" s="659"/>
      <c r="BK39" s="659"/>
      <c r="BL39" s="659"/>
      <c r="BM39" s="659"/>
      <c r="BN39" s="659"/>
      <c r="BO39" s="659"/>
      <c r="BP39" s="659"/>
      <c r="BQ39" s="659"/>
      <c r="BR39" s="659"/>
      <c r="BS39" s="659"/>
      <c r="BT39" s="659"/>
      <c r="BU39" s="660"/>
      <c r="BV39" s="661">
        <v>1574</v>
      </c>
      <c r="BW39" s="662"/>
      <c r="BX39" s="662"/>
      <c r="BY39" s="662"/>
      <c r="BZ39" s="662"/>
      <c r="CA39" s="662"/>
      <c r="CB39" s="671"/>
      <c r="CD39" s="658" t="s">
        <v>330</v>
      </c>
      <c r="CE39" s="659"/>
      <c r="CF39" s="659"/>
      <c r="CG39" s="659"/>
      <c r="CH39" s="659"/>
      <c r="CI39" s="659"/>
      <c r="CJ39" s="659"/>
      <c r="CK39" s="659"/>
      <c r="CL39" s="659"/>
      <c r="CM39" s="659"/>
      <c r="CN39" s="659"/>
      <c r="CO39" s="659"/>
      <c r="CP39" s="659"/>
      <c r="CQ39" s="660"/>
      <c r="CR39" s="661">
        <v>1549992</v>
      </c>
      <c r="CS39" s="682"/>
      <c r="CT39" s="682"/>
      <c r="CU39" s="682"/>
      <c r="CV39" s="682"/>
      <c r="CW39" s="682"/>
      <c r="CX39" s="682"/>
      <c r="CY39" s="683"/>
      <c r="CZ39" s="666">
        <v>18.3</v>
      </c>
      <c r="DA39" s="694"/>
      <c r="DB39" s="694"/>
      <c r="DC39" s="696"/>
      <c r="DD39" s="670">
        <v>823018</v>
      </c>
      <c r="DE39" s="682"/>
      <c r="DF39" s="682"/>
      <c r="DG39" s="682"/>
      <c r="DH39" s="682"/>
      <c r="DI39" s="682"/>
      <c r="DJ39" s="682"/>
      <c r="DK39" s="683"/>
      <c r="DL39" s="670" t="s">
        <v>122</v>
      </c>
      <c r="DM39" s="682"/>
      <c r="DN39" s="682"/>
      <c r="DO39" s="682"/>
      <c r="DP39" s="682"/>
      <c r="DQ39" s="682"/>
      <c r="DR39" s="682"/>
      <c r="DS39" s="682"/>
      <c r="DT39" s="682"/>
      <c r="DU39" s="682"/>
      <c r="DV39" s="683"/>
      <c r="DW39" s="666" t="s">
        <v>122</v>
      </c>
      <c r="DX39" s="694"/>
      <c r="DY39" s="694"/>
      <c r="DZ39" s="694"/>
      <c r="EA39" s="694"/>
      <c r="EB39" s="694"/>
      <c r="EC39" s="695"/>
    </row>
    <row r="40" spans="2:133" ht="11.25" customHeight="1" x14ac:dyDescent="0.2">
      <c r="B40" s="658" t="s">
        <v>331</v>
      </c>
      <c r="C40" s="659"/>
      <c r="D40" s="659"/>
      <c r="E40" s="659"/>
      <c r="F40" s="659"/>
      <c r="G40" s="659"/>
      <c r="H40" s="659"/>
      <c r="I40" s="659"/>
      <c r="J40" s="659"/>
      <c r="K40" s="659"/>
      <c r="L40" s="659"/>
      <c r="M40" s="659"/>
      <c r="N40" s="659"/>
      <c r="O40" s="659"/>
      <c r="P40" s="659"/>
      <c r="Q40" s="660"/>
      <c r="R40" s="661">
        <v>18442</v>
      </c>
      <c r="S40" s="662"/>
      <c r="T40" s="662"/>
      <c r="U40" s="662"/>
      <c r="V40" s="662"/>
      <c r="W40" s="662"/>
      <c r="X40" s="662"/>
      <c r="Y40" s="663"/>
      <c r="Z40" s="664">
        <v>0.2</v>
      </c>
      <c r="AA40" s="664"/>
      <c r="AB40" s="664"/>
      <c r="AC40" s="664"/>
      <c r="AD40" s="665" t="s">
        <v>122</v>
      </c>
      <c r="AE40" s="665"/>
      <c r="AF40" s="665"/>
      <c r="AG40" s="665"/>
      <c r="AH40" s="665"/>
      <c r="AI40" s="665"/>
      <c r="AJ40" s="665"/>
      <c r="AK40" s="665"/>
      <c r="AL40" s="666" t="s">
        <v>122</v>
      </c>
      <c r="AM40" s="667"/>
      <c r="AN40" s="667"/>
      <c r="AO40" s="668"/>
      <c r="AQ40" s="724" t="s">
        <v>332</v>
      </c>
      <c r="AR40" s="725"/>
      <c r="AS40" s="725"/>
      <c r="AT40" s="725"/>
      <c r="AU40" s="725"/>
      <c r="AV40" s="725"/>
      <c r="AW40" s="725"/>
      <c r="AX40" s="725"/>
      <c r="AY40" s="726"/>
      <c r="AZ40" s="661" t="s">
        <v>122</v>
      </c>
      <c r="BA40" s="662"/>
      <c r="BB40" s="662"/>
      <c r="BC40" s="662"/>
      <c r="BD40" s="682"/>
      <c r="BE40" s="682"/>
      <c r="BF40" s="707"/>
      <c r="BG40" s="711" t="s">
        <v>333</v>
      </c>
      <c r="BH40" s="712"/>
      <c r="BI40" s="712"/>
      <c r="BJ40" s="712"/>
      <c r="BK40" s="712"/>
      <c r="BL40" s="221"/>
      <c r="BM40" s="659" t="s">
        <v>334</v>
      </c>
      <c r="BN40" s="659"/>
      <c r="BO40" s="659"/>
      <c r="BP40" s="659"/>
      <c r="BQ40" s="659"/>
      <c r="BR40" s="659"/>
      <c r="BS40" s="659"/>
      <c r="BT40" s="659"/>
      <c r="BU40" s="660"/>
      <c r="BV40" s="661">
        <v>85</v>
      </c>
      <c r="BW40" s="662"/>
      <c r="BX40" s="662"/>
      <c r="BY40" s="662"/>
      <c r="BZ40" s="662"/>
      <c r="CA40" s="662"/>
      <c r="CB40" s="671"/>
      <c r="CD40" s="658" t="s">
        <v>335</v>
      </c>
      <c r="CE40" s="659"/>
      <c r="CF40" s="659"/>
      <c r="CG40" s="659"/>
      <c r="CH40" s="659"/>
      <c r="CI40" s="659"/>
      <c r="CJ40" s="659"/>
      <c r="CK40" s="659"/>
      <c r="CL40" s="659"/>
      <c r="CM40" s="659"/>
      <c r="CN40" s="659"/>
      <c r="CO40" s="659"/>
      <c r="CP40" s="659"/>
      <c r="CQ40" s="660"/>
      <c r="CR40" s="661">
        <v>13613</v>
      </c>
      <c r="CS40" s="662"/>
      <c r="CT40" s="662"/>
      <c r="CU40" s="662"/>
      <c r="CV40" s="662"/>
      <c r="CW40" s="662"/>
      <c r="CX40" s="662"/>
      <c r="CY40" s="663"/>
      <c r="CZ40" s="666">
        <v>0.2</v>
      </c>
      <c r="DA40" s="694"/>
      <c r="DB40" s="694"/>
      <c r="DC40" s="696"/>
      <c r="DD40" s="670">
        <v>12341</v>
      </c>
      <c r="DE40" s="662"/>
      <c r="DF40" s="662"/>
      <c r="DG40" s="662"/>
      <c r="DH40" s="662"/>
      <c r="DI40" s="662"/>
      <c r="DJ40" s="662"/>
      <c r="DK40" s="663"/>
      <c r="DL40" s="670">
        <v>12341</v>
      </c>
      <c r="DM40" s="662"/>
      <c r="DN40" s="662"/>
      <c r="DO40" s="662"/>
      <c r="DP40" s="662"/>
      <c r="DQ40" s="662"/>
      <c r="DR40" s="662"/>
      <c r="DS40" s="662"/>
      <c r="DT40" s="662"/>
      <c r="DU40" s="662"/>
      <c r="DV40" s="663"/>
      <c r="DW40" s="666">
        <v>0.3</v>
      </c>
      <c r="DX40" s="694"/>
      <c r="DY40" s="694"/>
      <c r="DZ40" s="694"/>
      <c r="EA40" s="694"/>
      <c r="EB40" s="694"/>
      <c r="EC40" s="695"/>
    </row>
    <row r="41" spans="2:133" ht="11.25" customHeight="1" x14ac:dyDescent="0.2">
      <c r="B41" s="684" t="s">
        <v>336</v>
      </c>
      <c r="C41" s="685"/>
      <c r="D41" s="685"/>
      <c r="E41" s="685"/>
      <c r="F41" s="685"/>
      <c r="G41" s="685"/>
      <c r="H41" s="685"/>
      <c r="I41" s="685"/>
      <c r="J41" s="685"/>
      <c r="K41" s="685"/>
      <c r="L41" s="685"/>
      <c r="M41" s="685"/>
      <c r="N41" s="685"/>
      <c r="O41" s="685"/>
      <c r="P41" s="685"/>
      <c r="Q41" s="686"/>
      <c r="R41" s="733">
        <v>8879518</v>
      </c>
      <c r="S41" s="734"/>
      <c r="T41" s="734"/>
      <c r="U41" s="734"/>
      <c r="V41" s="734"/>
      <c r="W41" s="734"/>
      <c r="X41" s="734"/>
      <c r="Y41" s="738"/>
      <c r="Z41" s="739">
        <v>100</v>
      </c>
      <c r="AA41" s="739"/>
      <c r="AB41" s="739"/>
      <c r="AC41" s="739"/>
      <c r="AD41" s="740">
        <v>4373424</v>
      </c>
      <c r="AE41" s="740"/>
      <c r="AF41" s="740"/>
      <c r="AG41" s="740"/>
      <c r="AH41" s="740"/>
      <c r="AI41" s="740"/>
      <c r="AJ41" s="740"/>
      <c r="AK41" s="740"/>
      <c r="AL41" s="741">
        <v>100</v>
      </c>
      <c r="AM41" s="721"/>
      <c r="AN41" s="721"/>
      <c r="AO41" s="742"/>
      <c r="AQ41" s="724" t="s">
        <v>337</v>
      </c>
      <c r="AR41" s="725"/>
      <c r="AS41" s="725"/>
      <c r="AT41" s="725"/>
      <c r="AU41" s="725"/>
      <c r="AV41" s="725"/>
      <c r="AW41" s="725"/>
      <c r="AX41" s="725"/>
      <c r="AY41" s="726"/>
      <c r="AZ41" s="661">
        <v>67372</v>
      </c>
      <c r="BA41" s="662"/>
      <c r="BB41" s="662"/>
      <c r="BC41" s="662"/>
      <c r="BD41" s="682"/>
      <c r="BE41" s="682"/>
      <c r="BF41" s="707"/>
      <c r="BG41" s="711"/>
      <c r="BH41" s="712"/>
      <c r="BI41" s="712"/>
      <c r="BJ41" s="712"/>
      <c r="BK41" s="712"/>
      <c r="BL41" s="221"/>
      <c r="BM41" s="659" t="s">
        <v>338</v>
      </c>
      <c r="BN41" s="659"/>
      <c r="BO41" s="659"/>
      <c r="BP41" s="659"/>
      <c r="BQ41" s="659"/>
      <c r="BR41" s="659"/>
      <c r="BS41" s="659"/>
      <c r="BT41" s="659"/>
      <c r="BU41" s="660"/>
      <c r="BV41" s="661" t="s">
        <v>122</v>
      </c>
      <c r="BW41" s="662"/>
      <c r="BX41" s="662"/>
      <c r="BY41" s="662"/>
      <c r="BZ41" s="662"/>
      <c r="CA41" s="662"/>
      <c r="CB41" s="671"/>
      <c r="CD41" s="658" t="s">
        <v>339</v>
      </c>
      <c r="CE41" s="659"/>
      <c r="CF41" s="659"/>
      <c r="CG41" s="659"/>
      <c r="CH41" s="659"/>
      <c r="CI41" s="659"/>
      <c r="CJ41" s="659"/>
      <c r="CK41" s="659"/>
      <c r="CL41" s="659"/>
      <c r="CM41" s="659"/>
      <c r="CN41" s="659"/>
      <c r="CO41" s="659"/>
      <c r="CP41" s="659"/>
      <c r="CQ41" s="660"/>
      <c r="CR41" s="661" t="s">
        <v>122</v>
      </c>
      <c r="CS41" s="682"/>
      <c r="CT41" s="682"/>
      <c r="CU41" s="682"/>
      <c r="CV41" s="682"/>
      <c r="CW41" s="682"/>
      <c r="CX41" s="682"/>
      <c r="CY41" s="683"/>
      <c r="CZ41" s="666" t="s">
        <v>122</v>
      </c>
      <c r="DA41" s="694"/>
      <c r="DB41" s="694"/>
      <c r="DC41" s="696"/>
      <c r="DD41" s="670" t="s">
        <v>122</v>
      </c>
      <c r="DE41" s="682"/>
      <c r="DF41" s="682"/>
      <c r="DG41" s="682"/>
      <c r="DH41" s="682"/>
      <c r="DI41" s="682"/>
      <c r="DJ41" s="682"/>
      <c r="DK41" s="683"/>
      <c r="DL41" s="744"/>
      <c r="DM41" s="745"/>
      <c r="DN41" s="745"/>
      <c r="DO41" s="745"/>
      <c r="DP41" s="745"/>
      <c r="DQ41" s="745"/>
      <c r="DR41" s="745"/>
      <c r="DS41" s="745"/>
      <c r="DT41" s="745"/>
      <c r="DU41" s="745"/>
      <c r="DV41" s="746"/>
      <c r="DW41" s="735"/>
      <c r="DX41" s="736"/>
      <c r="DY41" s="736"/>
      <c r="DZ41" s="736"/>
      <c r="EA41" s="736"/>
      <c r="EB41" s="736"/>
      <c r="EC41" s="737"/>
    </row>
    <row r="42" spans="2:133" ht="11.25" customHeight="1" x14ac:dyDescent="0.2">
      <c r="AQ42" s="730" t="s">
        <v>340</v>
      </c>
      <c r="AR42" s="731"/>
      <c r="AS42" s="731"/>
      <c r="AT42" s="731"/>
      <c r="AU42" s="731"/>
      <c r="AV42" s="731"/>
      <c r="AW42" s="731"/>
      <c r="AX42" s="731"/>
      <c r="AY42" s="732"/>
      <c r="AZ42" s="733">
        <v>302958</v>
      </c>
      <c r="BA42" s="734"/>
      <c r="BB42" s="734"/>
      <c r="BC42" s="734"/>
      <c r="BD42" s="720"/>
      <c r="BE42" s="720"/>
      <c r="BF42" s="722"/>
      <c r="BG42" s="713"/>
      <c r="BH42" s="714"/>
      <c r="BI42" s="714"/>
      <c r="BJ42" s="714"/>
      <c r="BK42" s="714"/>
      <c r="BL42" s="222"/>
      <c r="BM42" s="685" t="s">
        <v>341</v>
      </c>
      <c r="BN42" s="685"/>
      <c r="BO42" s="685"/>
      <c r="BP42" s="685"/>
      <c r="BQ42" s="685"/>
      <c r="BR42" s="685"/>
      <c r="BS42" s="685"/>
      <c r="BT42" s="685"/>
      <c r="BU42" s="686"/>
      <c r="BV42" s="733">
        <v>465</v>
      </c>
      <c r="BW42" s="734"/>
      <c r="BX42" s="734"/>
      <c r="BY42" s="734"/>
      <c r="BZ42" s="734"/>
      <c r="CA42" s="734"/>
      <c r="CB42" s="743"/>
      <c r="CD42" s="658" t="s">
        <v>342</v>
      </c>
      <c r="CE42" s="659"/>
      <c r="CF42" s="659"/>
      <c r="CG42" s="659"/>
      <c r="CH42" s="659"/>
      <c r="CI42" s="659"/>
      <c r="CJ42" s="659"/>
      <c r="CK42" s="659"/>
      <c r="CL42" s="659"/>
      <c r="CM42" s="659"/>
      <c r="CN42" s="659"/>
      <c r="CO42" s="659"/>
      <c r="CP42" s="659"/>
      <c r="CQ42" s="660"/>
      <c r="CR42" s="661">
        <v>803635</v>
      </c>
      <c r="CS42" s="682"/>
      <c r="CT42" s="682"/>
      <c r="CU42" s="682"/>
      <c r="CV42" s="682"/>
      <c r="CW42" s="682"/>
      <c r="CX42" s="682"/>
      <c r="CY42" s="683"/>
      <c r="CZ42" s="666">
        <v>9.5</v>
      </c>
      <c r="DA42" s="694"/>
      <c r="DB42" s="694"/>
      <c r="DC42" s="696"/>
      <c r="DD42" s="670">
        <v>121344</v>
      </c>
      <c r="DE42" s="682"/>
      <c r="DF42" s="682"/>
      <c r="DG42" s="682"/>
      <c r="DH42" s="682"/>
      <c r="DI42" s="682"/>
      <c r="DJ42" s="682"/>
      <c r="DK42" s="683"/>
      <c r="DL42" s="744"/>
      <c r="DM42" s="745"/>
      <c r="DN42" s="745"/>
      <c r="DO42" s="745"/>
      <c r="DP42" s="745"/>
      <c r="DQ42" s="745"/>
      <c r="DR42" s="745"/>
      <c r="DS42" s="745"/>
      <c r="DT42" s="745"/>
      <c r="DU42" s="745"/>
      <c r="DV42" s="746"/>
      <c r="DW42" s="735"/>
      <c r="DX42" s="736"/>
      <c r="DY42" s="736"/>
      <c r="DZ42" s="736"/>
      <c r="EA42" s="736"/>
      <c r="EB42" s="736"/>
      <c r="EC42" s="737"/>
    </row>
    <row r="43" spans="2:133" ht="11.25" customHeight="1" x14ac:dyDescent="0.2">
      <c r="B43" s="212" t="s">
        <v>343</v>
      </c>
      <c r="CD43" s="658" t="s">
        <v>344</v>
      </c>
      <c r="CE43" s="659"/>
      <c r="CF43" s="659"/>
      <c r="CG43" s="659"/>
      <c r="CH43" s="659"/>
      <c r="CI43" s="659"/>
      <c r="CJ43" s="659"/>
      <c r="CK43" s="659"/>
      <c r="CL43" s="659"/>
      <c r="CM43" s="659"/>
      <c r="CN43" s="659"/>
      <c r="CO43" s="659"/>
      <c r="CP43" s="659"/>
      <c r="CQ43" s="660"/>
      <c r="CR43" s="661">
        <v>22168</v>
      </c>
      <c r="CS43" s="682"/>
      <c r="CT43" s="682"/>
      <c r="CU43" s="682"/>
      <c r="CV43" s="682"/>
      <c r="CW43" s="682"/>
      <c r="CX43" s="682"/>
      <c r="CY43" s="683"/>
      <c r="CZ43" s="666">
        <v>0.3</v>
      </c>
      <c r="DA43" s="694"/>
      <c r="DB43" s="694"/>
      <c r="DC43" s="696"/>
      <c r="DD43" s="670">
        <v>22168</v>
      </c>
      <c r="DE43" s="682"/>
      <c r="DF43" s="682"/>
      <c r="DG43" s="682"/>
      <c r="DH43" s="682"/>
      <c r="DI43" s="682"/>
      <c r="DJ43" s="682"/>
      <c r="DK43" s="683"/>
      <c r="DL43" s="744"/>
      <c r="DM43" s="745"/>
      <c r="DN43" s="745"/>
      <c r="DO43" s="745"/>
      <c r="DP43" s="745"/>
      <c r="DQ43" s="745"/>
      <c r="DR43" s="745"/>
      <c r="DS43" s="745"/>
      <c r="DT43" s="745"/>
      <c r="DU43" s="745"/>
      <c r="DV43" s="746"/>
      <c r="DW43" s="735"/>
      <c r="DX43" s="736"/>
      <c r="DY43" s="736"/>
      <c r="DZ43" s="736"/>
      <c r="EA43" s="736"/>
      <c r="EB43" s="736"/>
      <c r="EC43" s="737"/>
    </row>
    <row r="44" spans="2:133" ht="11.25" customHeight="1" x14ac:dyDescent="0.2">
      <c r="B44" s="747" t="s">
        <v>345</v>
      </c>
      <c r="C44" s="747"/>
      <c r="D44" s="747"/>
      <c r="E44" s="747"/>
      <c r="F44" s="747"/>
      <c r="G44" s="747"/>
      <c r="H44" s="747"/>
      <c r="I44" s="747"/>
      <c r="J44" s="747"/>
      <c r="K44" s="747"/>
      <c r="L44" s="747"/>
      <c r="M44" s="747"/>
      <c r="N44" s="747"/>
      <c r="O44" s="747"/>
      <c r="P44" s="747"/>
      <c r="Q44" s="747"/>
      <c r="R44" s="747"/>
      <c r="S44" s="747"/>
      <c r="T44" s="747"/>
      <c r="U44" s="747"/>
      <c r="V44" s="747"/>
      <c r="W44" s="747"/>
      <c r="X44" s="747"/>
      <c r="Y44" s="747"/>
      <c r="Z44" s="747"/>
      <c r="AA44" s="747"/>
      <c r="AB44" s="747"/>
      <c r="AC44" s="747"/>
      <c r="AD44" s="747"/>
      <c r="AE44" s="747"/>
      <c r="AF44" s="747"/>
      <c r="AG44" s="747"/>
      <c r="AH44" s="747"/>
      <c r="AI44" s="747"/>
      <c r="AJ44" s="747"/>
      <c r="AK44" s="747"/>
      <c r="AL44" s="747"/>
      <c r="AM44" s="747"/>
      <c r="AN44" s="747"/>
      <c r="AO44" s="747"/>
      <c r="AP44" s="747"/>
      <c r="AQ44" s="747"/>
      <c r="AR44" s="747"/>
      <c r="AS44" s="747"/>
      <c r="AT44" s="747"/>
      <c r="AU44" s="747"/>
      <c r="AV44" s="747"/>
      <c r="AW44" s="747"/>
      <c r="AX44" s="747"/>
      <c r="AY44" s="747"/>
      <c r="AZ44" s="747"/>
      <c r="BA44" s="747"/>
      <c r="BB44" s="747"/>
      <c r="BC44" s="747"/>
      <c r="BD44" s="747"/>
      <c r="BE44" s="747"/>
      <c r="BF44" s="747"/>
      <c r="BG44" s="747"/>
      <c r="BH44" s="747"/>
      <c r="BI44" s="747"/>
      <c r="BJ44" s="747"/>
      <c r="BK44" s="747"/>
      <c r="BL44" s="747"/>
      <c r="BM44" s="747"/>
      <c r="BN44" s="747"/>
      <c r="BO44" s="747"/>
      <c r="BP44" s="747"/>
      <c r="BQ44" s="747"/>
      <c r="BR44" s="747"/>
      <c r="BS44" s="747"/>
      <c r="BT44" s="747"/>
      <c r="BU44" s="747"/>
      <c r="BV44" s="747"/>
      <c r="BW44" s="747"/>
      <c r="BX44" s="747"/>
      <c r="BY44" s="747"/>
      <c r="BZ44" s="747"/>
      <c r="CA44" s="747"/>
      <c r="CB44" s="747"/>
      <c r="CC44" s="748"/>
      <c r="CD44" s="699" t="s">
        <v>293</v>
      </c>
      <c r="CE44" s="700"/>
      <c r="CF44" s="658" t="s">
        <v>346</v>
      </c>
      <c r="CG44" s="659"/>
      <c r="CH44" s="659"/>
      <c r="CI44" s="659"/>
      <c r="CJ44" s="659"/>
      <c r="CK44" s="659"/>
      <c r="CL44" s="659"/>
      <c r="CM44" s="659"/>
      <c r="CN44" s="659"/>
      <c r="CO44" s="659"/>
      <c r="CP44" s="659"/>
      <c r="CQ44" s="660"/>
      <c r="CR44" s="661">
        <v>713536</v>
      </c>
      <c r="CS44" s="662"/>
      <c r="CT44" s="662"/>
      <c r="CU44" s="662"/>
      <c r="CV44" s="662"/>
      <c r="CW44" s="662"/>
      <c r="CX44" s="662"/>
      <c r="CY44" s="663"/>
      <c r="CZ44" s="666">
        <v>8.4</v>
      </c>
      <c r="DA44" s="667"/>
      <c r="DB44" s="667"/>
      <c r="DC44" s="673"/>
      <c r="DD44" s="670">
        <v>96501</v>
      </c>
      <c r="DE44" s="662"/>
      <c r="DF44" s="662"/>
      <c r="DG44" s="662"/>
      <c r="DH44" s="662"/>
      <c r="DI44" s="662"/>
      <c r="DJ44" s="662"/>
      <c r="DK44" s="663"/>
      <c r="DL44" s="744"/>
      <c r="DM44" s="745"/>
      <c r="DN44" s="745"/>
      <c r="DO44" s="745"/>
      <c r="DP44" s="745"/>
      <c r="DQ44" s="745"/>
      <c r="DR44" s="745"/>
      <c r="DS44" s="745"/>
      <c r="DT44" s="745"/>
      <c r="DU44" s="745"/>
      <c r="DV44" s="746"/>
      <c r="DW44" s="735"/>
      <c r="DX44" s="736"/>
      <c r="DY44" s="736"/>
      <c r="DZ44" s="736"/>
      <c r="EA44" s="736"/>
      <c r="EB44" s="736"/>
      <c r="EC44" s="737"/>
    </row>
    <row r="45" spans="2:133" ht="11.25" customHeight="1" x14ac:dyDescent="0.2">
      <c r="B45" s="747" t="s">
        <v>347</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747"/>
      <c r="AM45" s="747"/>
      <c r="AN45" s="747"/>
      <c r="AO45" s="747"/>
      <c r="AP45" s="747"/>
      <c r="AQ45" s="747"/>
      <c r="AR45" s="747"/>
      <c r="AS45" s="747"/>
      <c r="AT45" s="747"/>
      <c r="AU45" s="747"/>
      <c r="AV45" s="747"/>
      <c r="AW45" s="747"/>
      <c r="AX45" s="747"/>
      <c r="AY45" s="747"/>
      <c r="AZ45" s="747"/>
      <c r="BA45" s="747"/>
      <c r="BB45" s="747"/>
      <c r="BC45" s="747"/>
      <c r="BD45" s="747"/>
      <c r="BE45" s="747"/>
      <c r="BF45" s="747"/>
      <c r="BG45" s="747"/>
      <c r="BH45" s="747"/>
      <c r="BI45" s="747"/>
      <c r="BJ45" s="747"/>
      <c r="BK45" s="747"/>
      <c r="BL45" s="747"/>
      <c r="BM45" s="747"/>
      <c r="BN45" s="747"/>
      <c r="BO45" s="747"/>
      <c r="BP45" s="747"/>
      <c r="BQ45" s="747"/>
      <c r="BR45" s="747"/>
      <c r="BS45" s="747"/>
      <c r="BT45" s="747"/>
      <c r="BU45" s="747"/>
      <c r="BV45" s="747"/>
      <c r="BW45" s="747"/>
      <c r="BX45" s="747"/>
      <c r="BY45" s="747"/>
      <c r="BZ45" s="747"/>
      <c r="CA45" s="747"/>
      <c r="CB45" s="747"/>
      <c r="CC45" s="748"/>
      <c r="CD45" s="701"/>
      <c r="CE45" s="702"/>
      <c r="CF45" s="658" t="s">
        <v>348</v>
      </c>
      <c r="CG45" s="659"/>
      <c r="CH45" s="659"/>
      <c r="CI45" s="659"/>
      <c r="CJ45" s="659"/>
      <c r="CK45" s="659"/>
      <c r="CL45" s="659"/>
      <c r="CM45" s="659"/>
      <c r="CN45" s="659"/>
      <c r="CO45" s="659"/>
      <c r="CP45" s="659"/>
      <c r="CQ45" s="660"/>
      <c r="CR45" s="661">
        <v>388755</v>
      </c>
      <c r="CS45" s="682"/>
      <c r="CT45" s="682"/>
      <c r="CU45" s="682"/>
      <c r="CV45" s="682"/>
      <c r="CW45" s="682"/>
      <c r="CX45" s="682"/>
      <c r="CY45" s="683"/>
      <c r="CZ45" s="666">
        <v>4.5999999999999996</v>
      </c>
      <c r="DA45" s="694"/>
      <c r="DB45" s="694"/>
      <c r="DC45" s="696"/>
      <c r="DD45" s="670">
        <v>4215</v>
      </c>
      <c r="DE45" s="682"/>
      <c r="DF45" s="682"/>
      <c r="DG45" s="682"/>
      <c r="DH45" s="682"/>
      <c r="DI45" s="682"/>
      <c r="DJ45" s="682"/>
      <c r="DK45" s="683"/>
      <c r="DL45" s="744"/>
      <c r="DM45" s="745"/>
      <c r="DN45" s="745"/>
      <c r="DO45" s="745"/>
      <c r="DP45" s="745"/>
      <c r="DQ45" s="745"/>
      <c r="DR45" s="745"/>
      <c r="DS45" s="745"/>
      <c r="DT45" s="745"/>
      <c r="DU45" s="745"/>
      <c r="DV45" s="746"/>
      <c r="DW45" s="735"/>
      <c r="DX45" s="736"/>
      <c r="DY45" s="736"/>
      <c r="DZ45" s="736"/>
      <c r="EA45" s="736"/>
      <c r="EB45" s="736"/>
      <c r="EC45" s="737"/>
    </row>
    <row r="46" spans="2:133" ht="11.25" customHeight="1" x14ac:dyDescent="0.2">
      <c r="B46" s="223"/>
      <c r="CD46" s="701"/>
      <c r="CE46" s="702"/>
      <c r="CF46" s="658" t="s">
        <v>349</v>
      </c>
      <c r="CG46" s="659"/>
      <c r="CH46" s="659"/>
      <c r="CI46" s="659"/>
      <c r="CJ46" s="659"/>
      <c r="CK46" s="659"/>
      <c r="CL46" s="659"/>
      <c r="CM46" s="659"/>
      <c r="CN46" s="659"/>
      <c r="CO46" s="659"/>
      <c r="CP46" s="659"/>
      <c r="CQ46" s="660"/>
      <c r="CR46" s="661">
        <v>298530</v>
      </c>
      <c r="CS46" s="662"/>
      <c r="CT46" s="662"/>
      <c r="CU46" s="662"/>
      <c r="CV46" s="662"/>
      <c r="CW46" s="662"/>
      <c r="CX46" s="662"/>
      <c r="CY46" s="663"/>
      <c r="CZ46" s="666">
        <v>3.5</v>
      </c>
      <c r="DA46" s="667"/>
      <c r="DB46" s="667"/>
      <c r="DC46" s="673"/>
      <c r="DD46" s="670">
        <v>83935</v>
      </c>
      <c r="DE46" s="662"/>
      <c r="DF46" s="662"/>
      <c r="DG46" s="662"/>
      <c r="DH46" s="662"/>
      <c r="DI46" s="662"/>
      <c r="DJ46" s="662"/>
      <c r="DK46" s="663"/>
      <c r="DL46" s="744"/>
      <c r="DM46" s="745"/>
      <c r="DN46" s="745"/>
      <c r="DO46" s="745"/>
      <c r="DP46" s="745"/>
      <c r="DQ46" s="745"/>
      <c r="DR46" s="745"/>
      <c r="DS46" s="745"/>
      <c r="DT46" s="745"/>
      <c r="DU46" s="745"/>
      <c r="DV46" s="746"/>
      <c r="DW46" s="735"/>
      <c r="DX46" s="736"/>
      <c r="DY46" s="736"/>
      <c r="DZ46" s="736"/>
      <c r="EA46" s="736"/>
      <c r="EB46" s="736"/>
      <c r="EC46" s="737"/>
    </row>
    <row r="47" spans="2:133" ht="11.25" customHeight="1" x14ac:dyDescent="0.2">
      <c r="B47" s="223"/>
      <c r="CD47" s="701"/>
      <c r="CE47" s="702"/>
      <c r="CF47" s="658" t="s">
        <v>350</v>
      </c>
      <c r="CG47" s="659"/>
      <c r="CH47" s="659"/>
      <c r="CI47" s="659"/>
      <c r="CJ47" s="659"/>
      <c r="CK47" s="659"/>
      <c r="CL47" s="659"/>
      <c r="CM47" s="659"/>
      <c r="CN47" s="659"/>
      <c r="CO47" s="659"/>
      <c r="CP47" s="659"/>
      <c r="CQ47" s="660"/>
      <c r="CR47" s="661">
        <v>90099</v>
      </c>
      <c r="CS47" s="682"/>
      <c r="CT47" s="682"/>
      <c r="CU47" s="682"/>
      <c r="CV47" s="682"/>
      <c r="CW47" s="682"/>
      <c r="CX47" s="682"/>
      <c r="CY47" s="683"/>
      <c r="CZ47" s="666">
        <v>1.1000000000000001</v>
      </c>
      <c r="DA47" s="694"/>
      <c r="DB47" s="694"/>
      <c r="DC47" s="696"/>
      <c r="DD47" s="670">
        <v>24843</v>
      </c>
      <c r="DE47" s="682"/>
      <c r="DF47" s="682"/>
      <c r="DG47" s="682"/>
      <c r="DH47" s="682"/>
      <c r="DI47" s="682"/>
      <c r="DJ47" s="682"/>
      <c r="DK47" s="683"/>
      <c r="DL47" s="744"/>
      <c r="DM47" s="745"/>
      <c r="DN47" s="745"/>
      <c r="DO47" s="745"/>
      <c r="DP47" s="745"/>
      <c r="DQ47" s="745"/>
      <c r="DR47" s="745"/>
      <c r="DS47" s="745"/>
      <c r="DT47" s="745"/>
      <c r="DU47" s="745"/>
      <c r="DV47" s="746"/>
      <c r="DW47" s="735"/>
      <c r="DX47" s="736"/>
      <c r="DY47" s="736"/>
      <c r="DZ47" s="736"/>
      <c r="EA47" s="736"/>
      <c r="EB47" s="736"/>
      <c r="EC47" s="737"/>
    </row>
    <row r="48" spans="2:133" ht="11" x14ac:dyDescent="0.2">
      <c r="B48" s="223"/>
      <c r="CD48" s="703"/>
      <c r="CE48" s="704"/>
      <c r="CF48" s="658" t="s">
        <v>351</v>
      </c>
      <c r="CG48" s="659"/>
      <c r="CH48" s="659"/>
      <c r="CI48" s="659"/>
      <c r="CJ48" s="659"/>
      <c r="CK48" s="659"/>
      <c r="CL48" s="659"/>
      <c r="CM48" s="659"/>
      <c r="CN48" s="659"/>
      <c r="CO48" s="659"/>
      <c r="CP48" s="659"/>
      <c r="CQ48" s="660"/>
      <c r="CR48" s="661" t="s">
        <v>122</v>
      </c>
      <c r="CS48" s="662"/>
      <c r="CT48" s="662"/>
      <c r="CU48" s="662"/>
      <c r="CV48" s="662"/>
      <c r="CW48" s="662"/>
      <c r="CX48" s="662"/>
      <c r="CY48" s="663"/>
      <c r="CZ48" s="666" t="s">
        <v>122</v>
      </c>
      <c r="DA48" s="667"/>
      <c r="DB48" s="667"/>
      <c r="DC48" s="673"/>
      <c r="DD48" s="670" t="s">
        <v>122</v>
      </c>
      <c r="DE48" s="662"/>
      <c r="DF48" s="662"/>
      <c r="DG48" s="662"/>
      <c r="DH48" s="662"/>
      <c r="DI48" s="662"/>
      <c r="DJ48" s="662"/>
      <c r="DK48" s="663"/>
      <c r="DL48" s="744"/>
      <c r="DM48" s="745"/>
      <c r="DN48" s="745"/>
      <c r="DO48" s="745"/>
      <c r="DP48" s="745"/>
      <c r="DQ48" s="745"/>
      <c r="DR48" s="745"/>
      <c r="DS48" s="745"/>
      <c r="DT48" s="745"/>
      <c r="DU48" s="745"/>
      <c r="DV48" s="746"/>
      <c r="DW48" s="735"/>
      <c r="DX48" s="736"/>
      <c r="DY48" s="736"/>
      <c r="DZ48" s="736"/>
      <c r="EA48" s="736"/>
      <c r="EB48" s="736"/>
      <c r="EC48" s="737"/>
    </row>
    <row r="49" spans="2:133" ht="11.25" customHeight="1" x14ac:dyDescent="0.2">
      <c r="B49" s="223"/>
      <c r="CD49" s="684" t="s">
        <v>352</v>
      </c>
      <c r="CE49" s="685"/>
      <c r="CF49" s="685"/>
      <c r="CG49" s="685"/>
      <c r="CH49" s="685"/>
      <c r="CI49" s="685"/>
      <c r="CJ49" s="685"/>
      <c r="CK49" s="685"/>
      <c r="CL49" s="685"/>
      <c r="CM49" s="685"/>
      <c r="CN49" s="685"/>
      <c r="CO49" s="685"/>
      <c r="CP49" s="685"/>
      <c r="CQ49" s="686"/>
      <c r="CR49" s="733">
        <v>8453313</v>
      </c>
      <c r="CS49" s="720"/>
      <c r="CT49" s="720"/>
      <c r="CU49" s="720"/>
      <c r="CV49" s="720"/>
      <c r="CW49" s="720"/>
      <c r="CX49" s="720"/>
      <c r="CY49" s="749"/>
      <c r="CZ49" s="741">
        <v>100</v>
      </c>
      <c r="DA49" s="750"/>
      <c r="DB49" s="750"/>
      <c r="DC49" s="751"/>
      <c r="DD49" s="752">
        <v>5155811</v>
      </c>
      <c r="DE49" s="720"/>
      <c r="DF49" s="720"/>
      <c r="DG49" s="720"/>
      <c r="DH49" s="720"/>
      <c r="DI49" s="720"/>
      <c r="DJ49" s="720"/>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83H4nMqxK777SLr0Oc+3g/khQe3eEDSmEqKbBZrp8at+XYfk7LVIEMMjo4WQNcnuTrkCrAPowYi8g8TA67vPng==" saltValue="BhYt63yI+P5lfqxKUmFo/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9" customWidth="1"/>
    <col min="131" max="131" width="1.63281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759" t="s">
        <v>353</v>
      </c>
      <c r="B2" s="759"/>
      <c r="C2" s="759"/>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c r="AD2" s="759"/>
      <c r="AE2" s="759"/>
      <c r="AF2" s="759"/>
      <c r="AG2" s="759"/>
      <c r="AH2" s="759"/>
      <c r="AI2" s="759"/>
      <c r="AJ2" s="759"/>
      <c r="AK2" s="759"/>
      <c r="AL2" s="759"/>
      <c r="AM2" s="759"/>
      <c r="AN2" s="759"/>
      <c r="AO2" s="759"/>
      <c r="AP2" s="759"/>
      <c r="AQ2" s="759"/>
      <c r="AR2" s="759"/>
      <c r="AS2" s="759"/>
      <c r="AT2" s="759"/>
      <c r="AU2" s="759"/>
      <c r="AV2" s="759"/>
      <c r="AW2" s="759"/>
      <c r="AX2" s="759"/>
      <c r="AY2" s="759"/>
      <c r="AZ2" s="759"/>
      <c r="BA2" s="759"/>
      <c r="BB2" s="759"/>
      <c r="BC2" s="759"/>
      <c r="BD2" s="759"/>
      <c r="BE2" s="759"/>
      <c r="BF2" s="759"/>
      <c r="BG2" s="759"/>
      <c r="BH2" s="759"/>
      <c r="BI2" s="759"/>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760" t="s">
        <v>354</v>
      </c>
      <c r="DK2" s="761"/>
      <c r="DL2" s="761"/>
      <c r="DM2" s="761"/>
      <c r="DN2" s="761"/>
      <c r="DO2" s="762"/>
      <c r="DP2" s="226"/>
      <c r="DQ2" s="760" t="s">
        <v>355</v>
      </c>
      <c r="DR2" s="761"/>
      <c r="DS2" s="761"/>
      <c r="DT2" s="761"/>
      <c r="DU2" s="761"/>
      <c r="DV2" s="761"/>
      <c r="DW2" s="761"/>
      <c r="DX2" s="761"/>
      <c r="DY2" s="761"/>
      <c r="DZ2" s="762"/>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763" t="s">
        <v>356</v>
      </c>
      <c r="B4" s="763"/>
      <c r="C4" s="763"/>
      <c r="D4" s="763"/>
      <c r="E4" s="763"/>
      <c r="F4" s="763"/>
      <c r="G4" s="763"/>
      <c r="H4" s="763"/>
      <c r="I4" s="763"/>
      <c r="J4" s="763"/>
      <c r="K4" s="763"/>
      <c r="L4" s="763"/>
      <c r="M4" s="763"/>
      <c r="N4" s="763"/>
      <c r="O4" s="763"/>
      <c r="P4" s="763"/>
      <c r="Q4" s="763"/>
      <c r="R4" s="763"/>
      <c r="S4" s="763"/>
      <c r="T4" s="763"/>
      <c r="U4" s="763"/>
      <c r="V4" s="763"/>
      <c r="W4" s="763"/>
      <c r="X4" s="763"/>
      <c r="Y4" s="763"/>
      <c r="Z4" s="763"/>
      <c r="AA4" s="763"/>
      <c r="AB4" s="763"/>
      <c r="AC4" s="763"/>
      <c r="AD4" s="763"/>
      <c r="AE4" s="763"/>
      <c r="AF4" s="763"/>
      <c r="AG4" s="763"/>
      <c r="AH4" s="763"/>
      <c r="AI4" s="763"/>
      <c r="AJ4" s="763"/>
      <c r="AK4" s="763"/>
      <c r="AL4" s="763"/>
      <c r="AM4" s="763"/>
      <c r="AN4" s="763"/>
      <c r="AO4" s="763"/>
      <c r="AP4" s="763"/>
      <c r="AQ4" s="763"/>
      <c r="AR4" s="763"/>
      <c r="AS4" s="763"/>
      <c r="AT4" s="763"/>
      <c r="AU4" s="763"/>
      <c r="AV4" s="763"/>
      <c r="AW4" s="763"/>
      <c r="AX4" s="763"/>
      <c r="AY4" s="763"/>
      <c r="AZ4" s="230"/>
      <c r="BA4" s="230"/>
      <c r="BB4" s="230"/>
      <c r="BC4" s="230"/>
      <c r="BD4" s="230"/>
      <c r="BE4" s="231"/>
      <c r="BF4" s="231"/>
      <c r="BG4" s="231"/>
      <c r="BH4" s="231"/>
      <c r="BI4" s="231"/>
      <c r="BJ4" s="231"/>
      <c r="BK4" s="231"/>
      <c r="BL4" s="231"/>
      <c r="BM4" s="231"/>
      <c r="BN4" s="231"/>
      <c r="BO4" s="231"/>
      <c r="BP4" s="231"/>
      <c r="BQ4" s="764" t="s">
        <v>357</v>
      </c>
      <c r="BR4" s="764"/>
      <c r="BS4" s="764"/>
      <c r="BT4" s="764"/>
      <c r="BU4" s="764"/>
      <c r="BV4" s="764"/>
      <c r="BW4" s="764"/>
      <c r="BX4" s="764"/>
      <c r="BY4" s="764"/>
      <c r="BZ4" s="764"/>
      <c r="CA4" s="764"/>
      <c r="CB4" s="764"/>
      <c r="CC4" s="764"/>
      <c r="CD4" s="764"/>
      <c r="CE4" s="764"/>
      <c r="CF4" s="764"/>
      <c r="CG4" s="764"/>
      <c r="CH4" s="764"/>
      <c r="CI4" s="764"/>
      <c r="CJ4" s="764"/>
      <c r="CK4" s="764"/>
      <c r="CL4" s="764"/>
      <c r="CM4" s="764"/>
      <c r="CN4" s="764"/>
      <c r="CO4" s="764"/>
      <c r="CP4" s="764"/>
      <c r="CQ4" s="764"/>
      <c r="CR4" s="764"/>
      <c r="CS4" s="764"/>
      <c r="CT4" s="764"/>
      <c r="CU4" s="764"/>
      <c r="CV4" s="764"/>
      <c r="CW4" s="764"/>
      <c r="CX4" s="764"/>
      <c r="CY4" s="764"/>
      <c r="CZ4" s="764"/>
      <c r="DA4" s="764"/>
      <c r="DB4" s="764"/>
      <c r="DC4" s="764"/>
      <c r="DD4" s="764"/>
      <c r="DE4" s="764"/>
      <c r="DF4" s="764"/>
      <c r="DG4" s="764"/>
      <c r="DH4" s="764"/>
      <c r="DI4" s="764"/>
      <c r="DJ4" s="764"/>
      <c r="DK4" s="764"/>
      <c r="DL4" s="764"/>
      <c r="DM4" s="764"/>
      <c r="DN4" s="764"/>
      <c r="DO4" s="764"/>
      <c r="DP4" s="764"/>
      <c r="DQ4" s="764"/>
      <c r="DR4" s="764"/>
      <c r="DS4" s="764"/>
      <c r="DT4" s="764"/>
      <c r="DU4" s="764"/>
      <c r="DV4" s="764"/>
      <c r="DW4" s="764"/>
      <c r="DX4" s="764"/>
      <c r="DY4" s="764"/>
      <c r="DZ4" s="764"/>
      <c r="EA4" s="232"/>
    </row>
    <row r="5" spans="1:131" s="233" customFormat="1" ht="26.25" customHeight="1" x14ac:dyDescent="0.2">
      <c r="A5" s="765" t="s">
        <v>358</v>
      </c>
      <c r="B5" s="766"/>
      <c r="C5" s="766"/>
      <c r="D5" s="766"/>
      <c r="E5" s="766"/>
      <c r="F5" s="766"/>
      <c r="G5" s="766"/>
      <c r="H5" s="766"/>
      <c r="I5" s="766"/>
      <c r="J5" s="766"/>
      <c r="K5" s="766"/>
      <c r="L5" s="766"/>
      <c r="M5" s="766"/>
      <c r="N5" s="766"/>
      <c r="O5" s="766"/>
      <c r="P5" s="767"/>
      <c r="Q5" s="771" t="s">
        <v>359</v>
      </c>
      <c r="R5" s="772"/>
      <c r="S5" s="772"/>
      <c r="T5" s="772"/>
      <c r="U5" s="773"/>
      <c r="V5" s="771" t="s">
        <v>360</v>
      </c>
      <c r="W5" s="772"/>
      <c r="X5" s="772"/>
      <c r="Y5" s="772"/>
      <c r="Z5" s="773"/>
      <c r="AA5" s="771" t="s">
        <v>361</v>
      </c>
      <c r="AB5" s="772"/>
      <c r="AC5" s="772"/>
      <c r="AD5" s="772"/>
      <c r="AE5" s="772"/>
      <c r="AF5" s="777" t="s">
        <v>362</v>
      </c>
      <c r="AG5" s="772"/>
      <c r="AH5" s="772"/>
      <c r="AI5" s="772"/>
      <c r="AJ5" s="778"/>
      <c r="AK5" s="772" t="s">
        <v>363</v>
      </c>
      <c r="AL5" s="772"/>
      <c r="AM5" s="772"/>
      <c r="AN5" s="772"/>
      <c r="AO5" s="773"/>
      <c r="AP5" s="771" t="s">
        <v>364</v>
      </c>
      <c r="AQ5" s="772"/>
      <c r="AR5" s="772"/>
      <c r="AS5" s="772"/>
      <c r="AT5" s="773"/>
      <c r="AU5" s="771" t="s">
        <v>365</v>
      </c>
      <c r="AV5" s="772"/>
      <c r="AW5" s="772"/>
      <c r="AX5" s="772"/>
      <c r="AY5" s="778"/>
      <c r="AZ5" s="230"/>
      <c r="BA5" s="230"/>
      <c r="BB5" s="230"/>
      <c r="BC5" s="230"/>
      <c r="BD5" s="230"/>
      <c r="BE5" s="231"/>
      <c r="BF5" s="231"/>
      <c r="BG5" s="231"/>
      <c r="BH5" s="231"/>
      <c r="BI5" s="231"/>
      <c r="BJ5" s="231"/>
      <c r="BK5" s="231"/>
      <c r="BL5" s="231"/>
      <c r="BM5" s="231"/>
      <c r="BN5" s="231"/>
      <c r="BO5" s="231"/>
      <c r="BP5" s="231"/>
      <c r="BQ5" s="765" t="s">
        <v>366</v>
      </c>
      <c r="BR5" s="766"/>
      <c r="BS5" s="766"/>
      <c r="BT5" s="766"/>
      <c r="BU5" s="766"/>
      <c r="BV5" s="766"/>
      <c r="BW5" s="766"/>
      <c r="BX5" s="766"/>
      <c r="BY5" s="766"/>
      <c r="BZ5" s="766"/>
      <c r="CA5" s="766"/>
      <c r="CB5" s="766"/>
      <c r="CC5" s="766"/>
      <c r="CD5" s="766"/>
      <c r="CE5" s="766"/>
      <c r="CF5" s="766"/>
      <c r="CG5" s="767"/>
      <c r="CH5" s="771" t="s">
        <v>367</v>
      </c>
      <c r="CI5" s="772"/>
      <c r="CJ5" s="772"/>
      <c r="CK5" s="772"/>
      <c r="CL5" s="773"/>
      <c r="CM5" s="771" t="s">
        <v>368</v>
      </c>
      <c r="CN5" s="772"/>
      <c r="CO5" s="772"/>
      <c r="CP5" s="772"/>
      <c r="CQ5" s="773"/>
      <c r="CR5" s="771" t="s">
        <v>369</v>
      </c>
      <c r="CS5" s="772"/>
      <c r="CT5" s="772"/>
      <c r="CU5" s="772"/>
      <c r="CV5" s="773"/>
      <c r="CW5" s="771" t="s">
        <v>370</v>
      </c>
      <c r="CX5" s="772"/>
      <c r="CY5" s="772"/>
      <c r="CZ5" s="772"/>
      <c r="DA5" s="773"/>
      <c r="DB5" s="771" t="s">
        <v>371</v>
      </c>
      <c r="DC5" s="772"/>
      <c r="DD5" s="772"/>
      <c r="DE5" s="772"/>
      <c r="DF5" s="773"/>
      <c r="DG5" s="801" t="s">
        <v>372</v>
      </c>
      <c r="DH5" s="802"/>
      <c r="DI5" s="802"/>
      <c r="DJ5" s="802"/>
      <c r="DK5" s="803"/>
      <c r="DL5" s="801" t="s">
        <v>373</v>
      </c>
      <c r="DM5" s="802"/>
      <c r="DN5" s="802"/>
      <c r="DO5" s="802"/>
      <c r="DP5" s="803"/>
      <c r="DQ5" s="771" t="s">
        <v>374</v>
      </c>
      <c r="DR5" s="772"/>
      <c r="DS5" s="772"/>
      <c r="DT5" s="772"/>
      <c r="DU5" s="773"/>
      <c r="DV5" s="771" t="s">
        <v>365</v>
      </c>
      <c r="DW5" s="772"/>
      <c r="DX5" s="772"/>
      <c r="DY5" s="772"/>
      <c r="DZ5" s="778"/>
      <c r="EA5" s="232"/>
    </row>
    <row r="6" spans="1:131" s="233" customFormat="1" ht="26.25" customHeight="1" thickBot="1" x14ac:dyDescent="0.25">
      <c r="A6" s="768"/>
      <c r="B6" s="769"/>
      <c r="C6" s="769"/>
      <c r="D6" s="769"/>
      <c r="E6" s="769"/>
      <c r="F6" s="769"/>
      <c r="G6" s="769"/>
      <c r="H6" s="769"/>
      <c r="I6" s="769"/>
      <c r="J6" s="769"/>
      <c r="K6" s="769"/>
      <c r="L6" s="769"/>
      <c r="M6" s="769"/>
      <c r="N6" s="769"/>
      <c r="O6" s="769"/>
      <c r="P6" s="770"/>
      <c r="Q6" s="774"/>
      <c r="R6" s="775"/>
      <c r="S6" s="775"/>
      <c r="T6" s="775"/>
      <c r="U6" s="776"/>
      <c r="V6" s="774"/>
      <c r="W6" s="775"/>
      <c r="X6" s="775"/>
      <c r="Y6" s="775"/>
      <c r="Z6" s="776"/>
      <c r="AA6" s="774"/>
      <c r="AB6" s="775"/>
      <c r="AC6" s="775"/>
      <c r="AD6" s="775"/>
      <c r="AE6" s="775"/>
      <c r="AF6" s="779"/>
      <c r="AG6" s="775"/>
      <c r="AH6" s="775"/>
      <c r="AI6" s="775"/>
      <c r="AJ6" s="780"/>
      <c r="AK6" s="775"/>
      <c r="AL6" s="775"/>
      <c r="AM6" s="775"/>
      <c r="AN6" s="775"/>
      <c r="AO6" s="776"/>
      <c r="AP6" s="774"/>
      <c r="AQ6" s="775"/>
      <c r="AR6" s="775"/>
      <c r="AS6" s="775"/>
      <c r="AT6" s="776"/>
      <c r="AU6" s="774"/>
      <c r="AV6" s="775"/>
      <c r="AW6" s="775"/>
      <c r="AX6" s="775"/>
      <c r="AY6" s="780"/>
      <c r="AZ6" s="230"/>
      <c r="BA6" s="230"/>
      <c r="BB6" s="230"/>
      <c r="BC6" s="230"/>
      <c r="BD6" s="230"/>
      <c r="BE6" s="231"/>
      <c r="BF6" s="231"/>
      <c r="BG6" s="231"/>
      <c r="BH6" s="231"/>
      <c r="BI6" s="231"/>
      <c r="BJ6" s="231"/>
      <c r="BK6" s="231"/>
      <c r="BL6" s="231"/>
      <c r="BM6" s="231"/>
      <c r="BN6" s="231"/>
      <c r="BO6" s="231"/>
      <c r="BP6" s="231"/>
      <c r="BQ6" s="768"/>
      <c r="BR6" s="769"/>
      <c r="BS6" s="769"/>
      <c r="BT6" s="769"/>
      <c r="BU6" s="769"/>
      <c r="BV6" s="769"/>
      <c r="BW6" s="769"/>
      <c r="BX6" s="769"/>
      <c r="BY6" s="769"/>
      <c r="BZ6" s="769"/>
      <c r="CA6" s="769"/>
      <c r="CB6" s="769"/>
      <c r="CC6" s="769"/>
      <c r="CD6" s="769"/>
      <c r="CE6" s="769"/>
      <c r="CF6" s="769"/>
      <c r="CG6" s="770"/>
      <c r="CH6" s="774"/>
      <c r="CI6" s="775"/>
      <c r="CJ6" s="775"/>
      <c r="CK6" s="775"/>
      <c r="CL6" s="776"/>
      <c r="CM6" s="774"/>
      <c r="CN6" s="775"/>
      <c r="CO6" s="775"/>
      <c r="CP6" s="775"/>
      <c r="CQ6" s="776"/>
      <c r="CR6" s="774"/>
      <c r="CS6" s="775"/>
      <c r="CT6" s="775"/>
      <c r="CU6" s="775"/>
      <c r="CV6" s="776"/>
      <c r="CW6" s="774"/>
      <c r="CX6" s="775"/>
      <c r="CY6" s="775"/>
      <c r="CZ6" s="775"/>
      <c r="DA6" s="776"/>
      <c r="DB6" s="774"/>
      <c r="DC6" s="775"/>
      <c r="DD6" s="775"/>
      <c r="DE6" s="775"/>
      <c r="DF6" s="776"/>
      <c r="DG6" s="804"/>
      <c r="DH6" s="805"/>
      <c r="DI6" s="805"/>
      <c r="DJ6" s="805"/>
      <c r="DK6" s="806"/>
      <c r="DL6" s="804"/>
      <c r="DM6" s="805"/>
      <c r="DN6" s="805"/>
      <c r="DO6" s="805"/>
      <c r="DP6" s="806"/>
      <c r="DQ6" s="774"/>
      <c r="DR6" s="775"/>
      <c r="DS6" s="775"/>
      <c r="DT6" s="775"/>
      <c r="DU6" s="776"/>
      <c r="DV6" s="774"/>
      <c r="DW6" s="775"/>
      <c r="DX6" s="775"/>
      <c r="DY6" s="775"/>
      <c r="DZ6" s="780"/>
      <c r="EA6" s="232"/>
    </row>
    <row r="7" spans="1:131" s="233" customFormat="1" ht="26.25" customHeight="1" thickTop="1" x14ac:dyDescent="0.2">
      <c r="A7" s="234">
        <v>1</v>
      </c>
      <c r="B7" s="787" t="s">
        <v>375</v>
      </c>
      <c r="C7" s="788"/>
      <c r="D7" s="788"/>
      <c r="E7" s="788"/>
      <c r="F7" s="788"/>
      <c r="G7" s="788"/>
      <c r="H7" s="788"/>
      <c r="I7" s="788"/>
      <c r="J7" s="788"/>
      <c r="K7" s="788"/>
      <c r="L7" s="788"/>
      <c r="M7" s="788"/>
      <c r="N7" s="788"/>
      <c r="O7" s="788"/>
      <c r="P7" s="789"/>
      <c r="Q7" s="790"/>
      <c r="R7" s="791"/>
      <c r="S7" s="791"/>
      <c r="T7" s="791"/>
      <c r="U7" s="791"/>
      <c r="V7" s="791"/>
      <c r="W7" s="791"/>
      <c r="X7" s="791"/>
      <c r="Y7" s="791"/>
      <c r="Z7" s="791"/>
      <c r="AA7" s="791"/>
      <c r="AB7" s="791"/>
      <c r="AC7" s="791"/>
      <c r="AD7" s="791"/>
      <c r="AE7" s="792"/>
      <c r="AF7" s="793">
        <v>328</v>
      </c>
      <c r="AG7" s="794"/>
      <c r="AH7" s="794"/>
      <c r="AI7" s="794"/>
      <c r="AJ7" s="795"/>
      <c r="AK7" s="796"/>
      <c r="AL7" s="797"/>
      <c r="AM7" s="797"/>
      <c r="AN7" s="797"/>
      <c r="AO7" s="797"/>
      <c r="AP7" s="797"/>
      <c r="AQ7" s="797"/>
      <c r="AR7" s="797"/>
      <c r="AS7" s="797"/>
      <c r="AT7" s="797"/>
      <c r="AU7" s="798"/>
      <c r="AV7" s="798"/>
      <c r="AW7" s="798"/>
      <c r="AX7" s="798"/>
      <c r="AY7" s="799"/>
      <c r="AZ7" s="230"/>
      <c r="BA7" s="230"/>
      <c r="BB7" s="230"/>
      <c r="BC7" s="230"/>
      <c r="BD7" s="230"/>
      <c r="BE7" s="231"/>
      <c r="BF7" s="231"/>
      <c r="BG7" s="231"/>
      <c r="BH7" s="231"/>
      <c r="BI7" s="231"/>
      <c r="BJ7" s="231"/>
      <c r="BK7" s="231"/>
      <c r="BL7" s="231"/>
      <c r="BM7" s="231"/>
      <c r="BN7" s="231"/>
      <c r="BO7" s="231"/>
      <c r="BP7" s="231"/>
      <c r="BQ7" s="234">
        <v>1</v>
      </c>
      <c r="BR7" s="235"/>
      <c r="BS7" s="784"/>
      <c r="BT7" s="785"/>
      <c r="BU7" s="785"/>
      <c r="BV7" s="785"/>
      <c r="BW7" s="785"/>
      <c r="BX7" s="785"/>
      <c r="BY7" s="785"/>
      <c r="BZ7" s="785"/>
      <c r="CA7" s="785"/>
      <c r="CB7" s="785"/>
      <c r="CC7" s="785"/>
      <c r="CD7" s="785"/>
      <c r="CE7" s="785"/>
      <c r="CF7" s="785"/>
      <c r="CG7" s="800"/>
      <c r="CH7" s="781"/>
      <c r="CI7" s="782"/>
      <c r="CJ7" s="782"/>
      <c r="CK7" s="782"/>
      <c r="CL7" s="783"/>
      <c r="CM7" s="781"/>
      <c r="CN7" s="782"/>
      <c r="CO7" s="782"/>
      <c r="CP7" s="782"/>
      <c r="CQ7" s="783"/>
      <c r="CR7" s="781"/>
      <c r="CS7" s="782"/>
      <c r="CT7" s="782"/>
      <c r="CU7" s="782"/>
      <c r="CV7" s="783"/>
      <c r="CW7" s="781"/>
      <c r="CX7" s="782"/>
      <c r="CY7" s="782"/>
      <c r="CZ7" s="782"/>
      <c r="DA7" s="783"/>
      <c r="DB7" s="781"/>
      <c r="DC7" s="782"/>
      <c r="DD7" s="782"/>
      <c r="DE7" s="782"/>
      <c r="DF7" s="783"/>
      <c r="DG7" s="781"/>
      <c r="DH7" s="782"/>
      <c r="DI7" s="782"/>
      <c r="DJ7" s="782"/>
      <c r="DK7" s="783"/>
      <c r="DL7" s="781"/>
      <c r="DM7" s="782"/>
      <c r="DN7" s="782"/>
      <c r="DO7" s="782"/>
      <c r="DP7" s="783"/>
      <c r="DQ7" s="781"/>
      <c r="DR7" s="782"/>
      <c r="DS7" s="782"/>
      <c r="DT7" s="782"/>
      <c r="DU7" s="783"/>
      <c r="DV7" s="784"/>
      <c r="DW7" s="785"/>
      <c r="DX7" s="785"/>
      <c r="DY7" s="785"/>
      <c r="DZ7" s="786"/>
      <c r="EA7" s="232"/>
    </row>
    <row r="8" spans="1:131" s="233" customFormat="1" ht="26.25" customHeight="1" x14ac:dyDescent="0.2">
      <c r="A8" s="236">
        <v>2</v>
      </c>
      <c r="B8" s="818"/>
      <c r="C8" s="819"/>
      <c r="D8" s="819"/>
      <c r="E8" s="819"/>
      <c r="F8" s="819"/>
      <c r="G8" s="819"/>
      <c r="H8" s="819"/>
      <c r="I8" s="819"/>
      <c r="J8" s="819"/>
      <c r="K8" s="819"/>
      <c r="L8" s="819"/>
      <c r="M8" s="819"/>
      <c r="N8" s="819"/>
      <c r="O8" s="819"/>
      <c r="P8" s="820"/>
      <c r="Q8" s="821"/>
      <c r="R8" s="822"/>
      <c r="S8" s="822"/>
      <c r="T8" s="822"/>
      <c r="U8" s="822"/>
      <c r="V8" s="822"/>
      <c r="W8" s="822"/>
      <c r="X8" s="822"/>
      <c r="Y8" s="822"/>
      <c r="Z8" s="822"/>
      <c r="AA8" s="822"/>
      <c r="AB8" s="822"/>
      <c r="AC8" s="822"/>
      <c r="AD8" s="822"/>
      <c r="AE8" s="823"/>
      <c r="AF8" s="824"/>
      <c r="AG8" s="825"/>
      <c r="AH8" s="825"/>
      <c r="AI8" s="825"/>
      <c r="AJ8" s="826"/>
      <c r="AK8" s="807"/>
      <c r="AL8" s="808"/>
      <c r="AM8" s="808"/>
      <c r="AN8" s="808"/>
      <c r="AO8" s="808"/>
      <c r="AP8" s="808"/>
      <c r="AQ8" s="808"/>
      <c r="AR8" s="808"/>
      <c r="AS8" s="808"/>
      <c r="AT8" s="808"/>
      <c r="AU8" s="809"/>
      <c r="AV8" s="809"/>
      <c r="AW8" s="809"/>
      <c r="AX8" s="809"/>
      <c r="AY8" s="810"/>
      <c r="AZ8" s="230"/>
      <c r="BA8" s="230"/>
      <c r="BB8" s="230"/>
      <c r="BC8" s="230"/>
      <c r="BD8" s="230"/>
      <c r="BE8" s="231"/>
      <c r="BF8" s="231"/>
      <c r="BG8" s="231"/>
      <c r="BH8" s="231"/>
      <c r="BI8" s="231"/>
      <c r="BJ8" s="231"/>
      <c r="BK8" s="231"/>
      <c r="BL8" s="231"/>
      <c r="BM8" s="231"/>
      <c r="BN8" s="231"/>
      <c r="BO8" s="231"/>
      <c r="BP8" s="231"/>
      <c r="BQ8" s="236">
        <v>2</v>
      </c>
      <c r="BR8" s="237"/>
      <c r="BS8" s="811"/>
      <c r="BT8" s="812"/>
      <c r="BU8" s="812"/>
      <c r="BV8" s="812"/>
      <c r="BW8" s="812"/>
      <c r="BX8" s="812"/>
      <c r="BY8" s="812"/>
      <c r="BZ8" s="812"/>
      <c r="CA8" s="812"/>
      <c r="CB8" s="812"/>
      <c r="CC8" s="812"/>
      <c r="CD8" s="812"/>
      <c r="CE8" s="812"/>
      <c r="CF8" s="812"/>
      <c r="CG8" s="813"/>
      <c r="CH8" s="814"/>
      <c r="CI8" s="815"/>
      <c r="CJ8" s="815"/>
      <c r="CK8" s="815"/>
      <c r="CL8" s="816"/>
      <c r="CM8" s="814"/>
      <c r="CN8" s="815"/>
      <c r="CO8" s="815"/>
      <c r="CP8" s="815"/>
      <c r="CQ8" s="816"/>
      <c r="CR8" s="814"/>
      <c r="CS8" s="815"/>
      <c r="CT8" s="815"/>
      <c r="CU8" s="815"/>
      <c r="CV8" s="816"/>
      <c r="CW8" s="814"/>
      <c r="CX8" s="815"/>
      <c r="CY8" s="815"/>
      <c r="CZ8" s="815"/>
      <c r="DA8" s="816"/>
      <c r="DB8" s="814"/>
      <c r="DC8" s="815"/>
      <c r="DD8" s="815"/>
      <c r="DE8" s="815"/>
      <c r="DF8" s="816"/>
      <c r="DG8" s="814"/>
      <c r="DH8" s="815"/>
      <c r="DI8" s="815"/>
      <c r="DJ8" s="815"/>
      <c r="DK8" s="816"/>
      <c r="DL8" s="814"/>
      <c r="DM8" s="815"/>
      <c r="DN8" s="815"/>
      <c r="DO8" s="815"/>
      <c r="DP8" s="816"/>
      <c r="DQ8" s="814"/>
      <c r="DR8" s="815"/>
      <c r="DS8" s="815"/>
      <c r="DT8" s="815"/>
      <c r="DU8" s="816"/>
      <c r="DV8" s="811"/>
      <c r="DW8" s="812"/>
      <c r="DX8" s="812"/>
      <c r="DY8" s="812"/>
      <c r="DZ8" s="817"/>
      <c r="EA8" s="232"/>
    </row>
    <row r="9" spans="1:131" s="233" customFormat="1" ht="26.25" customHeight="1" x14ac:dyDescent="0.2">
      <c r="A9" s="236">
        <v>3</v>
      </c>
      <c r="B9" s="818"/>
      <c r="C9" s="819"/>
      <c r="D9" s="819"/>
      <c r="E9" s="819"/>
      <c r="F9" s="819"/>
      <c r="G9" s="819"/>
      <c r="H9" s="819"/>
      <c r="I9" s="819"/>
      <c r="J9" s="819"/>
      <c r="K9" s="819"/>
      <c r="L9" s="819"/>
      <c r="M9" s="819"/>
      <c r="N9" s="819"/>
      <c r="O9" s="819"/>
      <c r="P9" s="820"/>
      <c r="Q9" s="821"/>
      <c r="R9" s="822"/>
      <c r="S9" s="822"/>
      <c r="T9" s="822"/>
      <c r="U9" s="822"/>
      <c r="V9" s="822"/>
      <c r="W9" s="822"/>
      <c r="X9" s="822"/>
      <c r="Y9" s="822"/>
      <c r="Z9" s="822"/>
      <c r="AA9" s="822"/>
      <c r="AB9" s="822"/>
      <c r="AC9" s="822"/>
      <c r="AD9" s="822"/>
      <c r="AE9" s="823"/>
      <c r="AF9" s="824"/>
      <c r="AG9" s="825"/>
      <c r="AH9" s="825"/>
      <c r="AI9" s="825"/>
      <c r="AJ9" s="826"/>
      <c r="AK9" s="807"/>
      <c r="AL9" s="808"/>
      <c r="AM9" s="808"/>
      <c r="AN9" s="808"/>
      <c r="AO9" s="808"/>
      <c r="AP9" s="808"/>
      <c r="AQ9" s="808"/>
      <c r="AR9" s="808"/>
      <c r="AS9" s="808"/>
      <c r="AT9" s="808"/>
      <c r="AU9" s="809"/>
      <c r="AV9" s="809"/>
      <c r="AW9" s="809"/>
      <c r="AX9" s="809"/>
      <c r="AY9" s="810"/>
      <c r="AZ9" s="230"/>
      <c r="BA9" s="230"/>
      <c r="BB9" s="230"/>
      <c r="BC9" s="230"/>
      <c r="BD9" s="230"/>
      <c r="BE9" s="231"/>
      <c r="BF9" s="231"/>
      <c r="BG9" s="231"/>
      <c r="BH9" s="231"/>
      <c r="BI9" s="231"/>
      <c r="BJ9" s="231"/>
      <c r="BK9" s="231"/>
      <c r="BL9" s="231"/>
      <c r="BM9" s="231"/>
      <c r="BN9" s="231"/>
      <c r="BO9" s="231"/>
      <c r="BP9" s="231"/>
      <c r="BQ9" s="236">
        <v>3</v>
      </c>
      <c r="BR9" s="237"/>
      <c r="BS9" s="811"/>
      <c r="BT9" s="812"/>
      <c r="BU9" s="812"/>
      <c r="BV9" s="812"/>
      <c r="BW9" s="812"/>
      <c r="BX9" s="812"/>
      <c r="BY9" s="812"/>
      <c r="BZ9" s="812"/>
      <c r="CA9" s="812"/>
      <c r="CB9" s="812"/>
      <c r="CC9" s="812"/>
      <c r="CD9" s="812"/>
      <c r="CE9" s="812"/>
      <c r="CF9" s="812"/>
      <c r="CG9" s="813"/>
      <c r="CH9" s="814"/>
      <c r="CI9" s="815"/>
      <c r="CJ9" s="815"/>
      <c r="CK9" s="815"/>
      <c r="CL9" s="816"/>
      <c r="CM9" s="814"/>
      <c r="CN9" s="815"/>
      <c r="CO9" s="815"/>
      <c r="CP9" s="815"/>
      <c r="CQ9" s="816"/>
      <c r="CR9" s="814"/>
      <c r="CS9" s="815"/>
      <c r="CT9" s="815"/>
      <c r="CU9" s="815"/>
      <c r="CV9" s="816"/>
      <c r="CW9" s="814"/>
      <c r="CX9" s="815"/>
      <c r="CY9" s="815"/>
      <c r="CZ9" s="815"/>
      <c r="DA9" s="816"/>
      <c r="DB9" s="814"/>
      <c r="DC9" s="815"/>
      <c r="DD9" s="815"/>
      <c r="DE9" s="815"/>
      <c r="DF9" s="816"/>
      <c r="DG9" s="814"/>
      <c r="DH9" s="815"/>
      <c r="DI9" s="815"/>
      <c r="DJ9" s="815"/>
      <c r="DK9" s="816"/>
      <c r="DL9" s="814"/>
      <c r="DM9" s="815"/>
      <c r="DN9" s="815"/>
      <c r="DO9" s="815"/>
      <c r="DP9" s="816"/>
      <c r="DQ9" s="814"/>
      <c r="DR9" s="815"/>
      <c r="DS9" s="815"/>
      <c r="DT9" s="815"/>
      <c r="DU9" s="816"/>
      <c r="DV9" s="811"/>
      <c r="DW9" s="812"/>
      <c r="DX9" s="812"/>
      <c r="DY9" s="812"/>
      <c r="DZ9" s="817"/>
      <c r="EA9" s="232"/>
    </row>
    <row r="10" spans="1:131" s="233" customFormat="1" ht="26.25" customHeight="1" x14ac:dyDescent="0.2">
      <c r="A10" s="236">
        <v>4</v>
      </c>
      <c r="B10" s="818"/>
      <c r="C10" s="819"/>
      <c r="D10" s="819"/>
      <c r="E10" s="819"/>
      <c r="F10" s="819"/>
      <c r="G10" s="819"/>
      <c r="H10" s="819"/>
      <c r="I10" s="819"/>
      <c r="J10" s="819"/>
      <c r="K10" s="819"/>
      <c r="L10" s="819"/>
      <c r="M10" s="819"/>
      <c r="N10" s="819"/>
      <c r="O10" s="819"/>
      <c r="P10" s="820"/>
      <c r="Q10" s="821"/>
      <c r="R10" s="822"/>
      <c r="S10" s="822"/>
      <c r="T10" s="822"/>
      <c r="U10" s="822"/>
      <c r="V10" s="822"/>
      <c r="W10" s="822"/>
      <c r="X10" s="822"/>
      <c r="Y10" s="822"/>
      <c r="Z10" s="822"/>
      <c r="AA10" s="822"/>
      <c r="AB10" s="822"/>
      <c r="AC10" s="822"/>
      <c r="AD10" s="822"/>
      <c r="AE10" s="823"/>
      <c r="AF10" s="824"/>
      <c r="AG10" s="825"/>
      <c r="AH10" s="825"/>
      <c r="AI10" s="825"/>
      <c r="AJ10" s="826"/>
      <c r="AK10" s="807"/>
      <c r="AL10" s="808"/>
      <c r="AM10" s="808"/>
      <c r="AN10" s="808"/>
      <c r="AO10" s="808"/>
      <c r="AP10" s="808"/>
      <c r="AQ10" s="808"/>
      <c r="AR10" s="808"/>
      <c r="AS10" s="808"/>
      <c r="AT10" s="808"/>
      <c r="AU10" s="809"/>
      <c r="AV10" s="809"/>
      <c r="AW10" s="809"/>
      <c r="AX10" s="809"/>
      <c r="AY10" s="810"/>
      <c r="AZ10" s="230"/>
      <c r="BA10" s="230"/>
      <c r="BB10" s="230"/>
      <c r="BC10" s="230"/>
      <c r="BD10" s="230"/>
      <c r="BE10" s="231"/>
      <c r="BF10" s="231"/>
      <c r="BG10" s="231"/>
      <c r="BH10" s="231"/>
      <c r="BI10" s="231"/>
      <c r="BJ10" s="231"/>
      <c r="BK10" s="231"/>
      <c r="BL10" s="231"/>
      <c r="BM10" s="231"/>
      <c r="BN10" s="231"/>
      <c r="BO10" s="231"/>
      <c r="BP10" s="231"/>
      <c r="BQ10" s="236">
        <v>4</v>
      </c>
      <c r="BR10" s="237"/>
      <c r="BS10" s="811"/>
      <c r="BT10" s="812"/>
      <c r="BU10" s="812"/>
      <c r="BV10" s="812"/>
      <c r="BW10" s="812"/>
      <c r="BX10" s="812"/>
      <c r="BY10" s="812"/>
      <c r="BZ10" s="812"/>
      <c r="CA10" s="812"/>
      <c r="CB10" s="812"/>
      <c r="CC10" s="812"/>
      <c r="CD10" s="812"/>
      <c r="CE10" s="812"/>
      <c r="CF10" s="812"/>
      <c r="CG10" s="813"/>
      <c r="CH10" s="814"/>
      <c r="CI10" s="815"/>
      <c r="CJ10" s="815"/>
      <c r="CK10" s="815"/>
      <c r="CL10" s="816"/>
      <c r="CM10" s="814"/>
      <c r="CN10" s="815"/>
      <c r="CO10" s="815"/>
      <c r="CP10" s="815"/>
      <c r="CQ10" s="816"/>
      <c r="CR10" s="814"/>
      <c r="CS10" s="815"/>
      <c r="CT10" s="815"/>
      <c r="CU10" s="815"/>
      <c r="CV10" s="816"/>
      <c r="CW10" s="814"/>
      <c r="CX10" s="815"/>
      <c r="CY10" s="815"/>
      <c r="CZ10" s="815"/>
      <c r="DA10" s="816"/>
      <c r="DB10" s="814"/>
      <c r="DC10" s="815"/>
      <c r="DD10" s="815"/>
      <c r="DE10" s="815"/>
      <c r="DF10" s="816"/>
      <c r="DG10" s="814"/>
      <c r="DH10" s="815"/>
      <c r="DI10" s="815"/>
      <c r="DJ10" s="815"/>
      <c r="DK10" s="816"/>
      <c r="DL10" s="814"/>
      <c r="DM10" s="815"/>
      <c r="DN10" s="815"/>
      <c r="DO10" s="815"/>
      <c r="DP10" s="816"/>
      <c r="DQ10" s="814"/>
      <c r="DR10" s="815"/>
      <c r="DS10" s="815"/>
      <c r="DT10" s="815"/>
      <c r="DU10" s="816"/>
      <c r="DV10" s="811"/>
      <c r="DW10" s="812"/>
      <c r="DX10" s="812"/>
      <c r="DY10" s="812"/>
      <c r="DZ10" s="817"/>
      <c r="EA10" s="232"/>
    </row>
    <row r="11" spans="1:131" s="233" customFormat="1" ht="26.25" customHeight="1" x14ac:dyDescent="0.2">
      <c r="A11" s="236">
        <v>5</v>
      </c>
      <c r="B11" s="818"/>
      <c r="C11" s="819"/>
      <c r="D11" s="819"/>
      <c r="E11" s="819"/>
      <c r="F11" s="819"/>
      <c r="G11" s="819"/>
      <c r="H11" s="819"/>
      <c r="I11" s="819"/>
      <c r="J11" s="819"/>
      <c r="K11" s="819"/>
      <c r="L11" s="819"/>
      <c r="M11" s="819"/>
      <c r="N11" s="819"/>
      <c r="O11" s="819"/>
      <c r="P11" s="820"/>
      <c r="Q11" s="821"/>
      <c r="R11" s="822"/>
      <c r="S11" s="822"/>
      <c r="T11" s="822"/>
      <c r="U11" s="822"/>
      <c r="V11" s="822"/>
      <c r="W11" s="822"/>
      <c r="X11" s="822"/>
      <c r="Y11" s="822"/>
      <c r="Z11" s="822"/>
      <c r="AA11" s="822"/>
      <c r="AB11" s="822"/>
      <c r="AC11" s="822"/>
      <c r="AD11" s="822"/>
      <c r="AE11" s="823"/>
      <c r="AF11" s="824"/>
      <c r="AG11" s="825"/>
      <c r="AH11" s="825"/>
      <c r="AI11" s="825"/>
      <c r="AJ11" s="826"/>
      <c r="AK11" s="807"/>
      <c r="AL11" s="808"/>
      <c r="AM11" s="808"/>
      <c r="AN11" s="808"/>
      <c r="AO11" s="808"/>
      <c r="AP11" s="808"/>
      <c r="AQ11" s="808"/>
      <c r="AR11" s="808"/>
      <c r="AS11" s="808"/>
      <c r="AT11" s="808"/>
      <c r="AU11" s="809"/>
      <c r="AV11" s="809"/>
      <c r="AW11" s="809"/>
      <c r="AX11" s="809"/>
      <c r="AY11" s="810"/>
      <c r="AZ11" s="230"/>
      <c r="BA11" s="230"/>
      <c r="BB11" s="230"/>
      <c r="BC11" s="230"/>
      <c r="BD11" s="230"/>
      <c r="BE11" s="231"/>
      <c r="BF11" s="231"/>
      <c r="BG11" s="231"/>
      <c r="BH11" s="231"/>
      <c r="BI11" s="231"/>
      <c r="BJ11" s="231"/>
      <c r="BK11" s="231"/>
      <c r="BL11" s="231"/>
      <c r="BM11" s="231"/>
      <c r="BN11" s="231"/>
      <c r="BO11" s="231"/>
      <c r="BP11" s="231"/>
      <c r="BQ11" s="236">
        <v>5</v>
      </c>
      <c r="BR11" s="237"/>
      <c r="BS11" s="811"/>
      <c r="BT11" s="812"/>
      <c r="BU11" s="812"/>
      <c r="BV11" s="812"/>
      <c r="BW11" s="812"/>
      <c r="BX11" s="812"/>
      <c r="BY11" s="812"/>
      <c r="BZ11" s="812"/>
      <c r="CA11" s="812"/>
      <c r="CB11" s="812"/>
      <c r="CC11" s="812"/>
      <c r="CD11" s="812"/>
      <c r="CE11" s="812"/>
      <c r="CF11" s="812"/>
      <c r="CG11" s="813"/>
      <c r="CH11" s="814"/>
      <c r="CI11" s="815"/>
      <c r="CJ11" s="815"/>
      <c r="CK11" s="815"/>
      <c r="CL11" s="816"/>
      <c r="CM11" s="814"/>
      <c r="CN11" s="815"/>
      <c r="CO11" s="815"/>
      <c r="CP11" s="815"/>
      <c r="CQ11" s="816"/>
      <c r="CR11" s="814"/>
      <c r="CS11" s="815"/>
      <c r="CT11" s="815"/>
      <c r="CU11" s="815"/>
      <c r="CV11" s="816"/>
      <c r="CW11" s="814"/>
      <c r="CX11" s="815"/>
      <c r="CY11" s="815"/>
      <c r="CZ11" s="815"/>
      <c r="DA11" s="816"/>
      <c r="DB11" s="814"/>
      <c r="DC11" s="815"/>
      <c r="DD11" s="815"/>
      <c r="DE11" s="815"/>
      <c r="DF11" s="816"/>
      <c r="DG11" s="814"/>
      <c r="DH11" s="815"/>
      <c r="DI11" s="815"/>
      <c r="DJ11" s="815"/>
      <c r="DK11" s="816"/>
      <c r="DL11" s="814"/>
      <c r="DM11" s="815"/>
      <c r="DN11" s="815"/>
      <c r="DO11" s="815"/>
      <c r="DP11" s="816"/>
      <c r="DQ11" s="814"/>
      <c r="DR11" s="815"/>
      <c r="DS11" s="815"/>
      <c r="DT11" s="815"/>
      <c r="DU11" s="816"/>
      <c r="DV11" s="811"/>
      <c r="DW11" s="812"/>
      <c r="DX11" s="812"/>
      <c r="DY11" s="812"/>
      <c r="DZ11" s="817"/>
      <c r="EA11" s="232"/>
    </row>
    <row r="12" spans="1:131" s="233" customFormat="1" ht="26.25" customHeight="1" x14ac:dyDescent="0.2">
      <c r="A12" s="236">
        <v>6</v>
      </c>
      <c r="B12" s="818"/>
      <c r="C12" s="819"/>
      <c r="D12" s="819"/>
      <c r="E12" s="819"/>
      <c r="F12" s="819"/>
      <c r="G12" s="819"/>
      <c r="H12" s="819"/>
      <c r="I12" s="819"/>
      <c r="J12" s="819"/>
      <c r="K12" s="819"/>
      <c r="L12" s="819"/>
      <c r="M12" s="819"/>
      <c r="N12" s="819"/>
      <c r="O12" s="819"/>
      <c r="P12" s="820"/>
      <c r="Q12" s="821"/>
      <c r="R12" s="822"/>
      <c r="S12" s="822"/>
      <c r="T12" s="822"/>
      <c r="U12" s="822"/>
      <c r="V12" s="822"/>
      <c r="W12" s="822"/>
      <c r="X12" s="822"/>
      <c r="Y12" s="822"/>
      <c r="Z12" s="822"/>
      <c r="AA12" s="822"/>
      <c r="AB12" s="822"/>
      <c r="AC12" s="822"/>
      <c r="AD12" s="822"/>
      <c r="AE12" s="823"/>
      <c r="AF12" s="824"/>
      <c r="AG12" s="825"/>
      <c r="AH12" s="825"/>
      <c r="AI12" s="825"/>
      <c r="AJ12" s="826"/>
      <c r="AK12" s="807"/>
      <c r="AL12" s="808"/>
      <c r="AM12" s="808"/>
      <c r="AN12" s="808"/>
      <c r="AO12" s="808"/>
      <c r="AP12" s="808"/>
      <c r="AQ12" s="808"/>
      <c r="AR12" s="808"/>
      <c r="AS12" s="808"/>
      <c r="AT12" s="808"/>
      <c r="AU12" s="809"/>
      <c r="AV12" s="809"/>
      <c r="AW12" s="809"/>
      <c r="AX12" s="809"/>
      <c r="AY12" s="810"/>
      <c r="AZ12" s="230"/>
      <c r="BA12" s="230"/>
      <c r="BB12" s="230"/>
      <c r="BC12" s="230"/>
      <c r="BD12" s="230"/>
      <c r="BE12" s="231"/>
      <c r="BF12" s="231"/>
      <c r="BG12" s="231"/>
      <c r="BH12" s="231"/>
      <c r="BI12" s="231"/>
      <c r="BJ12" s="231"/>
      <c r="BK12" s="231"/>
      <c r="BL12" s="231"/>
      <c r="BM12" s="231"/>
      <c r="BN12" s="231"/>
      <c r="BO12" s="231"/>
      <c r="BP12" s="231"/>
      <c r="BQ12" s="236">
        <v>6</v>
      </c>
      <c r="BR12" s="237"/>
      <c r="BS12" s="811"/>
      <c r="BT12" s="812"/>
      <c r="BU12" s="812"/>
      <c r="BV12" s="812"/>
      <c r="BW12" s="812"/>
      <c r="BX12" s="812"/>
      <c r="BY12" s="812"/>
      <c r="BZ12" s="812"/>
      <c r="CA12" s="812"/>
      <c r="CB12" s="812"/>
      <c r="CC12" s="812"/>
      <c r="CD12" s="812"/>
      <c r="CE12" s="812"/>
      <c r="CF12" s="812"/>
      <c r="CG12" s="813"/>
      <c r="CH12" s="814"/>
      <c r="CI12" s="815"/>
      <c r="CJ12" s="815"/>
      <c r="CK12" s="815"/>
      <c r="CL12" s="816"/>
      <c r="CM12" s="814"/>
      <c r="CN12" s="815"/>
      <c r="CO12" s="815"/>
      <c r="CP12" s="815"/>
      <c r="CQ12" s="816"/>
      <c r="CR12" s="814"/>
      <c r="CS12" s="815"/>
      <c r="CT12" s="815"/>
      <c r="CU12" s="815"/>
      <c r="CV12" s="816"/>
      <c r="CW12" s="814"/>
      <c r="CX12" s="815"/>
      <c r="CY12" s="815"/>
      <c r="CZ12" s="815"/>
      <c r="DA12" s="816"/>
      <c r="DB12" s="814"/>
      <c r="DC12" s="815"/>
      <c r="DD12" s="815"/>
      <c r="DE12" s="815"/>
      <c r="DF12" s="816"/>
      <c r="DG12" s="814"/>
      <c r="DH12" s="815"/>
      <c r="DI12" s="815"/>
      <c r="DJ12" s="815"/>
      <c r="DK12" s="816"/>
      <c r="DL12" s="814"/>
      <c r="DM12" s="815"/>
      <c r="DN12" s="815"/>
      <c r="DO12" s="815"/>
      <c r="DP12" s="816"/>
      <c r="DQ12" s="814"/>
      <c r="DR12" s="815"/>
      <c r="DS12" s="815"/>
      <c r="DT12" s="815"/>
      <c r="DU12" s="816"/>
      <c r="DV12" s="811"/>
      <c r="DW12" s="812"/>
      <c r="DX12" s="812"/>
      <c r="DY12" s="812"/>
      <c r="DZ12" s="817"/>
      <c r="EA12" s="232"/>
    </row>
    <row r="13" spans="1:131" s="233" customFormat="1" ht="26.25" customHeight="1" x14ac:dyDescent="0.2">
      <c r="A13" s="236">
        <v>7</v>
      </c>
      <c r="B13" s="818"/>
      <c r="C13" s="819"/>
      <c r="D13" s="819"/>
      <c r="E13" s="819"/>
      <c r="F13" s="819"/>
      <c r="G13" s="819"/>
      <c r="H13" s="819"/>
      <c r="I13" s="819"/>
      <c r="J13" s="819"/>
      <c r="K13" s="819"/>
      <c r="L13" s="819"/>
      <c r="M13" s="819"/>
      <c r="N13" s="819"/>
      <c r="O13" s="819"/>
      <c r="P13" s="820"/>
      <c r="Q13" s="821"/>
      <c r="R13" s="822"/>
      <c r="S13" s="822"/>
      <c r="T13" s="822"/>
      <c r="U13" s="822"/>
      <c r="V13" s="822"/>
      <c r="W13" s="822"/>
      <c r="X13" s="822"/>
      <c r="Y13" s="822"/>
      <c r="Z13" s="822"/>
      <c r="AA13" s="822"/>
      <c r="AB13" s="822"/>
      <c r="AC13" s="822"/>
      <c r="AD13" s="822"/>
      <c r="AE13" s="823"/>
      <c r="AF13" s="824"/>
      <c r="AG13" s="825"/>
      <c r="AH13" s="825"/>
      <c r="AI13" s="825"/>
      <c r="AJ13" s="826"/>
      <c r="AK13" s="807"/>
      <c r="AL13" s="808"/>
      <c r="AM13" s="808"/>
      <c r="AN13" s="808"/>
      <c r="AO13" s="808"/>
      <c r="AP13" s="808"/>
      <c r="AQ13" s="808"/>
      <c r="AR13" s="808"/>
      <c r="AS13" s="808"/>
      <c r="AT13" s="808"/>
      <c r="AU13" s="809"/>
      <c r="AV13" s="809"/>
      <c r="AW13" s="809"/>
      <c r="AX13" s="809"/>
      <c r="AY13" s="810"/>
      <c r="AZ13" s="230"/>
      <c r="BA13" s="230"/>
      <c r="BB13" s="230"/>
      <c r="BC13" s="230"/>
      <c r="BD13" s="230"/>
      <c r="BE13" s="231"/>
      <c r="BF13" s="231"/>
      <c r="BG13" s="231"/>
      <c r="BH13" s="231"/>
      <c r="BI13" s="231"/>
      <c r="BJ13" s="231"/>
      <c r="BK13" s="231"/>
      <c r="BL13" s="231"/>
      <c r="BM13" s="231"/>
      <c r="BN13" s="231"/>
      <c r="BO13" s="231"/>
      <c r="BP13" s="231"/>
      <c r="BQ13" s="236">
        <v>7</v>
      </c>
      <c r="BR13" s="237"/>
      <c r="BS13" s="811"/>
      <c r="BT13" s="812"/>
      <c r="BU13" s="812"/>
      <c r="BV13" s="812"/>
      <c r="BW13" s="812"/>
      <c r="BX13" s="812"/>
      <c r="BY13" s="812"/>
      <c r="BZ13" s="812"/>
      <c r="CA13" s="812"/>
      <c r="CB13" s="812"/>
      <c r="CC13" s="812"/>
      <c r="CD13" s="812"/>
      <c r="CE13" s="812"/>
      <c r="CF13" s="812"/>
      <c r="CG13" s="813"/>
      <c r="CH13" s="814"/>
      <c r="CI13" s="815"/>
      <c r="CJ13" s="815"/>
      <c r="CK13" s="815"/>
      <c r="CL13" s="816"/>
      <c r="CM13" s="814"/>
      <c r="CN13" s="815"/>
      <c r="CO13" s="815"/>
      <c r="CP13" s="815"/>
      <c r="CQ13" s="816"/>
      <c r="CR13" s="814"/>
      <c r="CS13" s="815"/>
      <c r="CT13" s="815"/>
      <c r="CU13" s="815"/>
      <c r="CV13" s="816"/>
      <c r="CW13" s="814"/>
      <c r="CX13" s="815"/>
      <c r="CY13" s="815"/>
      <c r="CZ13" s="815"/>
      <c r="DA13" s="816"/>
      <c r="DB13" s="814"/>
      <c r="DC13" s="815"/>
      <c r="DD13" s="815"/>
      <c r="DE13" s="815"/>
      <c r="DF13" s="816"/>
      <c r="DG13" s="814"/>
      <c r="DH13" s="815"/>
      <c r="DI13" s="815"/>
      <c r="DJ13" s="815"/>
      <c r="DK13" s="816"/>
      <c r="DL13" s="814"/>
      <c r="DM13" s="815"/>
      <c r="DN13" s="815"/>
      <c r="DO13" s="815"/>
      <c r="DP13" s="816"/>
      <c r="DQ13" s="814"/>
      <c r="DR13" s="815"/>
      <c r="DS13" s="815"/>
      <c r="DT13" s="815"/>
      <c r="DU13" s="816"/>
      <c r="DV13" s="811"/>
      <c r="DW13" s="812"/>
      <c r="DX13" s="812"/>
      <c r="DY13" s="812"/>
      <c r="DZ13" s="817"/>
      <c r="EA13" s="232"/>
    </row>
    <row r="14" spans="1:131" s="233" customFormat="1" ht="26.25" customHeight="1" x14ac:dyDescent="0.2">
      <c r="A14" s="236">
        <v>8</v>
      </c>
      <c r="B14" s="818"/>
      <c r="C14" s="819"/>
      <c r="D14" s="819"/>
      <c r="E14" s="819"/>
      <c r="F14" s="819"/>
      <c r="G14" s="819"/>
      <c r="H14" s="819"/>
      <c r="I14" s="819"/>
      <c r="J14" s="819"/>
      <c r="K14" s="819"/>
      <c r="L14" s="819"/>
      <c r="M14" s="819"/>
      <c r="N14" s="819"/>
      <c r="O14" s="819"/>
      <c r="P14" s="820"/>
      <c r="Q14" s="821"/>
      <c r="R14" s="822"/>
      <c r="S14" s="822"/>
      <c r="T14" s="822"/>
      <c r="U14" s="822"/>
      <c r="V14" s="822"/>
      <c r="W14" s="822"/>
      <c r="X14" s="822"/>
      <c r="Y14" s="822"/>
      <c r="Z14" s="822"/>
      <c r="AA14" s="822"/>
      <c r="AB14" s="822"/>
      <c r="AC14" s="822"/>
      <c r="AD14" s="822"/>
      <c r="AE14" s="823"/>
      <c r="AF14" s="824"/>
      <c r="AG14" s="825"/>
      <c r="AH14" s="825"/>
      <c r="AI14" s="825"/>
      <c r="AJ14" s="826"/>
      <c r="AK14" s="807"/>
      <c r="AL14" s="808"/>
      <c r="AM14" s="808"/>
      <c r="AN14" s="808"/>
      <c r="AO14" s="808"/>
      <c r="AP14" s="808"/>
      <c r="AQ14" s="808"/>
      <c r="AR14" s="808"/>
      <c r="AS14" s="808"/>
      <c r="AT14" s="808"/>
      <c r="AU14" s="809"/>
      <c r="AV14" s="809"/>
      <c r="AW14" s="809"/>
      <c r="AX14" s="809"/>
      <c r="AY14" s="810"/>
      <c r="AZ14" s="230"/>
      <c r="BA14" s="230"/>
      <c r="BB14" s="230"/>
      <c r="BC14" s="230"/>
      <c r="BD14" s="230"/>
      <c r="BE14" s="231"/>
      <c r="BF14" s="231"/>
      <c r="BG14" s="231"/>
      <c r="BH14" s="231"/>
      <c r="BI14" s="231"/>
      <c r="BJ14" s="231"/>
      <c r="BK14" s="231"/>
      <c r="BL14" s="231"/>
      <c r="BM14" s="231"/>
      <c r="BN14" s="231"/>
      <c r="BO14" s="231"/>
      <c r="BP14" s="231"/>
      <c r="BQ14" s="236">
        <v>8</v>
      </c>
      <c r="BR14" s="237"/>
      <c r="BS14" s="811"/>
      <c r="BT14" s="812"/>
      <c r="BU14" s="812"/>
      <c r="BV14" s="812"/>
      <c r="BW14" s="812"/>
      <c r="BX14" s="812"/>
      <c r="BY14" s="812"/>
      <c r="BZ14" s="812"/>
      <c r="CA14" s="812"/>
      <c r="CB14" s="812"/>
      <c r="CC14" s="812"/>
      <c r="CD14" s="812"/>
      <c r="CE14" s="812"/>
      <c r="CF14" s="812"/>
      <c r="CG14" s="813"/>
      <c r="CH14" s="814"/>
      <c r="CI14" s="815"/>
      <c r="CJ14" s="815"/>
      <c r="CK14" s="815"/>
      <c r="CL14" s="816"/>
      <c r="CM14" s="814"/>
      <c r="CN14" s="815"/>
      <c r="CO14" s="815"/>
      <c r="CP14" s="815"/>
      <c r="CQ14" s="816"/>
      <c r="CR14" s="814"/>
      <c r="CS14" s="815"/>
      <c r="CT14" s="815"/>
      <c r="CU14" s="815"/>
      <c r="CV14" s="816"/>
      <c r="CW14" s="814"/>
      <c r="CX14" s="815"/>
      <c r="CY14" s="815"/>
      <c r="CZ14" s="815"/>
      <c r="DA14" s="816"/>
      <c r="DB14" s="814"/>
      <c r="DC14" s="815"/>
      <c r="DD14" s="815"/>
      <c r="DE14" s="815"/>
      <c r="DF14" s="816"/>
      <c r="DG14" s="814"/>
      <c r="DH14" s="815"/>
      <c r="DI14" s="815"/>
      <c r="DJ14" s="815"/>
      <c r="DK14" s="816"/>
      <c r="DL14" s="814"/>
      <c r="DM14" s="815"/>
      <c r="DN14" s="815"/>
      <c r="DO14" s="815"/>
      <c r="DP14" s="816"/>
      <c r="DQ14" s="814"/>
      <c r="DR14" s="815"/>
      <c r="DS14" s="815"/>
      <c r="DT14" s="815"/>
      <c r="DU14" s="816"/>
      <c r="DV14" s="811"/>
      <c r="DW14" s="812"/>
      <c r="DX14" s="812"/>
      <c r="DY14" s="812"/>
      <c r="DZ14" s="817"/>
      <c r="EA14" s="232"/>
    </row>
    <row r="15" spans="1:131" s="233" customFormat="1" ht="26.25" customHeight="1" x14ac:dyDescent="0.2">
      <c r="A15" s="236">
        <v>9</v>
      </c>
      <c r="B15" s="818"/>
      <c r="C15" s="819"/>
      <c r="D15" s="819"/>
      <c r="E15" s="819"/>
      <c r="F15" s="819"/>
      <c r="G15" s="819"/>
      <c r="H15" s="819"/>
      <c r="I15" s="819"/>
      <c r="J15" s="819"/>
      <c r="K15" s="819"/>
      <c r="L15" s="819"/>
      <c r="M15" s="819"/>
      <c r="N15" s="819"/>
      <c r="O15" s="819"/>
      <c r="P15" s="820"/>
      <c r="Q15" s="821"/>
      <c r="R15" s="822"/>
      <c r="S15" s="822"/>
      <c r="T15" s="822"/>
      <c r="U15" s="822"/>
      <c r="V15" s="822"/>
      <c r="W15" s="822"/>
      <c r="X15" s="822"/>
      <c r="Y15" s="822"/>
      <c r="Z15" s="822"/>
      <c r="AA15" s="822"/>
      <c r="AB15" s="822"/>
      <c r="AC15" s="822"/>
      <c r="AD15" s="822"/>
      <c r="AE15" s="823"/>
      <c r="AF15" s="824"/>
      <c r="AG15" s="825"/>
      <c r="AH15" s="825"/>
      <c r="AI15" s="825"/>
      <c r="AJ15" s="826"/>
      <c r="AK15" s="807"/>
      <c r="AL15" s="808"/>
      <c r="AM15" s="808"/>
      <c r="AN15" s="808"/>
      <c r="AO15" s="808"/>
      <c r="AP15" s="808"/>
      <c r="AQ15" s="808"/>
      <c r="AR15" s="808"/>
      <c r="AS15" s="808"/>
      <c r="AT15" s="808"/>
      <c r="AU15" s="809"/>
      <c r="AV15" s="809"/>
      <c r="AW15" s="809"/>
      <c r="AX15" s="809"/>
      <c r="AY15" s="810"/>
      <c r="AZ15" s="230"/>
      <c r="BA15" s="230"/>
      <c r="BB15" s="230"/>
      <c r="BC15" s="230"/>
      <c r="BD15" s="230"/>
      <c r="BE15" s="231"/>
      <c r="BF15" s="231"/>
      <c r="BG15" s="231"/>
      <c r="BH15" s="231"/>
      <c r="BI15" s="231"/>
      <c r="BJ15" s="231"/>
      <c r="BK15" s="231"/>
      <c r="BL15" s="231"/>
      <c r="BM15" s="231"/>
      <c r="BN15" s="231"/>
      <c r="BO15" s="231"/>
      <c r="BP15" s="231"/>
      <c r="BQ15" s="236">
        <v>9</v>
      </c>
      <c r="BR15" s="237"/>
      <c r="BS15" s="811"/>
      <c r="BT15" s="812"/>
      <c r="BU15" s="812"/>
      <c r="BV15" s="812"/>
      <c r="BW15" s="812"/>
      <c r="BX15" s="812"/>
      <c r="BY15" s="812"/>
      <c r="BZ15" s="812"/>
      <c r="CA15" s="812"/>
      <c r="CB15" s="812"/>
      <c r="CC15" s="812"/>
      <c r="CD15" s="812"/>
      <c r="CE15" s="812"/>
      <c r="CF15" s="812"/>
      <c r="CG15" s="813"/>
      <c r="CH15" s="814"/>
      <c r="CI15" s="815"/>
      <c r="CJ15" s="815"/>
      <c r="CK15" s="815"/>
      <c r="CL15" s="816"/>
      <c r="CM15" s="814"/>
      <c r="CN15" s="815"/>
      <c r="CO15" s="815"/>
      <c r="CP15" s="815"/>
      <c r="CQ15" s="816"/>
      <c r="CR15" s="814"/>
      <c r="CS15" s="815"/>
      <c r="CT15" s="815"/>
      <c r="CU15" s="815"/>
      <c r="CV15" s="816"/>
      <c r="CW15" s="814"/>
      <c r="CX15" s="815"/>
      <c r="CY15" s="815"/>
      <c r="CZ15" s="815"/>
      <c r="DA15" s="816"/>
      <c r="DB15" s="814"/>
      <c r="DC15" s="815"/>
      <c r="DD15" s="815"/>
      <c r="DE15" s="815"/>
      <c r="DF15" s="816"/>
      <c r="DG15" s="814"/>
      <c r="DH15" s="815"/>
      <c r="DI15" s="815"/>
      <c r="DJ15" s="815"/>
      <c r="DK15" s="816"/>
      <c r="DL15" s="814"/>
      <c r="DM15" s="815"/>
      <c r="DN15" s="815"/>
      <c r="DO15" s="815"/>
      <c r="DP15" s="816"/>
      <c r="DQ15" s="814"/>
      <c r="DR15" s="815"/>
      <c r="DS15" s="815"/>
      <c r="DT15" s="815"/>
      <c r="DU15" s="816"/>
      <c r="DV15" s="811"/>
      <c r="DW15" s="812"/>
      <c r="DX15" s="812"/>
      <c r="DY15" s="812"/>
      <c r="DZ15" s="817"/>
      <c r="EA15" s="232"/>
    </row>
    <row r="16" spans="1:131" s="233" customFormat="1" ht="26.25" customHeight="1" x14ac:dyDescent="0.2">
      <c r="A16" s="236">
        <v>10</v>
      </c>
      <c r="B16" s="818"/>
      <c r="C16" s="819"/>
      <c r="D16" s="819"/>
      <c r="E16" s="819"/>
      <c r="F16" s="819"/>
      <c r="G16" s="819"/>
      <c r="H16" s="819"/>
      <c r="I16" s="819"/>
      <c r="J16" s="819"/>
      <c r="K16" s="819"/>
      <c r="L16" s="819"/>
      <c r="M16" s="819"/>
      <c r="N16" s="819"/>
      <c r="O16" s="819"/>
      <c r="P16" s="820"/>
      <c r="Q16" s="821"/>
      <c r="R16" s="822"/>
      <c r="S16" s="822"/>
      <c r="T16" s="822"/>
      <c r="U16" s="822"/>
      <c r="V16" s="822"/>
      <c r="W16" s="822"/>
      <c r="X16" s="822"/>
      <c r="Y16" s="822"/>
      <c r="Z16" s="822"/>
      <c r="AA16" s="822"/>
      <c r="AB16" s="822"/>
      <c r="AC16" s="822"/>
      <c r="AD16" s="822"/>
      <c r="AE16" s="823"/>
      <c r="AF16" s="824"/>
      <c r="AG16" s="825"/>
      <c r="AH16" s="825"/>
      <c r="AI16" s="825"/>
      <c r="AJ16" s="826"/>
      <c r="AK16" s="807"/>
      <c r="AL16" s="808"/>
      <c r="AM16" s="808"/>
      <c r="AN16" s="808"/>
      <c r="AO16" s="808"/>
      <c r="AP16" s="808"/>
      <c r="AQ16" s="808"/>
      <c r="AR16" s="808"/>
      <c r="AS16" s="808"/>
      <c r="AT16" s="808"/>
      <c r="AU16" s="809"/>
      <c r="AV16" s="809"/>
      <c r="AW16" s="809"/>
      <c r="AX16" s="809"/>
      <c r="AY16" s="810"/>
      <c r="AZ16" s="230"/>
      <c r="BA16" s="230"/>
      <c r="BB16" s="230"/>
      <c r="BC16" s="230"/>
      <c r="BD16" s="230"/>
      <c r="BE16" s="231"/>
      <c r="BF16" s="231"/>
      <c r="BG16" s="231"/>
      <c r="BH16" s="231"/>
      <c r="BI16" s="231"/>
      <c r="BJ16" s="231"/>
      <c r="BK16" s="231"/>
      <c r="BL16" s="231"/>
      <c r="BM16" s="231"/>
      <c r="BN16" s="231"/>
      <c r="BO16" s="231"/>
      <c r="BP16" s="231"/>
      <c r="BQ16" s="236">
        <v>10</v>
      </c>
      <c r="BR16" s="237"/>
      <c r="BS16" s="811"/>
      <c r="BT16" s="812"/>
      <c r="BU16" s="812"/>
      <c r="BV16" s="812"/>
      <c r="BW16" s="812"/>
      <c r="BX16" s="812"/>
      <c r="BY16" s="812"/>
      <c r="BZ16" s="812"/>
      <c r="CA16" s="812"/>
      <c r="CB16" s="812"/>
      <c r="CC16" s="812"/>
      <c r="CD16" s="812"/>
      <c r="CE16" s="812"/>
      <c r="CF16" s="812"/>
      <c r="CG16" s="813"/>
      <c r="CH16" s="814"/>
      <c r="CI16" s="815"/>
      <c r="CJ16" s="815"/>
      <c r="CK16" s="815"/>
      <c r="CL16" s="816"/>
      <c r="CM16" s="814"/>
      <c r="CN16" s="815"/>
      <c r="CO16" s="815"/>
      <c r="CP16" s="815"/>
      <c r="CQ16" s="816"/>
      <c r="CR16" s="814"/>
      <c r="CS16" s="815"/>
      <c r="CT16" s="815"/>
      <c r="CU16" s="815"/>
      <c r="CV16" s="816"/>
      <c r="CW16" s="814"/>
      <c r="CX16" s="815"/>
      <c r="CY16" s="815"/>
      <c r="CZ16" s="815"/>
      <c r="DA16" s="816"/>
      <c r="DB16" s="814"/>
      <c r="DC16" s="815"/>
      <c r="DD16" s="815"/>
      <c r="DE16" s="815"/>
      <c r="DF16" s="816"/>
      <c r="DG16" s="814"/>
      <c r="DH16" s="815"/>
      <c r="DI16" s="815"/>
      <c r="DJ16" s="815"/>
      <c r="DK16" s="816"/>
      <c r="DL16" s="814"/>
      <c r="DM16" s="815"/>
      <c r="DN16" s="815"/>
      <c r="DO16" s="815"/>
      <c r="DP16" s="816"/>
      <c r="DQ16" s="814"/>
      <c r="DR16" s="815"/>
      <c r="DS16" s="815"/>
      <c r="DT16" s="815"/>
      <c r="DU16" s="816"/>
      <c r="DV16" s="811"/>
      <c r="DW16" s="812"/>
      <c r="DX16" s="812"/>
      <c r="DY16" s="812"/>
      <c r="DZ16" s="817"/>
      <c r="EA16" s="232"/>
    </row>
    <row r="17" spans="1:131" s="233" customFormat="1" ht="26.25" customHeight="1" x14ac:dyDescent="0.2">
      <c r="A17" s="236">
        <v>11</v>
      </c>
      <c r="B17" s="818"/>
      <c r="C17" s="819"/>
      <c r="D17" s="819"/>
      <c r="E17" s="819"/>
      <c r="F17" s="819"/>
      <c r="G17" s="819"/>
      <c r="H17" s="819"/>
      <c r="I17" s="819"/>
      <c r="J17" s="819"/>
      <c r="K17" s="819"/>
      <c r="L17" s="819"/>
      <c r="M17" s="819"/>
      <c r="N17" s="819"/>
      <c r="O17" s="819"/>
      <c r="P17" s="820"/>
      <c r="Q17" s="821"/>
      <c r="R17" s="822"/>
      <c r="S17" s="822"/>
      <c r="T17" s="822"/>
      <c r="U17" s="822"/>
      <c r="V17" s="822"/>
      <c r="W17" s="822"/>
      <c r="X17" s="822"/>
      <c r="Y17" s="822"/>
      <c r="Z17" s="822"/>
      <c r="AA17" s="822"/>
      <c r="AB17" s="822"/>
      <c r="AC17" s="822"/>
      <c r="AD17" s="822"/>
      <c r="AE17" s="823"/>
      <c r="AF17" s="824"/>
      <c r="AG17" s="825"/>
      <c r="AH17" s="825"/>
      <c r="AI17" s="825"/>
      <c r="AJ17" s="826"/>
      <c r="AK17" s="807"/>
      <c r="AL17" s="808"/>
      <c r="AM17" s="808"/>
      <c r="AN17" s="808"/>
      <c r="AO17" s="808"/>
      <c r="AP17" s="808"/>
      <c r="AQ17" s="808"/>
      <c r="AR17" s="808"/>
      <c r="AS17" s="808"/>
      <c r="AT17" s="808"/>
      <c r="AU17" s="809"/>
      <c r="AV17" s="809"/>
      <c r="AW17" s="809"/>
      <c r="AX17" s="809"/>
      <c r="AY17" s="810"/>
      <c r="AZ17" s="230"/>
      <c r="BA17" s="230"/>
      <c r="BB17" s="230"/>
      <c r="BC17" s="230"/>
      <c r="BD17" s="230"/>
      <c r="BE17" s="231"/>
      <c r="BF17" s="231"/>
      <c r="BG17" s="231"/>
      <c r="BH17" s="231"/>
      <c r="BI17" s="231"/>
      <c r="BJ17" s="231"/>
      <c r="BK17" s="231"/>
      <c r="BL17" s="231"/>
      <c r="BM17" s="231"/>
      <c r="BN17" s="231"/>
      <c r="BO17" s="231"/>
      <c r="BP17" s="231"/>
      <c r="BQ17" s="236">
        <v>11</v>
      </c>
      <c r="BR17" s="237"/>
      <c r="BS17" s="811"/>
      <c r="BT17" s="812"/>
      <c r="BU17" s="812"/>
      <c r="BV17" s="812"/>
      <c r="BW17" s="812"/>
      <c r="BX17" s="812"/>
      <c r="BY17" s="812"/>
      <c r="BZ17" s="812"/>
      <c r="CA17" s="812"/>
      <c r="CB17" s="812"/>
      <c r="CC17" s="812"/>
      <c r="CD17" s="812"/>
      <c r="CE17" s="812"/>
      <c r="CF17" s="812"/>
      <c r="CG17" s="813"/>
      <c r="CH17" s="814"/>
      <c r="CI17" s="815"/>
      <c r="CJ17" s="815"/>
      <c r="CK17" s="815"/>
      <c r="CL17" s="816"/>
      <c r="CM17" s="814"/>
      <c r="CN17" s="815"/>
      <c r="CO17" s="815"/>
      <c r="CP17" s="815"/>
      <c r="CQ17" s="816"/>
      <c r="CR17" s="814"/>
      <c r="CS17" s="815"/>
      <c r="CT17" s="815"/>
      <c r="CU17" s="815"/>
      <c r="CV17" s="816"/>
      <c r="CW17" s="814"/>
      <c r="CX17" s="815"/>
      <c r="CY17" s="815"/>
      <c r="CZ17" s="815"/>
      <c r="DA17" s="816"/>
      <c r="DB17" s="814"/>
      <c r="DC17" s="815"/>
      <c r="DD17" s="815"/>
      <c r="DE17" s="815"/>
      <c r="DF17" s="816"/>
      <c r="DG17" s="814"/>
      <c r="DH17" s="815"/>
      <c r="DI17" s="815"/>
      <c r="DJ17" s="815"/>
      <c r="DK17" s="816"/>
      <c r="DL17" s="814"/>
      <c r="DM17" s="815"/>
      <c r="DN17" s="815"/>
      <c r="DO17" s="815"/>
      <c r="DP17" s="816"/>
      <c r="DQ17" s="814"/>
      <c r="DR17" s="815"/>
      <c r="DS17" s="815"/>
      <c r="DT17" s="815"/>
      <c r="DU17" s="816"/>
      <c r="DV17" s="811"/>
      <c r="DW17" s="812"/>
      <c r="DX17" s="812"/>
      <c r="DY17" s="812"/>
      <c r="DZ17" s="817"/>
      <c r="EA17" s="232"/>
    </row>
    <row r="18" spans="1:131" s="233" customFormat="1" ht="26.25" customHeight="1" x14ac:dyDescent="0.2">
      <c r="A18" s="236">
        <v>12</v>
      </c>
      <c r="B18" s="818"/>
      <c r="C18" s="819"/>
      <c r="D18" s="819"/>
      <c r="E18" s="819"/>
      <c r="F18" s="819"/>
      <c r="G18" s="819"/>
      <c r="H18" s="819"/>
      <c r="I18" s="819"/>
      <c r="J18" s="819"/>
      <c r="K18" s="819"/>
      <c r="L18" s="819"/>
      <c r="M18" s="819"/>
      <c r="N18" s="819"/>
      <c r="O18" s="819"/>
      <c r="P18" s="820"/>
      <c r="Q18" s="821"/>
      <c r="R18" s="822"/>
      <c r="S18" s="822"/>
      <c r="T18" s="822"/>
      <c r="U18" s="822"/>
      <c r="V18" s="822"/>
      <c r="W18" s="822"/>
      <c r="X18" s="822"/>
      <c r="Y18" s="822"/>
      <c r="Z18" s="822"/>
      <c r="AA18" s="822"/>
      <c r="AB18" s="822"/>
      <c r="AC18" s="822"/>
      <c r="AD18" s="822"/>
      <c r="AE18" s="823"/>
      <c r="AF18" s="824"/>
      <c r="AG18" s="825"/>
      <c r="AH18" s="825"/>
      <c r="AI18" s="825"/>
      <c r="AJ18" s="826"/>
      <c r="AK18" s="807"/>
      <c r="AL18" s="808"/>
      <c r="AM18" s="808"/>
      <c r="AN18" s="808"/>
      <c r="AO18" s="808"/>
      <c r="AP18" s="808"/>
      <c r="AQ18" s="808"/>
      <c r="AR18" s="808"/>
      <c r="AS18" s="808"/>
      <c r="AT18" s="808"/>
      <c r="AU18" s="809"/>
      <c r="AV18" s="809"/>
      <c r="AW18" s="809"/>
      <c r="AX18" s="809"/>
      <c r="AY18" s="810"/>
      <c r="AZ18" s="230"/>
      <c r="BA18" s="230"/>
      <c r="BB18" s="230"/>
      <c r="BC18" s="230"/>
      <c r="BD18" s="230"/>
      <c r="BE18" s="231"/>
      <c r="BF18" s="231"/>
      <c r="BG18" s="231"/>
      <c r="BH18" s="231"/>
      <c r="BI18" s="231"/>
      <c r="BJ18" s="231"/>
      <c r="BK18" s="231"/>
      <c r="BL18" s="231"/>
      <c r="BM18" s="231"/>
      <c r="BN18" s="231"/>
      <c r="BO18" s="231"/>
      <c r="BP18" s="231"/>
      <c r="BQ18" s="236">
        <v>12</v>
      </c>
      <c r="BR18" s="237"/>
      <c r="BS18" s="811"/>
      <c r="BT18" s="812"/>
      <c r="BU18" s="812"/>
      <c r="BV18" s="812"/>
      <c r="BW18" s="812"/>
      <c r="BX18" s="812"/>
      <c r="BY18" s="812"/>
      <c r="BZ18" s="812"/>
      <c r="CA18" s="812"/>
      <c r="CB18" s="812"/>
      <c r="CC18" s="812"/>
      <c r="CD18" s="812"/>
      <c r="CE18" s="812"/>
      <c r="CF18" s="812"/>
      <c r="CG18" s="813"/>
      <c r="CH18" s="814"/>
      <c r="CI18" s="815"/>
      <c r="CJ18" s="815"/>
      <c r="CK18" s="815"/>
      <c r="CL18" s="816"/>
      <c r="CM18" s="814"/>
      <c r="CN18" s="815"/>
      <c r="CO18" s="815"/>
      <c r="CP18" s="815"/>
      <c r="CQ18" s="816"/>
      <c r="CR18" s="814"/>
      <c r="CS18" s="815"/>
      <c r="CT18" s="815"/>
      <c r="CU18" s="815"/>
      <c r="CV18" s="816"/>
      <c r="CW18" s="814"/>
      <c r="CX18" s="815"/>
      <c r="CY18" s="815"/>
      <c r="CZ18" s="815"/>
      <c r="DA18" s="816"/>
      <c r="DB18" s="814"/>
      <c r="DC18" s="815"/>
      <c r="DD18" s="815"/>
      <c r="DE18" s="815"/>
      <c r="DF18" s="816"/>
      <c r="DG18" s="814"/>
      <c r="DH18" s="815"/>
      <c r="DI18" s="815"/>
      <c r="DJ18" s="815"/>
      <c r="DK18" s="816"/>
      <c r="DL18" s="814"/>
      <c r="DM18" s="815"/>
      <c r="DN18" s="815"/>
      <c r="DO18" s="815"/>
      <c r="DP18" s="816"/>
      <c r="DQ18" s="814"/>
      <c r="DR18" s="815"/>
      <c r="DS18" s="815"/>
      <c r="DT18" s="815"/>
      <c r="DU18" s="816"/>
      <c r="DV18" s="811"/>
      <c r="DW18" s="812"/>
      <c r="DX18" s="812"/>
      <c r="DY18" s="812"/>
      <c r="DZ18" s="817"/>
      <c r="EA18" s="232"/>
    </row>
    <row r="19" spans="1:131" s="233" customFormat="1" ht="26.25" customHeight="1" x14ac:dyDescent="0.2">
      <c r="A19" s="236">
        <v>13</v>
      </c>
      <c r="B19" s="818"/>
      <c r="C19" s="819"/>
      <c r="D19" s="819"/>
      <c r="E19" s="819"/>
      <c r="F19" s="819"/>
      <c r="G19" s="819"/>
      <c r="H19" s="819"/>
      <c r="I19" s="819"/>
      <c r="J19" s="819"/>
      <c r="K19" s="819"/>
      <c r="L19" s="819"/>
      <c r="M19" s="819"/>
      <c r="N19" s="819"/>
      <c r="O19" s="819"/>
      <c r="P19" s="820"/>
      <c r="Q19" s="821"/>
      <c r="R19" s="822"/>
      <c r="S19" s="822"/>
      <c r="T19" s="822"/>
      <c r="U19" s="822"/>
      <c r="V19" s="822"/>
      <c r="W19" s="822"/>
      <c r="X19" s="822"/>
      <c r="Y19" s="822"/>
      <c r="Z19" s="822"/>
      <c r="AA19" s="822"/>
      <c r="AB19" s="822"/>
      <c r="AC19" s="822"/>
      <c r="AD19" s="822"/>
      <c r="AE19" s="823"/>
      <c r="AF19" s="824"/>
      <c r="AG19" s="825"/>
      <c r="AH19" s="825"/>
      <c r="AI19" s="825"/>
      <c r="AJ19" s="826"/>
      <c r="AK19" s="807"/>
      <c r="AL19" s="808"/>
      <c r="AM19" s="808"/>
      <c r="AN19" s="808"/>
      <c r="AO19" s="808"/>
      <c r="AP19" s="808"/>
      <c r="AQ19" s="808"/>
      <c r="AR19" s="808"/>
      <c r="AS19" s="808"/>
      <c r="AT19" s="808"/>
      <c r="AU19" s="809"/>
      <c r="AV19" s="809"/>
      <c r="AW19" s="809"/>
      <c r="AX19" s="809"/>
      <c r="AY19" s="810"/>
      <c r="AZ19" s="230"/>
      <c r="BA19" s="230"/>
      <c r="BB19" s="230"/>
      <c r="BC19" s="230"/>
      <c r="BD19" s="230"/>
      <c r="BE19" s="231"/>
      <c r="BF19" s="231"/>
      <c r="BG19" s="231"/>
      <c r="BH19" s="231"/>
      <c r="BI19" s="231"/>
      <c r="BJ19" s="231"/>
      <c r="BK19" s="231"/>
      <c r="BL19" s="231"/>
      <c r="BM19" s="231"/>
      <c r="BN19" s="231"/>
      <c r="BO19" s="231"/>
      <c r="BP19" s="231"/>
      <c r="BQ19" s="236">
        <v>13</v>
      </c>
      <c r="BR19" s="237"/>
      <c r="BS19" s="811"/>
      <c r="BT19" s="812"/>
      <c r="BU19" s="812"/>
      <c r="BV19" s="812"/>
      <c r="BW19" s="812"/>
      <c r="BX19" s="812"/>
      <c r="BY19" s="812"/>
      <c r="BZ19" s="812"/>
      <c r="CA19" s="812"/>
      <c r="CB19" s="812"/>
      <c r="CC19" s="812"/>
      <c r="CD19" s="812"/>
      <c r="CE19" s="812"/>
      <c r="CF19" s="812"/>
      <c r="CG19" s="813"/>
      <c r="CH19" s="814"/>
      <c r="CI19" s="815"/>
      <c r="CJ19" s="815"/>
      <c r="CK19" s="815"/>
      <c r="CL19" s="816"/>
      <c r="CM19" s="814"/>
      <c r="CN19" s="815"/>
      <c r="CO19" s="815"/>
      <c r="CP19" s="815"/>
      <c r="CQ19" s="816"/>
      <c r="CR19" s="814"/>
      <c r="CS19" s="815"/>
      <c r="CT19" s="815"/>
      <c r="CU19" s="815"/>
      <c r="CV19" s="816"/>
      <c r="CW19" s="814"/>
      <c r="CX19" s="815"/>
      <c r="CY19" s="815"/>
      <c r="CZ19" s="815"/>
      <c r="DA19" s="816"/>
      <c r="DB19" s="814"/>
      <c r="DC19" s="815"/>
      <c r="DD19" s="815"/>
      <c r="DE19" s="815"/>
      <c r="DF19" s="816"/>
      <c r="DG19" s="814"/>
      <c r="DH19" s="815"/>
      <c r="DI19" s="815"/>
      <c r="DJ19" s="815"/>
      <c r="DK19" s="816"/>
      <c r="DL19" s="814"/>
      <c r="DM19" s="815"/>
      <c r="DN19" s="815"/>
      <c r="DO19" s="815"/>
      <c r="DP19" s="816"/>
      <c r="DQ19" s="814"/>
      <c r="DR19" s="815"/>
      <c r="DS19" s="815"/>
      <c r="DT19" s="815"/>
      <c r="DU19" s="816"/>
      <c r="DV19" s="811"/>
      <c r="DW19" s="812"/>
      <c r="DX19" s="812"/>
      <c r="DY19" s="812"/>
      <c r="DZ19" s="817"/>
      <c r="EA19" s="232"/>
    </row>
    <row r="20" spans="1:131" s="233" customFormat="1" ht="26.25" customHeight="1" x14ac:dyDescent="0.2">
      <c r="A20" s="236">
        <v>14</v>
      </c>
      <c r="B20" s="818"/>
      <c r="C20" s="819"/>
      <c r="D20" s="819"/>
      <c r="E20" s="819"/>
      <c r="F20" s="819"/>
      <c r="G20" s="819"/>
      <c r="H20" s="819"/>
      <c r="I20" s="819"/>
      <c r="J20" s="819"/>
      <c r="K20" s="819"/>
      <c r="L20" s="819"/>
      <c r="M20" s="819"/>
      <c r="N20" s="819"/>
      <c r="O20" s="819"/>
      <c r="P20" s="820"/>
      <c r="Q20" s="821"/>
      <c r="R20" s="822"/>
      <c r="S20" s="822"/>
      <c r="T20" s="822"/>
      <c r="U20" s="822"/>
      <c r="V20" s="822"/>
      <c r="W20" s="822"/>
      <c r="X20" s="822"/>
      <c r="Y20" s="822"/>
      <c r="Z20" s="822"/>
      <c r="AA20" s="822"/>
      <c r="AB20" s="822"/>
      <c r="AC20" s="822"/>
      <c r="AD20" s="822"/>
      <c r="AE20" s="823"/>
      <c r="AF20" s="824"/>
      <c r="AG20" s="825"/>
      <c r="AH20" s="825"/>
      <c r="AI20" s="825"/>
      <c r="AJ20" s="826"/>
      <c r="AK20" s="807"/>
      <c r="AL20" s="808"/>
      <c r="AM20" s="808"/>
      <c r="AN20" s="808"/>
      <c r="AO20" s="808"/>
      <c r="AP20" s="808"/>
      <c r="AQ20" s="808"/>
      <c r="AR20" s="808"/>
      <c r="AS20" s="808"/>
      <c r="AT20" s="808"/>
      <c r="AU20" s="809"/>
      <c r="AV20" s="809"/>
      <c r="AW20" s="809"/>
      <c r="AX20" s="809"/>
      <c r="AY20" s="810"/>
      <c r="AZ20" s="230"/>
      <c r="BA20" s="230"/>
      <c r="BB20" s="230"/>
      <c r="BC20" s="230"/>
      <c r="BD20" s="230"/>
      <c r="BE20" s="231"/>
      <c r="BF20" s="231"/>
      <c r="BG20" s="231"/>
      <c r="BH20" s="231"/>
      <c r="BI20" s="231"/>
      <c r="BJ20" s="231"/>
      <c r="BK20" s="231"/>
      <c r="BL20" s="231"/>
      <c r="BM20" s="231"/>
      <c r="BN20" s="231"/>
      <c r="BO20" s="231"/>
      <c r="BP20" s="231"/>
      <c r="BQ20" s="236">
        <v>14</v>
      </c>
      <c r="BR20" s="237"/>
      <c r="BS20" s="811"/>
      <c r="BT20" s="812"/>
      <c r="BU20" s="812"/>
      <c r="BV20" s="812"/>
      <c r="BW20" s="812"/>
      <c r="BX20" s="812"/>
      <c r="BY20" s="812"/>
      <c r="BZ20" s="812"/>
      <c r="CA20" s="812"/>
      <c r="CB20" s="812"/>
      <c r="CC20" s="812"/>
      <c r="CD20" s="812"/>
      <c r="CE20" s="812"/>
      <c r="CF20" s="812"/>
      <c r="CG20" s="813"/>
      <c r="CH20" s="814"/>
      <c r="CI20" s="815"/>
      <c r="CJ20" s="815"/>
      <c r="CK20" s="815"/>
      <c r="CL20" s="816"/>
      <c r="CM20" s="814"/>
      <c r="CN20" s="815"/>
      <c r="CO20" s="815"/>
      <c r="CP20" s="815"/>
      <c r="CQ20" s="816"/>
      <c r="CR20" s="814"/>
      <c r="CS20" s="815"/>
      <c r="CT20" s="815"/>
      <c r="CU20" s="815"/>
      <c r="CV20" s="816"/>
      <c r="CW20" s="814"/>
      <c r="CX20" s="815"/>
      <c r="CY20" s="815"/>
      <c r="CZ20" s="815"/>
      <c r="DA20" s="816"/>
      <c r="DB20" s="814"/>
      <c r="DC20" s="815"/>
      <c r="DD20" s="815"/>
      <c r="DE20" s="815"/>
      <c r="DF20" s="816"/>
      <c r="DG20" s="814"/>
      <c r="DH20" s="815"/>
      <c r="DI20" s="815"/>
      <c r="DJ20" s="815"/>
      <c r="DK20" s="816"/>
      <c r="DL20" s="814"/>
      <c r="DM20" s="815"/>
      <c r="DN20" s="815"/>
      <c r="DO20" s="815"/>
      <c r="DP20" s="816"/>
      <c r="DQ20" s="814"/>
      <c r="DR20" s="815"/>
      <c r="DS20" s="815"/>
      <c r="DT20" s="815"/>
      <c r="DU20" s="816"/>
      <c r="DV20" s="811"/>
      <c r="DW20" s="812"/>
      <c r="DX20" s="812"/>
      <c r="DY20" s="812"/>
      <c r="DZ20" s="817"/>
      <c r="EA20" s="232"/>
    </row>
    <row r="21" spans="1:131" s="233" customFormat="1" ht="26.25" customHeight="1" thickBot="1" x14ac:dyDescent="0.25">
      <c r="A21" s="236">
        <v>15</v>
      </c>
      <c r="B21" s="818"/>
      <c r="C21" s="819"/>
      <c r="D21" s="819"/>
      <c r="E21" s="819"/>
      <c r="F21" s="819"/>
      <c r="G21" s="819"/>
      <c r="H21" s="819"/>
      <c r="I21" s="819"/>
      <c r="J21" s="819"/>
      <c r="K21" s="819"/>
      <c r="L21" s="819"/>
      <c r="M21" s="819"/>
      <c r="N21" s="819"/>
      <c r="O21" s="819"/>
      <c r="P21" s="820"/>
      <c r="Q21" s="821"/>
      <c r="R21" s="822"/>
      <c r="S21" s="822"/>
      <c r="T21" s="822"/>
      <c r="U21" s="822"/>
      <c r="V21" s="822"/>
      <c r="W21" s="822"/>
      <c r="X21" s="822"/>
      <c r="Y21" s="822"/>
      <c r="Z21" s="822"/>
      <c r="AA21" s="822"/>
      <c r="AB21" s="822"/>
      <c r="AC21" s="822"/>
      <c r="AD21" s="822"/>
      <c r="AE21" s="823"/>
      <c r="AF21" s="824"/>
      <c r="AG21" s="825"/>
      <c r="AH21" s="825"/>
      <c r="AI21" s="825"/>
      <c r="AJ21" s="826"/>
      <c r="AK21" s="807"/>
      <c r="AL21" s="808"/>
      <c r="AM21" s="808"/>
      <c r="AN21" s="808"/>
      <c r="AO21" s="808"/>
      <c r="AP21" s="808"/>
      <c r="AQ21" s="808"/>
      <c r="AR21" s="808"/>
      <c r="AS21" s="808"/>
      <c r="AT21" s="808"/>
      <c r="AU21" s="809"/>
      <c r="AV21" s="809"/>
      <c r="AW21" s="809"/>
      <c r="AX21" s="809"/>
      <c r="AY21" s="810"/>
      <c r="AZ21" s="230"/>
      <c r="BA21" s="230"/>
      <c r="BB21" s="230"/>
      <c r="BC21" s="230"/>
      <c r="BD21" s="230"/>
      <c r="BE21" s="231"/>
      <c r="BF21" s="231"/>
      <c r="BG21" s="231"/>
      <c r="BH21" s="231"/>
      <c r="BI21" s="231"/>
      <c r="BJ21" s="231"/>
      <c r="BK21" s="231"/>
      <c r="BL21" s="231"/>
      <c r="BM21" s="231"/>
      <c r="BN21" s="231"/>
      <c r="BO21" s="231"/>
      <c r="BP21" s="231"/>
      <c r="BQ21" s="236">
        <v>15</v>
      </c>
      <c r="BR21" s="237"/>
      <c r="BS21" s="811"/>
      <c r="BT21" s="812"/>
      <c r="BU21" s="812"/>
      <c r="BV21" s="812"/>
      <c r="BW21" s="812"/>
      <c r="BX21" s="812"/>
      <c r="BY21" s="812"/>
      <c r="BZ21" s="812"/>
      <c r="CA21" s="812"/>
      <c r="CB21" s="812"/>
      <c r="CC21" s="812"/>
      <c r="CD21" s="812"/>
      <c r="CE21" s="812"/>
      <c r="CF21" s="812"/>
      <c r="CG21" s="813"/>
      <c r="CH21" s="814"/>
      <c r="CI21" s="815"/>
      <c r="CJ21" s="815"/>
      <c r="CK21" s="815"/>
      <c r="CL21" s="816"/>
      <c r="CM21" s="814"/>
      <c r="CN21" s="815"/>
      <c r="CO21" s="815"/>
      <c r="CP21" s="815"/>
      <c r="CQ21" s="816"/>
      <c r="CR21" s="814"/>
      <c r="CS21" s="815"/>
      <c r="CT21" s="815"/>
      <c r="CU21" s="815"/>
      <c r="CV21" s="816"/>
      <c r="CW21" s="814"/>
      <c r="CX21" s="815"/>
      <c r="CY21" s="815"/>
      <c r="CZ21" s="815"/>
      <c r="DA21" s="816"/>
      <c r="DB21" s="814"/>
      <c r="DC21" s="815"/>
      <c r="DD21" s="815"/>
      <c r="DE21" s="815"/>
      <c r="DF21" s="816"/>
      <c r="DG21" s="814"/>
      <c r="DH21" s="815"/>
      <c r="DI21" s="815"/>
      <c r="DJ21" s="815"/>
      <c r="DK21" s="816"/>
      <c r="DL21" s="814"/>
      <c r="DM21" s="815"/>
      <c r="DN21" s="815"/>
      <c r="DO21" s="815"/>
      <c r="DP21" s="816"/>
      <c r="DQ21" s="814"/>
      <c r="DR21" s="815"/>
      <c r="DS21" s="815"/>
      <c r="DT21" s="815"/>
      <c r="DU21" s="816"/>
      <c r="DV21" s="811"/>
      <c r="DW21" s="812"/>
      <c r="DX21" s="812"/>
      <c r="DY21" s="812"/>
      <c r="DZ21" s="817"/>
      <c r="EA21" s="232"/>
    </row>
    <row r="22" spans="1:131" s="233" customFormat="1" ht="26.25" customHeight="1" x14ac:dyDescent="0.2">
      <c r="A22" s="236">
        <v>16</v>
      </c>
      <c r="B22" s="818"/>
      <c r="C22" s="819"/>
      <c r="D22" s="819"/>
      <c r="E22" s="819"/>
      <c r="F22" s="819"/>
      <c r="G22" s="819"/>
      <c r="H22" s="819"/>
      <c r="I22" s="819"/>
      <c r="J22" s="819"/>
      <c r="K22" s="819"/>
      <c r="L22" s="819"/>
      <c r="M22" s="819"/>
      <c r="N22" s="819"/>
      <c r="O22" s="819"/>
      <c r="P22" s="820"/>
      <c r="Q22" s="837"/>
      <c r="R22" s="838"/>
      <c r="S22" s="838"/>
      <c r="T22" s="838"/>
      <c r="U22" s="838"/>
      <c r="V22" s="838"/>
      <c r="W22" s="838"/>
      <c r="X22" s="838"/>
      <c r="Y22" s="838"/>
      <c r="Z22" s="838"/>
      <c r="AA22" s="838"/>
      <c r="AB22" s="838"/>
      <c r="AC22" s="838"/>
      <c r="AD22" s="838"/>
      <c r="AE22" s="839"/>
      <c r="AF22" s="824"/>
      <c r="AG22" s="825"/>
      <c r="AH22" s="825"/>
      <c r="AI22" s="825"/>
      <c r="AJ22" s="826"/>
      <c r="AK22" s="840"/>
      <c r="AL22" s="841"/>
      <c r="AM22" s="841"/>
      <c r="AN22" s="841"/>
      <c r="AO22" s="841"/>
      <c r="AP22" s="841"/>
      <c r="AQ22" s="841"/>
      <c r="AR22" s="841"/>
      <c r="AS22" s="841"/>
      <c r="AT22" s="841"/>
      <c r="AU22" s="842"/>
      <c r="AV22" s="842"/>
      <c r="AW22" s="842"/>
      <c r="AX22" s="842"/>
      <c r="AY22" s="843"/>
      <c r="AZ22" s="844" t="s">
        <v>376</v>
      </c>
      <c r="BA22" s="844"/>
      <c r="BB22" s="844"/>
      <c r="BC22" s="844"/>
      <c r="BD22" s="845"/>
      <c r="BE22" s="231"/>
      <c r="BF22" s="231"/>
      <c r="BG22" s="231"/>
      <c r="BH22" s="231"/>
      <c r="BI22" s="231"/>
      <c r="BJ22" s="231"/>
      <c r="BK22" s="231"/>
      <c r="BL22" s="231"/>
      <c r="BM22" s="231"/>
      <c r="BN22" s="231"/>
      <c r="BO22" s="231"/>
      <c r="BP22" s="231"/>
      <c r="BQ22" s="236">
        <v>16</v>
      </c>
      <c r="BR22" s="237"/>
      <c r="BS22" s="811"/>
      <c r="BT22" s="812"/>
      <c r="BU22" s="812"/>
      <c r="BV22" s="812"/>
      <c r="BW22" s="812"/>
      <c r="BX22" s="812"/>
      <c r="BY22" s="812"/>
      <c r="BZ22" s="812"/>
      <c r="CA22" s="812"/>
      <c r="CB22" s="812"/>
      <c r="CC22" s="812"/>
      <c r="CD22" s="812"/>
      <c r="CE22" s="812"/>
      <c r="CF22" s="812"/>
      <c r="CG22" s="813"/>
      <c r="CH22" s="814"/>
      <c r="CI22" s="815"/>
      <c r="CJ22" s="815"/>
      <c r="CK22" s="815"/>
      <c r="CL22" s="816"/>
      <c r="CM22" s="814"/>
      <c r="CN22" s="815"/>
      <c r="CO22" s="815"/>
      <c r="CP22" s="815"/>
      <c r="CQ22" s="816"/>
      <c r="CR22" s="814"/>
      <c r="CS22" s="815"/>
      <c r="CT22" s="815"/>
      <c r="CU22" s="815"/>
      <c r="CV22" s="816"/>
      <c r="CW22" s="814"/>
      <c r="CX22" s="815"/>
      <c r="CY22" s="815"/>
      <c r="CZ22" s="815"/>
      <c r="DA22" s="816"/>
      <c r="DB22" s="814"/>
      <c r="DC22" s="815"/>
      <c r="DD22" s="815"/>
      <c r="DE22" s="815"/>
      <c r="DF22" s="816"/>
      <c r="DG22" s="814"/>
      <c r="DH22" s="815"/>
      <c r="DI22" s="815"/>
      <c r="DJ22" s="815"/>
      <c r="DK22" s="816"/>
      <c r="DL22" s="814"/>
      <c r="DM22" s="815"/>
      <c r="DN22" s="815"/>
      <c r="DO22" s="815"/>
      <c r="DP22" s="816"/>
      <c r="DQ22" s="814"/>
      <c r="DR22" s="815"/>
      <c r="DS22" s="815"/>
      <c r="DT22" s="815"/>
      <c r="DU22" s="816"/>
      <c r="DV22" s="811"/>
      <c r="DW22" s="812"/>
      <c r="DX22" s="812"/>
      <c r="DY22" s="812"/>
      <c r="DZ22" s="817"/>
      <c r="EA22" s="232"/>
    </row>
    <row r="23" spans="1:131" s="233" customFormat="1" ht="26.25" customHeight="1" thickBot="1" x14ac:dyDescent="0.25">
      <c r="A23" s="238" t="s">
        <v>377</v>
      </c>
      <c r="B23" s="827" t="s">
        <v>378</v>
      </c>
      <c r="C23" s="828"/>
      <c r="D23" s="828"/>
      <c r="E23" s="828"/>
      <c r="F23" s="828"/>
      <c r="G23" s="828"/>
      <c r="H23" s="828"/>
      <c r="I23" s="828"/>
      <c r="J23" s="828"/>
      <c r="K23" s="828"/>
      <c r="L23" s="828"/>
      <c r="M23" s="828"/>
      <c r="N23" s="828"/>
      <c r="O23" s="828"/>
      <c r="P23" s="829"/>
      <c r="Q23" s="830"/>
      <c r="R23" s="831"/>
      <c r="S23" s="831"/>
      <c r="T23" s="831"/>
      <c r="U23" s="831"/>
      <c r="V23" s="831"/>
      <c r="W23" s="831"/>
      <c r="X23" s="831"/>
      <c r="Y23" s="831"/>
      <c r="Z23" s="831"/>
      <c r="AA23" s="831"/>
      <c r="AB23" s="831"/>
      <c r="AC23" s="831"/>
      <c r="AD23" s="831"/>
      <c r="AE23" s="832"/>
      <c r="AF23" s="833">
        <v>328</v>
      </c>
      <c r="AG23" s="831"/>
      <c r="AH23" s="831"/>
      <c r="AI23" s="831"/>
      <c r="AJ23" s="834"/>
      <c r="AK23" s="835"/>
      <c r="AL23" s="836"/>
      <c r="AM23" s="836"/>
      <c r="AN23" s="836"/>
      <c r="AO23" s="836"/>
      <c r="AP23" s="831"/>
      <c r="AQ23" s="831"/>
      <c r="AR23" s="831"/>
      <c r="AS23" s="831"/>
      <c r="AT23" s="831"/>
      <c r="AU23" s="847"/>
      <c r="AV23" s="847"/>
      <c r="AW23" s="847"/>
      <c r="AX23" s="847"/>
      <c r="AY23" s="848"/>
      <c r="AZ23" s="849" t="s">
        <v>122</v>
      </c>
      <c r="BA23" s="850"/>
      <c r="BB23" s="850"/>
      <c r="BC23" s="850"/>
      <c r="BD23" s="851"/>
      <c r="BE23" s="231"/>
      <c r="BF23" s="231"/>
      <c r="BG23" s="231"/>
      <c r="BH23" s="231"/>
      <c r="BI23" s="231"/>
      <c r="BJ23" s="231"/>
      <c r="BK23" s="231"/>
      <c r="BL23" s="231"/>
      <c r="BM23" s="231"/>
      <c r="BN23" s="231"/>
      <c r="BO23" s="231"/>
      <c r="BP23" s="231"/>
      <c r="BQ23" s="236">
        <v>17</v>
      </c>
      <c r="BR23" s="237"/>
      <c r="BS23" s="811"/>
      <c r="BT23" s="812"/>
      <c r="BU23" s="812"/>
      <c r="BV23" s="812"/>
      <c r="BW23" s="812"/>
      <c r="BX23" s="812"/>
      <c r="BY23" s="812"/>
      <c r="BZ23" s="812"/>
      <c r="CA23" s="812"/>
      <c r="CB23" s="812"/>
      <c r="CC23" s="812"/>
      <c r="CD23" s="812"/>
      <c r="CE23" s="812"/>
      <c r="CF23" s="812"/>
      <c r="CG23" s="813"/>
      <c r="CH23" s="814"/>
      <c r="CI23" s="815"/>
      <c r="CJ23" s="815"/>
      <c r="CK23" s="815"/>
      <c r="CL23" s="816"/>
      <c r="CM23" s="814"/>
      <c r="CN23" s="815"/>
      <c r="CO23" s="815"/>
      <c r="CP23" s="815"/>
      <c r="CQ23" s="816"/>
      <c r="CR23" s="814"/>
      <c r="CS23" s="815"/>
      <c r="CT23" s="815"/>
      <c r="CU23" s="815"/>
      <c r="CV23" s="816"/>
      <c r="CW23" s="814"/>
      <c r="CX23" s="815"/>
      <c r="CY23" s="815"/>
      <c r="CZ23" s="815"/>
      <c r="DA23" s="816"/>
      <c r="DB23" s="814"/>
      <c r="DC23" s="815"/>
      <c r="DD23" s="815"/>
      <c r="DE23" s="815"/>
      <c r="DF23" s="816"/>
      <c r="DG23" s="814"/>
      <c r="DH23" s="815"/>
      <c r="DI23" s="815"/>
      <c r="DJ23" s="815"/>
      <c r="DK23" s="816"/>
      <c r="DL23" s="814"/>
      <c r="DM23" s="815"/>
      <c r="DN23" s="815"/>
      <c r="DO23" s="815"/>
      <c r="DP23" s="816"/>
      <c r="DQ23" s="814"/>
      <c r="DR23" s="815"/>
      <c r="DS23" s="815"/>
      <c r="DT23" s="815"/>
      <c r="DU23" s="816"/>
      <c r="DV23" s="811"/>
      <c r="DW23" s="812"/>
      <c r="DX23" s="812"/>
      <c r="DY23" s="812"/>
      <c r="DZ23" s="817"/>
      <c r="EA23" s="232"/>
    </row>
    <row r="24" spans="1:131" s="233" customFormat="1" ht="26.25" customHeight="1" x14ac:dyDescent="0.2">
      <c r="A24" s="846" t="s">
        <v>379</v>
      </c>
      <c r="B24" s="846"/>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846"/>
      <c r="AM24" s="846"/>
      <c r="AN24" s="846"/>
      <c r="AO24" s="846"/>
      <c r="AP24" s="846"/>
      <c r="AQ24" s="846"/>
      <c r="AR24" s="846"/>
      <c r="AS24" s="846"/>
      <c r="AT24" s="846"/>
      <c r="AU24" s="846"/>
      <c r="AV24" s="846"/>
      <c r="AW24" s="846"/>
      <c r="AX24" s="846"/>
      <c r="AY24" s="846"/>
      <c r="AZ24" s="230"/>
      <c r="BA24" s="230"/>
      <c r="BB24" s="230"/>
      <c r="BC24" s="230"/>
      <c r="BD24" s="230"/>
      <c r="BE24" s="231"/>
      <c r="BF24" s="231"/>
      <c r="BG24" s="231"/>
      <c r="BH24" s="231"/>
      <c r="BI24" s="231"/>
      <c r="BJ24" s="231"/>
      <c r="BK24" s="231"/>
      <c r="BL24" s="231"/>
      <c r="BM24" s="231"/>
      <c r="BN24" s="231"/>
      <c r="BO24" s="231"/>
      <c r="BP24" s="231"/>
      <c r="BQ24" s="236">
        <v>18</v>
      </c>
      <c r="BR24" s="237"/>
      <c r="BS24" s="811"/>
      <c r="BT24" s="812"/>
      <c r="BU24" s="812"/>
      <c r="BV24" s="812"/>
      <c r="BW24" s="812"/>
      <c r="BX24" s="812"/>
      <c r="BY24" s="812"/>
      <c r="BZ24" s="812"/>
      <c r="CA24" s="812"/>
      <c r="CB24" s="812"/>
      <c r="CC24" s="812"/>
      <c r="CD24" s="812"/>
      <c r="CE24" s="812"/>
      <c r="CF24" s="812"/>
      <c r="CG24" s="813"/>
      <c r="CH24" s="814"/>
      <c r="CI24" s="815"/>
      <c r="CJ24" s="815"/>
      <c r="CK24" s="815"/>
      <c r="CL24" s="816"/>
      <c r="CM24" s="814"/>
      <c r="CN24" s="815"/>
      <c r="CO24" s="815"/>
      <c r="CP24" s="815"/>
      <c r="CQ24" s="816"/>
      <c r="CR24" s="814"/>
      <c r="CS24" s="815"/>
      <c r="CT24" s="815"/>
      <c r="CU24" s="815"/>
      <c r="CV24" s="816"/>
      <c r="CW24" s="814"/>
      <c r="CX24" s="815"/>
      <c r="CY24" s="815"/>
      <c r="CZ24" s="815"/>
      <c r="DA24" s="816"/>
      <c r="DB24" s="814"/>
      <c r="DC24" s="815"/>
      <c r="DD24" s="815"/>
      <c r="DE24" s="815"/>
      <c r="DF24" s="816"/>
      <c r="DG24" s="814"/>
      <c r="DH24" s="815"/>
      <c r="DI24" s="815"/>
      <c r="DJ24" s="815"/>
      <c r="DK24" s="816"/>
      <c r="DL24" s="814"/>
      <c r="DM24" s="815"/>
      <c r="DN24" s="815"/>
      <c r="DO24" s="815"/>
      <c r="DP24" s="816"/>
      <c r="DQ24" s="814"/>
      <c r="DR24" s="815"/>
      <c r="DS24" s="815"/>
      <c r="DT24" s="815"/>
      <c r="DU24" s="816"/>
      <c r="DV24" s="811"/>
      <c r="DW24" s="812"/>
      <c r="DX24" s="812"/>
      <c r="DY24" s="812"/>
      <c r="DZ24" s="817"/>
      <c r="EA24" s="232"/>
    </row>
    <row r="25" spans="1:131" ht="26.25" customHeight="1" thickBot="1" x14ac:dyDescent="0.25">
      <c r="A25" s="763" t="s">
        <v>380</v>
      </c>
      <c r="B25" s="763"/>
      <c r="C25" s="763"/>
      <c r="D25" s="763"/>
      <c r="E25" s="763"/>
      <c r="F25" s="763"/>
      <c r="G25" s="763"/>
      <c r="H25" s="763"/>
      <c r="I25" s="763"/>
      <c r="J25" s="763"/>
      <c r="K25" s="763"/>
      <c r="L25" s="763"/>
      <c r="M25" s="763"/>
      <c r="N25" s="763"/>
      <c r="O25" s="763"/>
      <c r="P25" s="763"/>
      <c r="Q25" s="763"/>
      <c r="R25" s="763"/>
      <c r="S25" s="763"/>
      <c r="T25" s="763"/>
      <c r="U25" s="763"/>
      <c r="V25" s="763"/>
      <c r="W25" s="763"/>
      <c r="X25" s="763"/>
      <c r="Y25" s="763"/>
      <c r="Z25" s="763"/>
      <c r="AA25" s="763"/>
      <c r="AB25" s="763"/>
      <c r="AC25" s="763"/>
      <c r="AD25" s="763"/>
      <c r="AE25" s="763"/>
      <c r="AF25" s="763"/>
      <c r="AG25" s="763"/>
      <c r="AH25" s="763"/>
      <c r="AI25" s="763"/>
      <c r="AJ25" s="763"/>
      <c r="AK25" s="763"/>
      <c r="AL25" s="763"/>
      <c r="AM25" s="763"/>
      <c r="AN25" s="763"/>
      <c r="AO25" s="763"/>
      <c r="AP25" s="763"/>
      <c r="AQ25" s="763"/>
      <c r="AR25" s="763"/>
      <c r="AS25" s="763"/>
      <c r="AT25" s="763"/>
      <c r="AU25" s="763"/>
      <c r="AV25" s="763"/>
      <c r="AW25" s="763"/>
      <c r="AX25" s="763"/>
      <c r="AY25" s="763"/>
      <c r="AZ25" s="763"/>
      <c r="BA25" s="763"/>
      <c r="BB25" s="763"/>
      <c r="BC25" s="763"/>
      <c r="BD25" s="763"/>
      <c r="BE25" s="763"/>
      <c r="BF25" s="763"/>
      <c r="BG25" s="763"/>
      <c r="BH25" s="763"/>
      <c r="BI25" s="763"/>
      <c r="BJ25" s="230"/>
      <c r="BK25" s="230"/>
      <c r="BL25" s="230"/>
      <c r="BM25" s="230"/>
      <c r="BN25" s="230"/>
      <c r="BO25" s="239"/>
      <c r="BP25" s="239"/>
      <c r="BQ25" s="236">
        <v>19</v>
      </c>
      <c r="BR25" s="237"/>
      <c r="BS25" s="811"/>
      <c r="BT25" s="812"/>
      <c r="BU25" s="812"/>
      <c r="BV25" s="812"/>
      <c r="BW25" s="812"/>
      <c r="BX25" s="812"/>
      <c r="BY25" s="812"/>
      <c r="BZ25" s="812"/>
      <c r="CA25" s="812"/>
      <c r="CB25" s="812"/>
      <c r="CC25" s="812"/>
      <c r="CD25" s="812"/>
      <c r="CE25" s="812"/>
      <c r="CF25" s="812"/>
      <c r="CG25" s="813"/>
      <c r="CH25" s="814"/>
      <c r="CI25" s="815"/>
      <c r="CJ25" s="815"/>
      <c r="CK25" s="815"/>
      <c r="CL25" s="816"/>
      <c r="CM25" s="814"/>
      <c r="CN25" s="815"/>
      <c r="CO25" s="815"/>
      <c r="CP25" s="815"/>
      <c r="CQ25" s="816"/>
      <c r="CR25" s="814"/>
      <c r="CS25" s="815"/>
      <c r="CT25" s="815"/>
      <c r="CU25" s="815"/>
      <c r="CV25" s="816"/>
      <c r="CW25" s="814"/>
      <c r="CX25" s="815"/>
      <c r="CY25" s="815"/>
      <c r="CZ25" s="815"/>
      <c r="DA25" s="816"/>
      <c r="DB25" s="814"/>
      <c r="DC25" s="815"/>
      <c r="DD25" s="815"/>
      <c r="DE25" s="815"/>
      <c r="DF25" s="816"/>
      <c r="DG25" s="814"/>
      <c r="DH25" s="815"/>
      <c r="DI25" s="815"/>
      <c r="DJ25" s="815"/>
      <c r="DK25" s="816"/>
      <c r="DL25" s="814"/>
      <c r="DM25" s="815"/>
      <c r="DN25" s="815"/>
      <c r="DO25" s="815"/>
      <c r="DP25" s="816"/>
      <c r="DQ25" s="814"/>
      <c r="DR25" s="815"/>
      <c r="DS25" s="815"/>
      <c r="DT25" s="815"/>
      <c r="DU25" s="816"/>
      <c r="DV25" s="811"/>
      <c r="DW25" s="812"/>
      <c r="DX25" s="812"/>
      <c r="DY25" s="812"/>
      <c r="DZ25" s="817"/>
      <c r="EA25" s="228"/>
    </row>
    <row r="26" spans="1:131" ht="26.25" customHeight="1" x14ac:dyDescent="0.2">
      <c r="A26" s="765" t="s">
        <v>358</v>
      </c>
      <c r="B26" s="766"/>
      <c r="C26" s="766"/>
      <c r="D26" s="766"/>
      <c r="E26" s="766"/>
      <c r="F26" s="766"/>
      <c r="G26" s="766"/>
      <c r="H26" s="766"/>
      <c r="I26" s="766"/>
      <c r="J26" s="766"/>
      <c r="K26" s="766"/>
      <c r="L26" s="766"/>
      <c r="M26" s="766"/>
      <c r="N26" s="766"/>
      <c r="O26" s="766"/>
      <c r="P26" s="767"/>
      <c r="Q26" s="771" t="s">
        <v>381</v>
      </c>
      <c r="R26" s="772"/>
      <c r="S26" s="772"/>
      <c r="T26" s="772"/>
      <c r="U26" s="773"/>
      <c r="V26" s="771" t="s">
        <v>382</v>
      </c>
      <c r="W26" s="772"/>
      <c r="X26" s="772"/>
      <c r="Y26" s="772"/>
      <c r="Z26" s="773"/>
      <c r="AA26" s="771" t="s">
        <v>383</v>
      </c>
      <c r="AB26" s="772"/>
      <c r="AC26" s="772"/>
      <c r="AD26" s="772"/>
      <c r="AE26" s="772"/>
      <c r="AF26" s="852" t="s">
        <v>384</v>
      </c>
      <c r="AG26" s="853"/>
      <c r="AH26" s="853"/>
      <c r="AI26" s="853"/>
      <c r="AJ26" s="854"/>
      <c r="AK26" s="772" t="s">
        <v>385</v>
      </c>
      <c r="AL26" s="772"/>
      <c r="AM26" s="772"/>
      <c r="AN26" s="772"/>
      <c r="AO26" s="773"/>
      <c r="AP26" s="771" t="s">
        <v>386</v>
      </c>
      <c r="AQ26" s="772"/>
      <c r="AR26" s="772"/>
      <c r="AS26" s="772"/>
      <c r="AT26" s="773"/>
      <c r="AU26" s="771" t="s">
        <v>387</v>
      </c>
      <c r="AV26" s="772"/>
      <c r="AW26" s="772"/>
      <c r="AX26" s="772"/>
      <c r="AY26" s="773"/>
      <c r="AZ26" s="771" t="s">
        <v>388</v>
      </c>
      <c r="BA26" s="772"/>
      <c r="BB26" s="772"/>
      <c r="BC26" s="772"/>
      <c r="BD26" s="773"/>
      <c r="BE26" s="771" t="s">
        <v>365</v>
      </c>
      <c r="BF26" s="772"/>
      <c r="BG26" s="772"/>
      <c r="BH26" s="772"/>
      <c r="BI26" s="778"/>
      <c r="BJ26" s="230"/>
      <c r="BK26" s="230"/>
      <c r="BL26" s="230"/>
      <c r="BM26" s="230"/>
      <c r="BN26" s="230"/>
      <c r="BO26" s="239"/>
      <c r="BP26" s="239"/>
      <c r="BQ26" s="236">
        <v>20</v>
      </c>
      <c r="BR26" s="237"/>
      <c r="BS26" s="811"/>
      <c r="BT26" s="812"/>
      <c r="BU26" s="812"/>
      <c r="BV26" s="812"/>
      <c r="BW26" s="812"/>
      <c r="BX26" s="812"/>
      <c r="BY26" s="812"/>
      <c r="BZ26" s="812"/>
      <c r="CA26" s="812"/>
      <c r="CB26" s="812"/>
      <c r="CC26" s="812"/>
      <c r="CD26" s="812"/>
      <c r="CE26" s="812"/>
      <c r="CF26" s="812"/>
      <c r="CG26" s="813"/>
      <c r="CH26" s="814"/>
      <c r="CI26" s="815"/>
      <c r="CJ26" s="815"/>
      <c r="CK26" s="815"/>
      <c r="CL26" s="816"/>
      <c r="CM26" s="814"/>
      <c r="CN26" s="815"/>
      <c r="CO26" s="815"/>
      <c r="CP26" s="815"/>
      <c r="CQ26" s="816"/>
      <c r="CR26" s="814"/>
      <c r="CS26" s="815"/>
      <c r="CT26" s="815"/>
      <c r="CU26" s="815"/>
      <c r="CV26" s="816"/>
      <c r="CW26" s="814"/>
      <c r="CX26" s="815"/>
      <c r="CY26" s="815"/>
      <c r="CZ26" s="815"/>
      <c r="DA26" s="816"/>
      <c r="DB26" s="814"/>
      <c r="DC26" s="815"/>
      <c r="DD26" s="815"/>
      <c r="DE26" s="815"/>
      <c r="DF26" s="816"/>
      <c r="DG26" s="814"/>
      <c r="DH26" s="815"/>
      <c r="DI26" s="815"/>
      <c r="DJ26" s="815"/>
      <c r="DK26" s="816"/>
      <c r="DL26" s="814"/>
      <c r="DM26" s="815"/>
      <c r="DN26" s="815"/>
      <c r="DO26" s="815"/>
      <c r="DP26" s="816"/>
      <c r="DQ26" s="814"/>
      <c r="DR26" s="815"/>
      <c r="DS26" s="815"/>
      <c r="DT26" s="815"/>
      <c r="DU26" s="816"/>
      <c r="DV26" s="811"/>
      <c r="DW26" s="812"/>
      <c r="DX26" s="812"/>
      <c r="DY26" s="812"/>
      <c r="DZ26" s="817"/>
      <c r="EA26" s="228"/>
    </row>
    <row r="27" spans="1:131" ht="26.25" customHeight="1" thickBot="1" x14ac:dyDescent="0.25">
      <c r="A27" s="768"/>
      <c r="B27" s="769"/>
      <c r="C27" s="769"/>
      <c r="D27" s="769"/>
      <c r="E27" s="769"/>
      <c r="F27" s="769"/>
      <c r="G27" s="769"/>
      <c r="H27" s="769"/>
      <c r="I27" s="769"/>
      <c r="J27" s="769"/>
      <c r="K27" s="769"/>
      <c r="L27" s="769"/>
      <c r="M27" s="769"/>
      <c r="N27" s="769"/>
      <c r="O27" s="769"/>
      <c r="P27" s="770"/>
      <c r="Q27" s="774"/>
      <c r="R27" s="775"/>
      <c r="S27" s="775"/>
      <c r="T27" s="775"/>
      <c r="U27" s="776"/>
      <c r="V27" s="774"/>
      <c r="W27" s="775"/>
      <c r="X27" s="775"/>
      <c r="Y27" s="775"/>
      <c r="Z27" s="776"/>
      <c r="AA27" s="774"/>
      <c r="AB27" s="775"/>
      <c r="AC27" s="775"/>
      <c r="AD27" s="775"/>
      <c r="AE27" s="775"/>
      <c r="AF27" s="855"/>
      <c r="AG27" s="856"/>
      <c r="AH27" s="856"/>
      <c r="AI27" s="856"/>
      <c r="AJ27" s="857"/>
      <c r="AK27" s="775"/>
      <c r="AL27" s="775"/>
      <c r="AM27" s="775"/>
      <c r="AN27" s="775"/>
      <c r="AO27" s="776"/>
      <c r="AP27" s="774"/>
      <c r="AQ27" s="775"/>
      <c r="AR27" s="775"/>
      <c r="AS27" s="775"/>
      <c r="AT27" s="776"/>
      <c r="AU27" s="774"/>
      <c r="AV27" s="775"/>
      <c r="AW27" s="775"/>
      <c r="AX27" s="775"/>
      <c r="AY27" s="776"/>
      <c r="AZ27" s="774"/>
      <c r="BA27" s="775"/>
      <c r="BB27" s="775"/>
      <c r="BC27" s="775"/>
      <c r="BD27" s="776"/>
      <c r="BE27" s="774"/>
      <c r="BF27" s="775"/>
      <c r="BG27" s="775"/>
      <c r="BH27" s="775"/>
      <c r="BI27" s="780"/>
      <c r="BJ27" s="230"/>
      <c r="BK27" s="230"/>
      <c r="BL27" s="230"/>
      <c r="BM27" s="230"/>
      <c r="BN27" s="230"/>
      <c r="BO27" s="239"/>
      <c r="BP27" s="239"/>
      <c r="BQ27" s="236">
        <v>21</v>
      </c>
      <c r="BR27" s="237"/>
      <c r="BS27" s="811"/>
      <c r="BT27" s="812"/>
      <c r="BU27" s="812"/>
      <c r="BV27" s="812"/>
      <c r="BW27" s="812"/>
      <c r="BX27" s="812"/>
      <c r="BY27" s="812"/>
      <c r="BZ27" s="812"/>
      <c r="CA27" s="812"/>
      <c r="CB27" s="812"/>
      <c r="CC27" s="812"/>
      <c r="CD27" s="812"/>
      <c r="CE27" s="812"/>
      <c r="CF27" s="812"/>
      <c r="CG27" s="813"/>
      <c r="CH27" s="814"/>
      <c r="CI27" s="815"/>
      <c r="CJ27" s="815"/>
      <c r="CK27" s="815"/>
      <c r="CL27" s="816"/>
      <c r="CM27" s="814"/>
      <c r="CN27" s="815"/>
      <c r="CO27" s="815"/>
      <c r="CP27" s="815"/>
      <c r="CQ27" s="816"/>
      <c r="CR27" s="814"/>
      <c r="CS27" s="815"/>
      <c r="CT27" s="815"/>
      <c r="CU27" s="815"/>
      <c r="CV27" s="816"/>
      <c r="CW27" s="814"/>
      <c r="CX27" s="815"/>
      <c r="CY27" s="815"/>
      <c r="CZ27" s="815"/>
      <c r="DA27" s="816"/>
      <c r="DB27" s="814"/>
      <c r="DC27" s="815"/>
      <c r="DD27" s="815"/>
      <c r="DE27" s="815"/>
      <c r="DF27" s="816"/>
      <c r="DG27" s="814"/>
      <c r="DH27" s="815"/>
      <c r="DI27" s="815"/>
      <c r="DJ27" s="815"/>
      <c r="DK27" s="816"/>
      <c r="DL27" s="814"/>
      <c r="DM27" s="815"/>
      <c r="DN27" s="815"/>
      <c r="DO27" s="815"/>
      <c r="DP27" s="816"/>
      <c r="DQ27" s="814"/>
      <c r="DR27" s="815"/>
      <c r="DS27" s="815"/>
      <c r="DT27" s="815"/>
      <c r="DU27" s="816"/>
      <c r="DV27" s="811"/>
      <c r="DW27" s="812"/>
      <c r="DX27" s="812"/>
      <c r="DY27" s="812"/>
      <c r="DZ27" s="817"/>
      <c r="EA27" s="228"/>
    </row>
    <row r="28" spans="1:131" ht="26.25" customHeight="1" thickTop="1" x14ac:dyDescent="0.2">
      <c r="A28" s="240">
        <v>1</v>
      </c>
      <c r="B28" s="787" t="s">
        <v>389</v>
      </c>
      <c r="C28" s="788"/>
      <c r="D28" s="788"/>
      <c r="E28" s="788"/>
      <c r="F28" s="788"/>
      <c r="G28" s="788"/>
      <c r="H28" s="788"/>
      <c r="I28" s="788"/>
      <c r="J28" s="788"/>
      <c r="K28" s="788"/>
      <c r="L28" s="788"/>
      <c r="M28" s="788"/>
      <c r="N28" s="788"/>
      <c r="O28" s="788"/>
      <c r="P28" s="789"/>
      <c r="Q28" s="860"/>
      <c r="R28" s="861"/>
      <c r="S28" s="861"/>
      <c r="T28" s="861"/>
      <c r="U28" s="861"/>
      <c r="V28" s="861"/>
      <c r="W28" s="861"/>
      <c r="X28" s="861"/>
      <c r="Y28" s="861"/>
      <c r="Z28" s="861"/>
      <c r="AA28" s="861"/>
      <c r="AB28" s="861"/>
      <c r="AC28" s="861"/>
      <c r="AD28" s="861"/>
      <c r="AE28" s="862"/>
      <c r="AF28" s="863">
        <v>2</v>
      </c>
      <c r="AG28" s="861"/>
      <c r="AH28" s="861"/>
      <c r="AI28" s="861"/>
      <c r="AJ28" s="864"/>
      <c r="AK28" s="865"/>
      <c r="AL28" s="866"/>
      <c r="AM28" s="866"/>
      <c r="AN28" s="866"/>
      <c r="AO28" s="866"/>
      <c r="AP28" s="866"/>
      <c r="AQ28" s="866"/>
      <c r="AR28" s="866"/>
      <c r="AS28" s="866"/>
      <c r="AT28" s="866"/>
      <c r="AU28" s="866"/>
      <c r="AV28" s="866"/>
      <c r="AW28" s="866"/>
      <c r="AX28" s="866"/>
      <c r="AY28" s="866"/>
      <c r="AZ28" s="867"/>
      <c r="BA28" s="867"/>
      <c r="BB28" s="867"/>
      <c r="BC28" s="867"/>
      <c r="BD28" s="867"/>
      <c r="BE28" s="858"/>
      <c r="BF28" s="858"/>
      <c r="BG28" s="858"/>
      <c r="BH28" s="858"/>
      <c r="BI28" s="859"/>
      <c r="BJ28" s="230"/>
      <c r="BK28" s="230"/>
      <c r="BL28" s="230"/>
      <c r="BM28" s="230"/>
      <c r="BN28" s="230"/>
      <c r="BO28" s="239"/>
      <c r="BP28" s="239"/>
      <c r="BQ28" s="236">
        <v>22</v>
      </c>
      <c r="BR28" s="237"/>
      <c r="BS28" s="811"/>
      <c r="BT28" s="812"/>
      <c r="BU28" s="812"/>
      <c r="BV28" s="812"/>
      <c r="BW28" s="812"/>
      <c r="BX28" s="812"/>
      <c r="BY28" s="812"/>
      <c r="BZ28" s="812"/>
      <c r="CA28" s="812"/>
      <c r="CB28" s="812"/>
      <c r="CC28" s="812"/>
      <c r="CD28" s="812"/>
      <c r="CE28" s="812"/>
      <c r="CF28" s="812"/>
      <c r="CG28" s="813"/>
      <c r="CH28" s="814"/>
      <c r="CI28" s="815"/>
      <c r="CJ28" s="815"/>
      <c r="CK28" s="815"/>
      <c r="CL28" s="816"/>
      <c r="CM28" s="814"/>
      <c r="CN28" s="815"/>
      <c r="CO28" s="815"/>
      <c r="CP28" s="815"/>
      <c r="CQ28" s="816"/>
      <c r="CR28" s="814"/>
      <c r="CS28" s="815"/>
      <c r="CT28" s="815"/>
      <c r="CU28" s="815"/>
      <c r="CV28" s="816"/>
      <c r="CW28" s="814"/>
      <c r="CX28" s="815"/>
      <c r="CY28" s="815"/>
      <c r="CZ28" s="815"/>
      <c r="DA28" s="816"/>
      <c r="DB28" s="814"/>
      <c r="DC28" s="815"/>
      <c r="DD28" s="815"/>
      <c r="DE28" s="815"/>
      <c r="DF28" s="816"/>
      <c r="DG28" s="814"/>
      <c r="DH28" s="815"/>
      <c r="DI28" s="815"/>
      <c r="DJ28" s="815"/>
      <c r="DK28" s="816"/>
      <c r="DL28" s="814"/>
      <c r="DM28" s="815"/>
      <c r="DN28" s="815"/>
      <c r="DO28" s="815"/>
      <c r="DP28" s="816"/>
      <c r="DQ28" s="814"/>
      <c r="DR28" s="815"/>
      <c r="DS28" s="815"/>
      <c r="DT28" s="815"/>
      <c r="DU28" s="816"/>
      <c r="DV28" s="811"/>
      <c r="DW28" s="812"/>
      <c r="DX28" s="812"/>
      <c r="DY28" s="812"/>
      <c r="DZ28" s="817"/>
      <c r="EA28" s="228"/>
    </row>
    <row r="29" spans="1:131" ht="26.25" customHeight="1" x14ac:dyDescent="0.2">
      <c r="A29" s="240">
        <v>2</v>
      </c>
      <c r="B29" s="818" t="s">
        <v>390</v>
      </c>
      <c r="C29" s="819"/>
      <c r="D29" s="819"/>
      <c r="E29" s="819"/>
      <c r="F29" s="819"/>
      <c r="G29" s="819"/>
      <c r="H29" s="819"/>
      <c r="I29" s="819"/>
      <c r="J29" s="819"/>
      <c r="K29" s="819"/>
      <c r="L29" s="819"/>
      <c r="M29" s="819"/>
      <c r="N29" s="819"/>
      <c r="O29" s="819"/>
      <c r="P29" s="820"/>
      <c r="Q29" s="821"/>
      <c r="R29" s="822"/>
      <c r="S29" s="822"/>
      <c r="T29" s="822"/>
      <c r="U29" s="822"/>
      <c r="V29" s="822"/>
      <c r="W29" s="822"/>
      <c r="X29" s="822"/>
      <c r="Y29" s="822"/>
      <c r="Z29" s="822"/>
      <c r="AA29" s="822"/>
      <c r="AB29" s="822"/>
      <c r="AC29" s="822"/>
      <c r="AD29" s="822"/>
      <c r="AE29" s="823"/>
      <c r="AF29" s="824">
        <v>3</v>
      </c>
      <c r="AG29" s="825"/>
      <c r="AH29" s="825"/>
      <c r="AI29" s="825"/>
      <c r="AJ29" s="826"/>
      <c r="AK29" s="872"/>
      <c r="AL29" s="868"/>
      <c r="AM29" s="868"/>
      <c r="AN29" s="868"/>
      <c r="AO29" s="868"/>
      <c r="AP29" s="868"/>
      <c r="AQ29" s="868"/>
      <c r="AR29" s="868"/>
      <c r="AS29" s="868"/>
      <c r="AT29" s="868"/>
      <c r="AU29" s="868"/>
      <c r="AV29" s="868"/>
      <c r="AW29" s="868"/>
      <c r="AX29" s="868"/>
      <c r="AY29" s="868"/>
      <c r="AZ29" s="869"/>
      <c r="BA29" s="869"/>
      <c r="BB29" s="869"/>
      <c r="BC29" s="869"/>
      <c r="BD29" s="869"/>
      <c r="BE29" s="870"/>
      <c r="BF29" s="870"/>
      <c r="BG29" s="870"/>
      <c r="BH29" s="870"/>
      <c r="BI29" s="871"/>
      <c r="BJ29" s="230"/>
      <c r="BK29" s="230"/>
      <c r="BL29" s="230"/>
      <c r="BM29" s="230"/>
      <c r="BN29" s="230"/>
      <c r="BO29" s="239"/>
      <c r="BP29" s="239"/>
      <c r="BQ29" s="236">
        <v>23</v>
      </c>
      <c r="BR29" s="237"/>
      <c r="BS29" s="811"/>
      <c r="BT29" s="812"/>
      <c r="BU29" s="812"/>
      <c r="BV29" s="812"/>
      <c r="BW29" s="812"/>
      <c r="BX29" s="812"/>
      <c r="BY29" s="812"/>
      <c r="BZ29" s="812"/>
      <c r="CA29" s="812"/>
      <c r="CB29" s="812"/>
      <c r="CC29" s="812"/>
      <c r="CD29" s="812"/>
      <c r="CE29" s="812"/>
      <c r="CF29" s="812"/>
      <c r="CG29" s="813"/>
      <c r="CH29" s="814"/>
      <c r="CI29" s="815"/>
      <c r="CJ29" s="815"/>
      <c r="CK29" s="815"/>
      <c r="CL29" s="816"/>
      <c r="CM29" s="814"/>
      <c r="CN29" s="815"/>
      <c r="CO29" s="815"/>
      <c r="CP29" s="815"/>
      <c r="CQ29" s="816"/>
      <c r="CR29" s="814"/>
      <c r="CS29" s="815"/>
      <c r="CT29" s="815"/>
      <c r="CU29" s="815"/>
      <c r="CV29" s="816"/>
      <c r="CW29" s="814"/>
      <c r="CX29" s="815"/>
      <c r="CY29" s="815"/>
      <c r="CZ29" s="815"/>
      <c r="DA29" s="816"/>
      <c r="DB29" s="814"/>
      <c r="DC29" s="815"/>
      <c r="DD29" s="815"/>
      <c r="DE29" s="815"/>
      <c r="DF29" s="816"/>
      <c r="DG29" s="814"/>
      <c r="DH29" s="815"/>
      <c r="DI29" s="815"/>
      <c r="DJ29" s="815"/>
      <c r="DK29" s="816"/>
      <c r="DL29" s="814"/>
      <c r="DM29" s="815"/>
      <c r="DN29" s="815"/>
      <c r="DO29" s="815"/>
      <c r="DP29" s="816"/>
      <c r="DQ29" s="814"/>
      <c r="DR29" s="815"/>
      <c r="DS29" s="815"/>
      <c r="DT29" s="815"/>
      <c r="DU29" s="816"/>
      <c r="DV29" s="811"/>
      <c r="DW29" s="812"/>
      <c r="DX29" s="812"/>
      <c r="DY29" s="812"/>
      <c r="DZ29" s="817"/>
      <c r="EA29" s="228"/>
    </row>
    <row r="30" spans="1:131" ht="26.25" customHeight="1" x14ac:dyDescent="0.2">
      <c r="A30" s="240">
        <v>3</v>
      </c>
      <c r="B30" s="818" t="s">
        <v>391</v>
      </c>
      <c r="C30" s="819"/>
      <c r="D30" s="819"/>
      <c r="E30" s="819"/>
      <c r="F30" s="819"/>
      <c r="G30" s="819"/>
      <c r="H30" s="819"/>
      <c r="I30" s="819"/>
      <c r="J30" s="819"/>
      <c r="K30" s="819"/>
      <c r="L30" s="819"/>
      <c r="M30" s="819"/>
      <c r="N30" s="819"/>
      <c r="O30" s="819"/>
      <c r="P30" s="820"/>
      <c r="Q30" s="821"/>
      <c r="R30" s="822"/>
      <c r="S30" s="822"/>
      <c r="T30" s="822"/>
      <c r="U30" s="822"/>
      <c r="V30" s="822"/>
      <c r="W30" s="822"/>
      <c r="X30" s="822"/>
      <c r="Y30" s="822"/>
      <c r="Z30" s="822"/>
      <c r="AA30" s="822"/>
      <c r="AB30" s="822"/>
      <c r="AC30" s="822"/>
      <c r="AD30" s="822"/>
      <c r="AE30" s="823"/>
      <c r="AF30" s="824">
        <v>0</v>
      </c>
      <c r="AG30" s="825"/>
      <c r="AH30" s="825"/>
      <c r="AI30" s="825"/>
      <c r="AJ30" s="826"/>
      <c r="AK30" s="872"/>
      <c r="AL30" s="868"/>
      <c r="AM30" s="868"/>
      <c r="AN30" s="868"/>
      <c r="AO30" s="868"/>
      <c r="AP30" s="868"/>
      <c r="AQ30" s="868"/>
      <c r="AR30" s="868"/>
      <c r="AS30" s="868"/>
      <c r="AT30" s="868"/>
      <c r="AU30" s="868"/>
      <c r="AV30" s="868"/>
      <c r="AW30" s="868"/>
      <c r="AX30" s="868"/>
      <c r="AY30" s="868"/>
      <c r="AZ30" s="869"/>
      <c r="BA30" s="869"/>
      <c r="BB30" s="869"/>
      <c r="BC30" s="869"/>
      <c r="BD30" s="869"/>
      <c r="BE30" s="870"/>
      <c r="BF30" s="870"/>
      <c r="BG30" s="870"/>
      <c r="BH30" s="870"/>
      <c r="BI30" s="871"/>
      <c r="BJ30" s="230"/>
      <c r="BK30" s="230"/>
      <c r="BL30" s="230"/>
      <c r="BM30" s="230"/>
      <c r="BN30" s="230"/>
      <c r="BO30" s="239"/>
      <c r="BP30" s="239"/>
      <c r="BQ30" s="236">
        <v>24</v>
      </c>
      <c r="BR30" s="237"/>
      <c r="BS30" s="811"/>
      <c r="BT30" s="812"/>
      <c r="BU30" s="812"/>
      <c r="BV30" s="812"/>
      <c r="BW30" s="812"/>
      <c r="BX30" s="812"/>
      <c r="BY30" s="812"/>
      <c r="BZ30" s="812"/>
      <c r="CA30" s="812"/>
      <c r="CB30" s="812"/>
      <c r="CC30" s="812"/>
      <c r="CD30" s="812"/>
      <c r="CE30" s="812"/>
      <c r="CF30" s="812"/>
      <c r="CG30" s="813"/>
      <c r="CH30" s="814"/>
      <c r="CI30" s="815"/>
      <c r="CJ30" s="815"/>
      <c r="CK30" s="815"/>
      <c r="CL30" s="816"/>
      <c r="CM30" s="814"/>
      <c r="CN30" s="815"/>
      <c r="CO30" s="815"/>
      <c r="CP30" s="815"/>
      <c r="CQ30" s="816"/>
      <c r="CR30" s="814"/>
      <c r="CS30" s="815"/>
      <c r="CT30" s="815"/>
      <c r="CU30" s="815"/>
      <c r="CV30" s="816"/>
      <c r="CW30" s="814"/>
      <c r="CX30" s="815"/>
      <c r="CY30" s="815"/>
      <c r="CZ30" s="815"/>
      <c r="DA30" s="816"/>
      <c r="DB30" s="814"/>
      <c r="DC30" s="815"/>
      <c r="DD30" s="815"/>
      <c r="DE30" s="815"/>
      <c r="DF30" s="816"/>
      <c r="DG30" s="814"/>
      <c r="DH30" s="815"/>
      <c r="DI30" s="815"/>
      <c r="DJ30" s="815"/>
      <c r="DK30" s="816"/>
      <c r="DL30" s="814"/>
      <c r="DM30" s="815"/>
      <c r="DN30" s="815"/>
      <c r="DO30" s="815"/>
      <c r="DP30" s="816"/>
      <c r="DQ30" s="814"/>
      <c r="DR30" s="815"/>
      <c r="DS30" s="815"/>
      <c r="DT30" s="815"/>
      <c r="DU30" s="816"/>
      <c r="DV30" s="811"/>
      <c r="DW30" s="812"/>
      <c r="DX30" s="812"/>
      <c r="DY30" s="812"/>
      <c r="DZ30" s="817"/>
      <c r="EA30" s="228"/>
    </row>
    <row r="31" spans="1:131" ht="26.25" customHeight="1" x14ac:dyDescent="0.2">
      <c r="A31" s="240">
        <v>4</v>
      </c>
      <c r="B31" s="818" t="s">
        <v>392</v>
      </c>
      <c r="C31" s="819"/>
      <c r="D31" s="819"/>
      <c r="E31" s="819"/>
      <c r="F31" s="819"/>
      <c r="G31" s="819"/>
      <c r="H31" s="819"/>
      <c r="I31" s="819"/>
      <c r="J31" s="819"/>
      <c r="K31" s="819"/>
      <c r="L31" s="819"/>
      <c r="M31" s="819"/>
      <c r="N31" s="819"/>
      <c r="O31" s="819"/>
      <c r="P31" s="820"/>
      <c r="Q31" s="821"/>
      <c r="R31" s="822"/>
      <c r="S31" s="822"/>
      <c r="T31" s="822"/>
      <c r="U31" s="822"/>
      <c r="V31" s="822"/>
      <c r="W31" s="822"/>
      <c r="X31" s="822"/>
      <c r="Y31" s="822"/>
      <c r="Z31" s="822"/>
      <c r="AA31" s="822"/>
      <c r="AB31" s="822"/>
      <c r="AC31" s="822"/>
      <c r="AD31" s="822"/>
      <c r="AE31" s="823"/>
      <c r="AF31" s="824">
        <v>74</v>
      </c>
      <c r="AG31" s="825"/>
      <c r="AH31" s="825"/>
      <c r="AI31" s="825"/>
      <c r="AJ31" s="826"/>
      <c r="AK31" s="872"/>
      <c r="AL31" s="868"/>
      <c r="AM31" s="868"/>
      <c r="AN31" s="868"/>
      <c r="AO31" s="868"/>
      <c r="AP31" s="868"/>
      <c r="AQ31" s="868"/>
      <c r="AR31" s="868"/>
      <c r="AS31" s="868"/>
      <c r="AT31" s="868"/>
      <c r="AU31" s="868"/>
      <c r="AV31" s="868"/>
      <c r="AW31" s="868"/>
      <c r="AX31" s="868"/>
      <c r="AY31" s="868"/>
      <c r="AZ31" s="869"/>
      <c r="BA31" s="869"/>
      <c r="BB31" s="869"/>
      <c r="BC31" s="869"/>
      <c r="BD31" s="869"/>
      <c r="BE31" s="870" t="s">
        <v>393</v>
      </c>
      <c r="BF31" s="870"/>
      <c r="BG31" s="870"/>
      <c r="BH31" s="870"/>
      <c r="BI31" s="871"/>
      <c r="BJ31" s="230"/>
      <c r="BK31" s="230"/>
      <c r="BL31" s="230"/>
      <c r="BM31" s="230"/>
      <c r="BN31" s="230"/>
      <c r="BO31" s="239"/>
      <c r="BP31" s="239"/>
      <c r="BQ31" s="236">
        <v>25</v>
      </c>
      <c r="BR31" s="237"/>
      <c r="BS31" s="811"/>
      <c r="BT31" s="812"/>
      <c r="BU31" s="812"/>
      <c r="BV31" s="812"/>
      <c r="BW31" s="812"/>
      <c r="BX31" s="812"/>
      <c r="BY31" s="812"/>
      <c r="BZ31" s="812"/>
      <c r="CA31" s="812"/>
      <c r="CB31" s="812"/>
      <c r="CC31" s="812"/>
      <c r="CD31" s="812"/>
      <c r="CE31" s="812"/>
      <c r="CF31" s="812"/>
      <c r="CG31" s="813"/>
      <c r="CH31" s="814"/>
      <c r="CI31" s="815"/>
      <c r="CJ31" s="815"/>
      <c r="CK31" s="815"/>
      <c r="CL31" s="816"/>
      <c r="CM31" s="814"/>
      <c r="CN31" s="815"/>
      <c r="CO31" s="815"/>
      <c r="CP31" s="815"/>
      <c r="CQ31" s="816"/>
      <c r="CR31" s="814"/>
      <c r="CS31" s="815"/>
      <c r="CT31" s="815"/>
      <c r="CU31" s="815"/>
      <c r="CV31" s="816"/>
      <c r="CW31" s="814"/>
      <c r="CX31" s="815"/>
      <c r="CY31" s="815"/>
      <c r="CZ31" s="815"/>
      <c r="DA31" s="816"/>
      <c r="DB31" s="814"/>
      <c r="DC31" s="815"/>
      <c r="DD31" s="815"/>
      <c r="DE31" s="815"/>
      <c r="DF31" s="816"/>
      <c r="DG31" s="814"/>
      <c r="DH31" s="815"/>
      <c r="DI31" s="815"/>
      <c r="DJ31" s="815"/>
      <c r="DK31" s="816"/>
      <c r="DL31" s="814"/>
      <c r="DM31" s="815"/>
      <c r="DN31" s="815"/>
      <c r="DO31" s="815"/>
      <c r="DP31" s="816"/>
      <c r="DQ31" s="814"/>
      <c r="DR31" s="815"/>
      <c r="DS31" s="815"/>
      <c r="DT31" s="815"/>
      <c r="DU31" s="816"/>
      <c r="DV31" s="811"/>
      <c r="DW31" s="812"/>
      <c r="DX31" s="812"/>
      <c r="DY31" s="812"/>
      <c r="DZ31" s="817"/>
      <c r="EA31" s="228"/>
    </row>
    <row r="32" spans="1:131" ht="26.25" customHeight="1" x14ac:dyDescent="0.2">
      <c r="A32" s="240">
        <v>5</v>
      </c>
      <c r="B32" s="818" t="s">
        <v>394</v>
      </c>
      <c r="C32" s="819"/>
      <c r="D32" s="819"/>
      <c r="E32" s="819"/>
      <c r="F32" s="819"/>
      <c r="G32" s="819"/>
      <c r="H32" s="819"/>
      <c r="I32" s="819"/>
      <c r="J32" s="819"/>
      <c r="K32" s="819"/>
      <c r="L32" s="819"/>
      <c r="M32" s="819"/>
      <c r="N32" s="819"/>
      <c r="O32" s="819"/>
      <c r="P32" s="820"/>
      <c r="Q32" s="821"/>
      <c r="R32" s="822"/>
      <c r="S32" s="822"/>
      <c r="T32" s="822"/>
      <c r="U32" s="822"/>
      <c r="V32" s="822"/>
      <c r="W32" s="822"/>
      <c r="X32" s="822"/>
      <c r="Y32" s="822"/>
      <c r="Z32" s="822"/>
      <c r="AA32" s="822"/>
      <c r="AB32" s="822"/>
      <c r="AC32" s="822"/>
      <c r="AD32" s="822"/>
      <c r="AE32" s="823"/>
      <c r="AF32" s="824">
        <v>1577</v>
      </c>
      <c r="AG32" s="825"/>
      <c r="AH32" s="825"/>
      <c r="AI32" s="825"/>
      <c r="AJ32" s="826"/>
      <c r="AK32" s="872"/>
      <c r="AL32" s="868"/>
      <c r="AM32" s="868"/>
      <c r="AN32" s="868"/>
      <c r="AO32" s="868"/>
      <c r="AP32" s="868"/>
      <c r="AQ32" s="868"/>
      <c r="AR32" s="868"/>
      <c r="AS32" s="868"/>
      <c r="AT32" s="868"/>
      <c r="AU32" s="868"/>
      <c r="AV32" s="868"/>
      <c r="AW32" s="868"/>
      <c r="AX32" s="868"/>
      <c r="AY32" s="868"/>
      <c r="AZ32" s="869"/>
      <c r="BA32" s="869"/>
      <c r="BB32" s="869"/>
      <c r="BC32" s="869"/>
      <c r="BD32" s="869"/>
      <c r="BE32" s="870" t="s">
        <v>393</v>
      </c>
      <c r="BF32" s="870"/>
      <c r="BG32" s="870"/>
      <c r="BH32" s="870"/>
      <c r="BI32" s="871"/>
      <c r="BJ32" s="230"/>
      <c r="BK32" s="230"/>
      <c r="BL32" s="230"/>
      <c r="BM32" s="230"/>
      <c r="BN32" s="230"/>
      <c r="BO32" s="239"/>
      <c r="BP32" s="239"/>
      <c r="BQ32" s="236">
        <v>26</v>
      </c>
      <c r="BR32" s="237"/>
      <c r="BS32" s="811"/>
      <c r="BT32" s="812"/>
      <c r="BU32" s="812"/>
      <c r="BV32" s="812"/>
      <c r="BW32" s="812"/>
      <c r="BX32" s="812"/>
      <c r="BY32" s="812"/>
      <c r="BZ32" s="812"/>
      <c r="CA32" s="812"/>
      <c r="CB32" s="812"/>
      <c r="CC32" s="812"/>
      <c r="CD32" s="812"/>
      <c r="CE32" s="812"/>
      <c r="CF32" s="812"/>
      <c r="CG32" s="813"/>
      <c r="CH32" s="814"/>
      <c r="CI32" s="815"/>
      <c r="CJ32" s="815"/>
      <c r="CK32" s="815"/>
      <c r="CL32" s="816"/>
      <c r="CM32" s="814"/>
      <c r="CN32" s="815"/>
      <c r="CO32" s="815"/>
      <c r="CP32" s="815"/>
      <c r="CQ32" s="816"/>
      <c r="CR32" s="814"/>
      <c r="CS32" s="815"/>
      <c r="CT32" s="815"/>
      <c r="CU32" s="815"/>
      <c r="CV32" s="816"/>
      <c r="CW32" s="814"/>
      <c r="CX32" s="815"/>
      <c r="CY32" s="815"/>
      <c r="CZ32" s="815"/>
      <c r="DA32" s="816"/>
      <c r="DB32" s="814"/>
      <c r="DC32" s="815"/>
      <c r="DD32" s="815"/>
      <c r="DE32" s="815"/>
      <c r="DF32" s="816"/>
      <c r="DG32" s="814"/>
      <c r="DH32" s="815"/>
      <c r="DI32" s="815"/>
      <c r="DJ32" s="815"/>
      <c r="DK32" s="816"/>
      <c r="DL32" s="814"/>
      <c r="DM32" s="815"/>
      <c r="DN32" s="815"/>
      <c r="DO32" s="815"/>
      <c r="DP32" s="816"/>
      <c r="DQ32" s="814"/>
      <c r="DR32" s="815"/>
      <c r="DS32" s="815"/>
      <c r="DT32" s="815"/>
      <c r="DU32" s="816"/>
      <c r="DV32" s="811"/>
      <c r="DW32" s="812"/>
      <c r="DX32" s="812"/>
      <c r="DY32" s="812"/>
      <c r="DZ32" s="817"/>
      <c r="EA32" s="228"/>
    </row>
    <row r="33" spans="1:131" ht="26.25" customHeight="1" x14ac:dyDescent="0.2">
      <c r="A33" s="240">
        <v>6</v>
      </c>
      <c r="B33" s="818"/>
      <c r="C33" s="819"/>
      <c r="D33" s="819"/>
      <c r="E33" s="819"/>
      <c r="F33" s="819"/>
      <c r="G33" s="819"/>
      <c r="H33" s="819"/>
      <c r="I33" s="819"/>
      <c r="J33" s="819"/>
      <c r="K33" s="819"/>
      <c r="L33" s="819"/>
      <c r="M33" s="819"/>
      <c r="N33" s="819"/>
      <c r="O33" s="819"/>
      <c r="P33" s="820"/>
      <c r="Q33" s="821"/>
      <c r="R33" s="822"/>
      <c r="S33" s="822"/>
      <c r="T33" s="822"/>
      <c r="U33" s="822"/>
      <c r="V33" s="822"/>
      <c r="W33" s="822"/>
      <c r="X33" s="822"/>
      <c r="Y33" s="822"/>
      <c r="Z33" s="822"/>
      <c r="AA33" s="822"/>
      <c r="AB33" s="822"/>
      <c r="AC33" s="822"/>
      <c r="AD33" s="822"/>
      <c r="AE33" s="823"/>
      <c r="AF33" s="824"/>
      <c r="AG33" s="825"/>
      <c r="AH33" s="825"/>
      <c r="AI33" s="825"/>
      <c r="AJ33" s="826"/>
      <c r="AK33" s="872"/>
      <c r="AL33" s="868"/>
      <c r="AM33" s="868"/>
      <c r="AN33" s="868"/>
      <c r="AO33" s="868"/>
      <c r="AP33" s="868"/>
      <c r="AQ33" s="868"/>
      <c r="AR33" s="868"/>
      <c r="AS33" s="868"/>
      <c r="AT33" s="868"/>
      <c r="AU33" s="868"/>
      <c r="AV33" s="868"/>
      <c r="AW33" s="868"/>
      <c r="AX33" s="868"/>
      <c r="AY33" s="868"/>
      <c r="AZ33" s="869"/>
      <c r="BA33" s="869"/>
      <c r="BB33" s="869"/>
      <c r="BC33" s="869"/>
      <c r="BD33" s="869"/>
      <c r="BE33" s="870"/>
      <c r="BF33" s="870"/>
      <c r="BG33" s="870"/>
      <c r="BH33" s="870"/>
      <c r="BI33" s="871"/>
      <c r="BJ33" s="230"/>
      <c r="BK33" s="230"/>
      <c r="BL33" s="230"/>
      <c r="BM33" s="230"/>
      <c r="BN33" s="230"/>
      <c r="BO33" s="239"/>
      <c r="BP33" s="239"/>
      <c r="BQ33" s="236">
        <v>27</v>
      </c>
      <c r="BR33" s="237"/>
      <c r="BS33" s="811"/>
      <c r="BT33" s="812"/>
      <c r="BU33" s="812"/>
      <c r="BV33" s="812"/>
      <c r="BW33" s="812"/>
      <c r="BX33" s="812"/>
      <c r="BY33" s="812"/>
      <c r="BZ33" s="812"/>
      <c r="CA33" s="812"/>
      <c r="CB33" s="812"/>
      <c r="CC33" s="812"/>
      <c r="CD33" s="812"/>
      <c r="CE33" s="812"/>
      <c r="CF33" s="812"/>
      <c r="CG33" s="813"/>
      <c r="CH33" s="814"/>
      <c r="CI33" s="815"/>
      <c r="CJ33" s="815"/>
      <c r="CK33" s="815"/>
      <c r="CL33" s="816"/>
      <c r="CM33" s="814"/>
      <c r="CN33" s="815"/>
      <c r="CO33" s="815"/>
      <c r="CP33" s="815"/>
      <c r="CQ33" s="816"/>
      <c r="CR33" s="814"/>
      <c r="CS33" s="815"/>
      <c r="CT33" s="815"/>
      <c r="CU33" s="815"/>
      <c r="CV33" s="816"/>
      <c r="CW33" s="814"/>
      <c r="CX33" s="815"/>
      <c r="CY33" s="815"/>
      <c r="CZ33" s="815"/>
      <c r="DA33" s="816"/>
      <c r="DB33" s="814"/>
      <c r="DC33" s="815"/>
      <c r="DD33" s="815"/>
      <c r="DE33" s="815"/>
      <c r="DF33" s="816"/>
      <c r="DG33" s="814"/>
      <c r="DH33" s="815"/>
      <c r="DI33" s="815"/>
      <c r="DJ33" s="815"/>
      <c r="DK33" s="816"/>
      <c r="DL33" s="814"/>
      <c r="DM33" s="815"/>
      <c r="DN33" s="815"/>
      <c r="DO33" s="815"/>
      <c r="DP33" s="816"/>
      <c r="DQ33" s="814"/>
      <c r="DR33" s="815"/>
      <c r="DS33" s="815"/>
      <c r="DT33" s="815"/>
      <c r="DU33" s="816"/>
      <c r="DV33" s="811"/>
      <c r="DW33" s="812"/>
      <c r="DX33" s="812"/>
      <c r="DY33" s="812"/>
      <c r="DZ33" s="817"/>
      <c r="EA33" s="228"/>
    </row>
    <row r="34" spans="1:131" ht="26.25" customHeight="1" x14ac:dyDescent="0.2">
      <c r="A34" s="240">
        <v>7</v>
      </c>
      <c r="B34" s="818"/>
      <c r="C34" s="819"/>
      <c r="D34" s="819"/>
      <c r="E34" s="819"/>
      <c r="F34" s="819"/>
      <c r="G34" s="819"/>
      <c r="H34" s="819"/>
      <c r="I34" s="819"/>
      <c r="J34" s="819"/>
      <c r="K34" s="819"/>
      <c r="L34" s="819"/>
      <c r="M34" s="819"/>
      <c r="N34" s="819"/>
      <c r="O34" s="819"/>
      <c r="P34" s="820"/>
      <c r="Q34" s="821"/>
      <c r="R34" s="822"/>
      <c r="S34" s="822"/>
      <c r="T34" s="822"/>
      <c r="U34" s="822"/>
      <c r="V34" s="822"/>
      <c r="W34" s="822"/>
      <c r="X34" s="822"/>
      <c r="Y34" s="822"/>
      <c r="Z34" s="822"/>
      <c r="AA34" s="822"/>
      <c r="AB34" s="822"/>
      <c r="AC34" s="822"/>
      <c r="AD34" s="822"/>
      <c r="AE34" s="823"/>
      <c r="AF34" s="824"/>
      <c r="AG34" s="825"/>
      <c r="AH34" s="825"/>
      <c r="AI34" s="825"/>
      <c r="AJ34" s="826"/>
      <c r="AK34" s="872"/>
      <c r="AL34" s="868"/>
      <c r="AM34" s="868"/>
      <c r="AN34" s="868"/>
      <c r="AO34" s="868"/>
      <c r="AP34" s="868"/>
      <c r="AQ34" s="868"/>
      <c r="AR34" s="868"/>
      <c r="AS34" s="868"/>
      <c r="AT34" s="868"/>
      <c r="AU34" s="868"/>
      <c r="AV34" s="868"/>
      <c r="AW34" s="868"/>
      <c r="AX34" s="868"/>
      <c r="AY34" s="868"/>
      <c r="AZ34" s="869"/>
      <c r="BA34" s="869"/>
      <c r="BB34" s="869"/>
      <c r="BC34" s="869"/>
      <c r="BD34" s="869"/>
      <c r="BE34" s="870"/>
      <c r="BF34" s="870"/>
      <c r="BG34" s="870"/>
      <c r="BH34" s="870"/>
      <c r="BI34" s="871"/>
      <c r="BJ34" s="230"/>
      <c r="BK34" s="230"/>
      <c r="BL34" s="230"/>
      <c r="BM34" s="230"/>
      <c r="BN34" s="230"/>
      <c r="BO34" s="239"/>
      <c r="BP34" s="239"/>
      <c r="BQ34" s="236">
        <v>28</v>
      </c>
      <c r="BR34" s="237"/>
      <c r="BS34" s="811"/>
      <c r="BT34" s="812"/>
      <c r="BU34" s="812"/>
      <c r="BV34" s="812"/>
      <c r="BW34" s="812"/>
      <c r="BX34" s="812"/>
      <c r="BY34" s="812"/>
      <c r="BZ34" s="812"/>
      <c r="CA34" s="812"/>
      <c r="CB34" s="812"/>
      <c r="CC34" s="812"/>
      <c r="CD34" s="812"/>
      <c r="CE34" s="812"/>
      <c r="CF34" s="812"/>
      <c r="CG34" s="813"/>
      <c r="CH34" s="814"/>
      <c r="CI34" s="815"/>
      <c r="CJ34" s="815"/>
      <c r="CK34" s="815"/>
      <c r="CL34" s="816"/>
      <c r="CM34" s="814"/>
      <c r="CN34" s="815"/>
      <c r="CO34" s="815"/>
      <c r="CP34" s="815"/>
      <c r="CQ34" s="816"/>
      <c r="CR34" s="814"/>
      <c r="CS34" s="815"/>
      <c r="CT34" s="815"/>
      <c r="CU34" s="815"/>
      <c r="CV34" s="816"/>
      <c r="CW34" s="814"/>
      <c r="CX34" s="815"/>
      <c r="CY34" s="815"/>
      <c r="CZ34" s="815"/>
      <c r="DA34" s="816"/>
      <c r="DB34" s="814"/>
      <c r="DC34" s="815"/>
      <c r="DD34" s="815"/>
      <c r="DE34" s="815"/>
      <c r="DF34" s="816"/>
      <c r="DG34" s="814"/>
      <c r="DH34" s="815"/>
      <c r="DI34" s="815"/>
      <c r="DJ34" s="815"/>
      <c r="DK34" s="816"/>
      <c r="DL34" s="814"/>
      <c r="DM34" s="815"/>
      <c r="DN34" s="815"/>
      <c r="DO34" s="815"/>
      <c r="DP34" s="816"/>
      <c r="DQ34" s="814"/>
      <c r="DR34" s="815"/>
      <c r="DS34" s="815"/>
      <c r="DT34" s="815"/>
      <c r="DU34" s="816"/>
      <c r="DV34" s="811"/>
      <c r="DW34" s="812"/>
      <c r="DX34" s="812"/>
      <c r="DY34" s="812"/>
      <c r="DZ34" s="817"/>
      <c r="EA34" s="228"/>
    </row>
    <row r="35" spans="1:131" ht="26.25" customHeight="1" x14ac:dyDescent="0.2">
      <c r="A35" s="240">
        <v>8</v>
      </c>
      <c r="B35" s="818"/>
      <c r="C35" s="819"/>
      <c r="D35" s="819"/>
      <c r="E35" s="819"/>
      <c r="F35" s="819"/>
      <c r="G35" s="819"/>
      <c r="H35" s="819"/>
      <c r="I35" s="819"/>
      <c r="J35" s="819"/>
      <c r="K35" s="819"/>
      <c r="L35" s="819"/>
      <c r="M35" s="819"/>
      <c r="N35" s="819"/>
      <c r="O35" s="819"/>
      <c r="P35" s="820"/>
      <c r="Q35" s="821"/>
      <c r="R35" s="822"/>
      <c r="S35" s="822"/>
      <c r="T35" s="822"/>
      <c r="U35" s="822"/>
      <c r="V35" s="822"/>
      <c r="W35" s="822"/>
      <c r="X35" s="822"/>
      <c r="Y35" s="822"/>
      <c r="Z35" s="822"/>
      <c r="AA35" s="822"/>
      <c r="AB35" s="822"/>
      <c r="AC35" s="822"/>
      <c r="AD35" s="822"/>
      <c r="AE35" s="823"/>
      <c r="AF35" s="824"/>
      <c r="AG35" s="825"/>
      <c r="AH35" s="825"/>
      <c r="AI35" s="825"/>
      <c r="AJ35" s="826"/>
      <c r="AK35" s="872"/>
      <c r="AL35" s="868"/>
      <c r="AM35" s="868"/>
      <c r="AN35" s="868"/>
      <c r="AO35" s="868"/>
      <c r="AP35" s="868"/>
      <c r="AQ35" s="868"/>
      <c r="AR35" s="868"/>
      <c r="AS35" s="868"/>
      <c r="AT35" s="868"/>
      <c r="AU35" s="868"/>
      <c r="AV35" s="868"/>
      <c r="AW35" s="868"/>
      <c r="AX35" s="868"/>
      <c r="AY35" s="868"/>
      <c r="AZ35" s="869"/>
      <c r="BA35" s="869"/>
      <c r="BB35" s="869"/>
      <c r="BC35" s="869"/>
      <c r="BD35" s="869"/>
      <c r="BE35" s="870"/>
      <c r="BF35" s="870"/>
      <c r="BG35" s="870"/>
      <c r="BH35" s="870"/>
      <c r="BI35" s="871"/>
      <c r="BJ35" s="230"/>
      <c r="BK35" s="230"/>
      <c r="BL35" s="230"/>
      <c r="BM35" s="230"/>
      <c r="BN35" s="230"/>
      <c r="BO35" s="239"/>
      <c r="BP35" s="239"/>
      <c r="BQ35" s="236">
        <v>29</v>
      </c>
      <c r="BR35" s="237"/>
      <c r="BS35" s="811"/>
      <c r="BT35" s="812"/>
      <c r="BU35" s="812"/>
      <c r="BV35" s="812"/>
      <c r="BW35" s="812"/>
      <c r="BX35" s="812"/>
      <c r="BY35" s="812"/>
      <c r="BZ35" s="812"/>
      <c r="CA35" s="812"/>
      <c r="CB35" s="812"/>
      <c r="CC35" s="812"/>
      <c r="CD35" s="812"/>
      <c r="CE35" s="812"/>
      <c r="CF35" s="812"/>
      <c r="CG35" s="813"/>
      <c r="CH35" s="814"/>
      <c r="CI35" s="815"/>
      <c r="CJ35" s="815"/>
      <c r="CK35" s="815"/>
      <c r="CL35" s="816"/>
      <c r="CM35" s="814"/>
      <c r="CN35" s="815"/>
      <c r="CO35" s="815"/>
      <c r="CP35" s="815"/>
      <c r="CQ35" s="816"/>
      <c r="CR35" s="814"/>
      <c r="CS35" s="815"/>
      <c r="CT35" s="815"/>
      <c r="CU35" s="815"/>
      <c r="CV35" s="816"/>
      <c r="CW35" s="814"/>
      <c r="CX35" s="815"/>
      <c r="CY35" s="815"/>
      <c r="CZ35" s="815"/>
      <c r="DA35" s="816"/>
      <c r="DB35" s="814"/>
      <c r="DC35" s="815"/>
      <c r="DD35" s="815"/>
      <c r="DE35" s="815"/>
      <c r="DF35" s="816"/>
      <c r="DG35" s="814"/>
      <c r="DH35" s="815"/>
      <c r="DI35" s="815"/>
      <c r="DJ35" s="815"/>
      <c r="DK35" s="816"/>
      <c r="DL35" s="814"/>
      <c r="DM35" s="815"/>
      <c r="DN35" s="815"/>
      <c r="DO35" s="815"/>
      <c r="DP35" s="816"/>
      <c r="DQ35" s="814"/>
      <c r="DR35" s="815"/>
      <c r="DS35" s="815"/>
      <c r="DT35" s="815"/>
      <c r="DU35" s="816"/>
      <c r="DV35" s="811"/>
      <c r="DW35" s="812"/>
      <c r="DX35" s="812"/>
      <c r="DY35" s="812"/>
      <c r="DZ35" s="817"/>
      <c r="EA35" s="228"/>
    </row>
    <row r="36" spans="1:131" ht="26.25" customHeight="1" x14ac:dyDescent="0.2">
      <c r="A36" s="240">
        <v>9</v>
      </c>
      <c r="B36" s="818"/>
      <c r="C36" s="819"/>
      <c r="D36" s="819"/>
      <c r="E36" s="819"/>
      <c r="F36" s="819"/>
      <c r="G36" s="819"/>
      <c r="H36" s="819"/>
      <c r="I36" s="819"/>
      <c r="J36" s="819"/>
      <c r="K36" s="819"/>
      <c r="L36" s="819"/>
      <c r="M36" s="819"/>
      <c r="N36" s="819"/>
      <c r="O36" s="819"/>
      <c r="P36" s="820"/>
      <c r="Q36" s="821"/>
      <c r="R36" s="822"/>
      <c r="S36" s="822"/>
      <c r="T36" s="822"/>
      <c r="U36" s="822"/>
      <c r="V36" s="822"/>
      <c r="W36" s="822"/>
      <c r="X36" s="822"/>
      <c r="Y36" s="822"/>
      <c r="Z36" s="822"/>
      <c r="AA36" s="822"/>
      <c r="AB36" s="822"/>
      <c r="AC36" s="822"/>
      <c r="AD36" s="822"/>
      <c r="AE36" s="823"/>
      <c r="AF36" s="824"/>
      <c r="AG36" s="825"/>
      <c r="AH36" s="825"/>
      <c r="AI36" s="825"/>
      <c r="AJ36" s="826"/>
      <c r="AK36" s="872"/>
      <c r="AL36" s="868"/>
      <c r="AM36" s="868"/>
      <c r="AN36" s="868"/>
      <c r="AO36" s="868"/>
      <c r="AP36" s="868"/>
      <c r="AQ36" s="868"/>
      <c r="AR36" s="868"/>
      <c r="AS36" s="868"/>
      <c r="AT36" s="868"/>
      <c r="AU36" s="868"/>
      <c r="AV36" s="868"/>
      <c r="AW36" s="868"/>
      <c r="AX36" s="868"/>
      <c r="AY36" s="868"/>
      <c r="AZ36" s="869"/>
      <c r="BA36" s="869"/>
      <c r="BB36" s="869"/>
      <c r="BC36" s="869"/>
      <c r="BD36" s="869"/>
      <c r="BE36" s="870"/>
      <c r="BF36" s="870"/>
      <c r="BG36" s="870"/>
      <c r="BH36" s="870"/>
      <c r="BI36" s="871"/>
      <c r="BJ36" s="230"/>
      <c r="BK36" s="230"/>
      <c r="BL36" s="230"/>
      <c r="BM36" s="230"/>
      <c r="BN36" s="230"/>
      <c r="BO36" s="239"/>
      <c r="BP36" s="239"/>
      <c r="BQ36" s="236">
        <v>30</v>
      </c>
      <c r="BR36" s="237"/>
      <c r="BS36" s="811"/>
      <c r="BT36" s="812"/>
      <c r="BU36" s="812"/>
      <c r="BV36" s="812"/>
      <c r="BW36" s="812"/>
      <c r="BX36" s="812"/>
      <c r="BY36" s="812"/>
      <c r="BZ36" s="812"/>
      <c r="CA36" s="812"/>
      <c r="CB36" s="812"/>
      <c r="CC36" s="812"/>
      <c r="CD36" s="812"/>
      <c r="CE36" s="812"/>
      <c r="CF36" s="812"/>
      <c r="CG36" s="813"/>
      <c r="CH36" s="814"/>
      <c r="CI36" s="815"/>
      <c r="CJ36" s="815"/>
      <c r="CK36" s="815"/>
      <c r="CL36" s="816"/>
      <c r="CM36" s="814"/>
      <c r="CN36" s="815"/>
      <c r="CO36" s="815"/>
      <c r="CP36" s="815"/>
      <c r="CQ36" s="816"/>
      <c r="CR36" s="814"/>
      <c r="CS36" s="815"/>
      <c r="CT36" s="815"/>
      <c r="CU36" s="815"/>
      <c r="CV36" s="816"/>
      <c r="CW36" s="814"/>
      <c r="CX36" s="815"/>
      <c r="CY36" s="815"/>
      <c r="CZ36" s="815"/>
      <c r="DA36" s="816"/>
      <c r="DB36" s="814"/>
      <c r="DC36" s="815"/>
      <c r="DD36" s="815"/>
      <c r="DE36" s="815"/>
      <c r="DF36" s="816"/>
      <c r="DG36" s="814"/>
      <c r="DH36" s="815"/>
      <c r="DI36" s="815"/>
      <c r="DJ36" s="815"/>
      <c r="DK36" s="816"/>
      <c r="DL36" s="814"/>
      <c r="DM36" s="815"/>
      <c r="DN36" s="815"/>
      <c r="DO36" s="815"/>
      <c r="DP36" s="816"/>
      <c r="DQ36" s="814"/>
      <c r="DR36" s="815"/>
      <c r="DS36" s="815"/>
      <c r="DT36" s="815"/>
      <c r="DU36" s="816"/>
      <c r="DV36" s="811"/>
      <c r="DW36" s="812"/>
      <c r="DX36" s="812"/>
      <c r="DY36" s="812"/>
      <c r="DZ36" s="817"/>
      <c r="EA36" s="228"/>
    </row>
    <row r="37" spans="1:131" ht="26.25" customHeight="1" x14ac:dyDescent="0.2">
      <c r="A37" s="240">
        <v>10</v>
      </c>
      <c r="B37" s="818"/>
      <c r="C37" s="819"/>
      <c r="D37" s="819"/>
      <c r="E37" s="819"/>
      <c r="F37" s="819"/>
      <c r="G37" s="819"/>
      <c r="H37" s="819"/>
      <c r="I37" s="819"/>
      <c r="J37" s="819"/>
      <c r="K37" s="819"/>
      <c r="L37" s="819"/>
      <c r="M37" s="819"/>
      <c r="N37" s="819"/>
      <c r="O37" s="819"/>
      <c r="P37" s="820"/>
      <c r="Q37" s="821"/>
      <c r="R37" s="822"/>
      <c r="S37" s="822"/>
      <c r="T37" s="822"/>
      <c r="U37" s="822"/>
      <c r="V37" s="822"/>
      <c r="W37" s="822"/>
      <c r="X37" s="822"/>
      <c r="Y37" s="822"/>
      <c r="Z37" s="822"/>
      <c r="AA37" s="822"/>
      <c r="AB37" s="822"/>
      <c r="AC37" s="822"/>
      <c r="AD37" s="822"/>
      <c r="AE37" s="823"/>
      <c r="AF37" s="824"/>
      <c r="AG37" s="825"/>
      <c r="AH37" s="825"/>
      <c r="AI37" s="825"/>
      <c r="AJ37" s="826"/>
      <c r="AK37" s="872"/>
      <c r="AL37" s="868"/>
      <c r="AM37" s="868"/>
      <c r="AN37" s="868"/>
      <c r="AO37" s="868"/>
      <c r="AP37" s="868"/>
      <c r="AQ37" s="868"/>
      <c r="AR37" s="868"/>
      <c r="AS37" s="868"/>
      <c r="AT37" s="868"/>
      <c r="AU37" s="868"/>
      <c r="AV37" s="868"/>
      <c r="AW37" s="868"/>
      <c r="AX37" s="868"/>
      <c r="AY37" s="868"/>
      <c r="AZ37" s="869"/>
      <c r="BA37" s="869"/>
      <c r="BB37" s="869"/>
      <c r="BC37" s="869"/>
      <c r="BD37" s="869"/>
      <c r="BE37" s="870"/>
      <c r="BF37" s="870"/>
      <c r="BG37" s="870"/>
      <c r="BH37" s="870"/>
      <c r="BI37" s="871"/>
      <c r="BJ37" s="230"/>
      <c r="BK37" s="230"/>
      <c r="BL37" s="230"/>
      <c r="BM37" s="230"/>
      <c r="BN37" s="230"/>
      <c r="BO37" s="239"/>
      <c r="BP37" s="239"/>
      <c r="BQ37" s="236">
        <v>31</v>
      </c>
      <c r="BR37" s="237"/>
      <c r="BS37" s="811"/>
      <c r="BT37" s="812"/>
      <c r="BU37" s="812"/>
      <c r="BV37" s="812"/>
      <c r="BW37" s="812"/>
      <c r="BX37" s="812"/>
      <c r="BY37" s="812"/>
      <c r="BZ37" s="812"/>
      <c r="CA37" s="812"/>
      <c r="CB37" s="812"/>
      <c r="CC37" s="812"/>
      <c r="CD37" s="812"/>
      <c r="CE37" s="812"/>
      <c r="CF37" s="812"/>
      <c r="CG37" s="813"/>
      <c r="CH37" s="814"/>
      <c r="CI37" s="815"/>
      <c r="CJ37" s="815"/>
      <c r="CK37" s="815"/>
      <c r="CL37" s="816"/>
      <c r="CM37" s="814"/>
      <c r="CN37" s="815"/>
      <c r="CO37" s="815"/>
      <c r="CP37" s="815"/>
      <c r="CQ37" s="816"/>
      <c r="CR37" s="814"/>
      <c r="CS37" s="815"/>
      <c r="CT37" s="815"/>
      <c r="CU37" s="815"/>
      <c r="CV37" s="816"/>
      <c r="CW37" s="814"/>
      <c r="CX37" s="815"/>
      <c r="CY37" s="815"/>
      <c r="CZ37" s="815"/>
      <c r="DA37" s="816"/>
      <c r="DB37" s="814"/>
      <c r="DC37" s="815"/>
      <c r="DD37" s="815"/>
      <c r="DE37" s="815"/>
      <c r="DF37" s="816"/>
      <c r="DG37" s="814"/>
      <c r="DH37" s="815"/>
      <c r="DI37" s="815"/>
      <c r="DJ37" s="815"/>
      <c r="DK37" s="816"/>
      <c r="DL37" s="814"/>
      <c r="DM37" s="815"/>
      <c r="DN37" s="815"/>
      <c r="DO37" s="815"/>
      <c r="DP37" s="816"/>
      <c r="DQ37" s="814"/>
      <c r="DR37" s="815"/>
      <c r="DS37" s="815"/>
      <c r="DT37" s="815"/>
      <c r="DU37" s="816"/>
      <c r="DV37" s="811"/>
      <c r="DW37" s="812"/>
      <c r="DX37" s="812"/>
      <c r="DY37" s="812"/>
      <c r="DZ37" s="817"/>
      <c r="EA37" s="228"/>
    </row>
    <row r="38" spans="1:131" ht="26.25" customHeight="1" x14ac:dyDescent="0.2">
      <c r="A38" s="240">
        <v>11</v>
      </c>
      <c r="B38" s="818"/>
      <c r="C38" s="819"/>
      <c r="D38" s="819"/>
      <c r="E38" s="819"/>
      <c r="F38" s="819"/>
      <c r="G38" s="819"/>
      <c r="H38" s="819"/>
      <c r="I38" s="819"/>
      <c r="J38" s="819"/>
      <c r="K38" s="819"/>
      <c r="L38" s="819"/>
      <c r="M38" s="819"/>
      <c r="N38" s="819"/>
      <c r="O38" s="819"/>
      <c r="P38" s="820"/>
      <c r="Q38" s="821"/>
      <c r="R38" s="822"/>
      <c r="S38" s="822"/>
      <c r="T38" s="822"/>
      <c r="U38" s="822"/>
      <c r="V38" s="822"/>
      <c r="W38" s="822"/>
      <c r="X38" s="822"/>
      <c r="Y38" s="822"/>
      <c r="Z38" s="822"/>
      <c r="AA38" s="822"/>
      <c r="AB38" s="822"/>
      <c r="AC38" s="822"/>
      <c r="AD38" s="822"/>
      <c r="AE38" s="823"/>
      <c r="AF38" s="824"/>
      <c r="AG38" s="825"/>
      <c r="AH38" s="825"/>
      <c r="AI38" s="825"/>
      <c r="AJ38" s="826"/>
      <c r="AK38" s="872"/>
      <c r="AL38" s="868"/>
      <c r="AM38" s="868"/>
      <c r="AN38" s="868"/>
      <c r="AO38" s="868"/>
      <c r="AP38" s="868"/>
      <c r="AQ38" s="868"/>
      <c r="AR38" s="868"/>
      <c r="AS38" s="868"/>
      <c r="AT38" s="868"/>
      <c r="AU38" s="868"/>
      <c r="AV38" s="868"/>
      <c r="AW38" s="868"/>
      <c r="AX38" s="868"/>
      <c r="AY38" s="868"/>
      <c r="AZ38" s="869"/>
      <c r="BA38" s="869"/>
      <c r="BB38" s="869"/>
      <c r="BC38" s="869"/>
      <c r="BD38" s="869"/>
      <c r="BE38" s="870"/>
      <c r="BF38" s="870"/>
      <c r="BG38" s="870"/>
      <c r="BH38" s="870"/>
      <c r="BI38" s="871"/>
      <c r="BJ38" s="230"/>
      <c r="BK38" s="230"/>
      <c r="BL38" s="230"/>
      <c r="BM38" s="230"/>
      <c r="BN38" s="230"/>
      <c r="BO38" s="239"/>
      <c r="BP38" s="239"/>
      <c r="BQ38" s="236">
        <v>32</v>
      </c>
      <c r="BR38" s="237"/>
      <c r="BS38" s="811"/>
      <c r="BT38" s="812"/>
      <c r="BU38" s="812"/>
      <c r="BV38" s="812"/>
      <c r="BW38" s="812"/>
      <c r="BX38" s="812"/>
      <c r="BY38" s="812"/>
      <c r="BZ38" s="812"/>
      <c r="CA38" s="812"/>
      <c r="CB38" s="812"/>
      <c r="CC38" s="812"/>
      <c r="CD38" s="812"/>
      <c r="CE38" s="812"/>
      <c r="CF38" s="812"/>
      <c r="CG38" s="813"/>
      <c r="CH38" s="814"/>
      <c r="CI38" s="815"/>
      <c r="CJ38" s="815"/>
      <c r="CK38" s="815"/>
      <c r="CL38" s="816"/>
      <c r="CM38" s="814"/>
      <c r="CN38" s="815"/>
      <c r="CO38" s="815"/>
      <c r="CP38" s="815"/>
      <c r="CQ38" s="816"/>
      <c r="CR38" s="814"/>
      <c r="CS38" s="815"/>
      <c r="CT38" s="815"/>
      <c r="CU38" s="815"/>
      <c r="CV38" s="816"/>
      <c r="CW38" s="814"/>
      <c r="CX38" s="815"/>
      <c r="CY38" s="815"/>
      <c r="CZ38" s="815"/>
      <c r="DA38" s="816"/>
      <c r="DB38" s="814"/>
      <c r="DC38" s="815"/>
      <c r="DD38" s="815"/>
      <c r="DE38" s="815"/>
      <c r="DF38" s="816"/>
      <c r="DG38" s="814"/>
      <c r="DH38" s="815"/>
      <c r="DI38" s="815"/>
      <c r="DJ38" s="815"/>
      <c r="DK38" s="816"/>
      <c r="DL38" s="814"/>
      <c r="DM38" s="815"/>
      <c r="DN38" s="815"/>
      <c r="DO38" s="815"/>
      <c r="DP38" s="816"/>
      <c r="DQ38" s="814"/>
      <c r="DR38" s="815"/>
      <c r="DS38" s="815"/>
      <c r="DT38" s="815"/>
      <c r="DU38" s="816"/>
      <c r="DV38" s="811"/>
      <c r="DW38" s="812"/>
      <c r="DX38" s="812"/>
      <c r="DY38" s="812"/>
      <c r="DZ38" s="817"/>
      <c r="EA38" s="228"/>
    </row>
    <row r="39" spans="1:131" ht="26.25" customHeight="1" x14ac:dyDescent="0.2">
      <c r="A39" s="240">
        <v>12</v>
      </c>
      <c r="B39" s="818"/>
      <c r="C39" s="819"/>
      <c r="D39" s="819"/>
      <c r="E39" s="819"/>
      <c r="F39" s="819"/>
      <c r="G39" s="819"/>
      <c r="H39" s="819"/>
      <c r="I39" s="819"/>
      <c r="J39" s="819"/>
      <c r="K39" s="819"/>
      <c r="L39" s="819"/>
      <c r="M39" s="819"/>
      <c r="N39" s="819"/>
      <c r="O39" s="819"/>
      <c r="P39" s="820"/>
      <c r="Q39" s="821"/>
      <c r="R39" s="822"/>
      <c r="S39" s="822"/>
      <c r="T39" s="822"/>
      <c r="U39" s="822"/>
      <c r="V39" s="822"/>
      <c r="W39" s="822"/>
      <c r="X39" s="822"/>
      <c r="Y39" s="822"/>
      <c r="Z39" s="822"/>
      <c r="AA39" s="822"/>
      <c r="AB39" s="822"/>
      <c r="AC39" s="822"/>
      <c r="AD39" s="822"/>
      <c r="AE39" s="823"/>
      <c r="AF39" s="824"/>
      <c r="AG39" s="825"/>
      <c r="AH39" s="825"/>
      <c r="AI39" s="825"/>
      <c r="AJ39" s="826"/>
      <c r="AK39" s="872"/>
      <c r="AL39" s="868"/>
      <c r="AM39" s="868"/>
      <c r="AN39" s="868"/>
      <c r="AO39" s="868"/>
      <c r="AP39" s="868"/>
      <c r="AQ39" s="868"/>
      <c r="AR39" s="868"/>
      <c r="AS39" s="868"/>
      <c r="AT39" s="868"/>
      <c r="AU39" s="868"/>
      <c r="AV39" s="868"/>
      <c r="AW39" s="868"/>
      <c r="AX39" s="868"/>
      <c r="AY39" s="868"/>
      <c r="AZ39" s="869"/>
      <c r="BA39" s="869"/>
      <c r="BB39" s="869"/>
      <c r="BC39" s="869"/>
      <c r="BD39" s="869"/>
      <c r="BE39" s="870"/>
      <c r="BF39" s="870"/>
      <c r="BG39" s="870"/>
      <c r="BH39" s="870"/>
      <c r="BI39" s="871"/>
      <c r="BJ39" s="230"/>
      <c r="BK39" s="230"/>
      <c r="BL39" s="230"/>
      <c r="BM39" s="230"/>
      <c r="BN39" s="230"/>
      <c r="BO39" s="239"/>
      <c r="BP39" s="239"/>
      <c r="BQ39" s="236">
        <v>33</v>
      </c>
      <c r="BR39" s="237"/>
      <c r="BS39" s="811"/>
      <c r="BT39" s="812"/>
      <c r="BU39" s="812"/>
      <c r="BV39" s="812"/>
      <c r="BW39" s="812"/>
      <c r="BX39" s="812"/>
      <c r="BY39" s="812"/>
      <c r="BZ39" s="812"/>
      <c r="CA39" s="812"/>
      <c r="CB39" s="812"/>
      <c r="CC39" s="812"/>
      <c r="CD39" s="812"/>
      <c r="CE39" s="812"/>
      <c r="CF39" s="812"/>
      <c r="CG39" s="813"/>
      <c r="CH39" s="814"/>
      <c r="CI39" s="815"/>
      <c r="CJ39" s="815"/>
      <c r="CK39" s="815"/>
      <c r="CL39" s="816"/>
      <c r="CM39" s="814"/>
      <c r="CN39" s="815"/>
      <c r="CO39" s="815"/>
      <c r="CP39" s="815"/>
      <c r="CQ39" s="816"/>
      <c r="CR39" s="814"/>
      <c r="CS39" s="815"/>
      <c r="CT39" s="815"/>
      <c r="CU39" s="815"/>
      <c r="CV39" s="816"/>
      <c r="CW39" s="814"/>
      <c r="CX39" s="815"/>
      <c r="CY39" s="815"/>
      <c r="CZ39" s="815"/>
      <c r="DA39" s="816"/>
      <c r="DB39" s="814"/>
      <c r="DC39" s="815"/>
      <c r="DD39" s="815"/>
      <c r="DE39" s="815"/>
      <c r="DF39" s="816"/>
      <c r="DG39" s="814"/>
      <c r="DH39" s="815"/>
      <c r="DI39" s="815"/>
      <c r="DJ39" s="815"/>
      <c r="DK39" s="816"/>
      <c r="DL39" s="814"/>
      <c r="DM39" s="815"/>
      <c r="DN39" s="815"/>
      <c r="DO39" s="815"/>
      <c r="DP39" s="816"/>
      <c r="DQ39" s="814"/>
      <c r="DR39" s="815"/>
      <c r="DS39" s="815"/>
      <c r="DT39" s="815"/>
      <c r="DU39" s="816"/>
      <c r="DV39" s="811"/>
      <c r="DW39" s="812"/>
      <c r="DX39" s="812"/>
      <c r="DY39" s="812"/>
      <c r="DZ39" s="817"/>
      <c r="EA39" s="228"/>
    </row>
    <row r="40" spans="1:131" ht="26.25" customHeight="1" x14ac:dyDescent="0.2">
      <c r="A40" s="236">
        <v>13</v>
      </c>
      <c r="B40" s="818"/>
      <c r="C40" s="819"/>
      <c r="D40" s="819"/>
      <c r="E40" s="819"/>
      <c r="F40" s="819"/>
      <c r="G40" s="819"/>
      <c r="H40" s="819"/>
      <c r="I40" s="819"/>
      <c r="J40" s="819"/>
      <c r="K40" s="819"/>
      <c r="L40" s="819"/>
      <c r="M40" s="819"/>
      <c r="N40" s="819"/>
      <c r="O40" s="819"/>
      <c r="P40" s="820"/>
      <c r="Q40" s="821"/>
      <c r="R40" s="822"/>
      <c r="S40" s="822"/>
      <c r="T40" s="822"/>
      <c r="U40" s="822"/>
      <c r="V40" s="822"/>
      <c r="W40" s="822"/>
      <c r="X40" s="822"/>
      <c r="Y40" s="822"/>
      <c r="Z40" s="822"/>
      <c r="AA40" s="822"/>
      <c r="AB40" s="822"/>
      <c r="AC40" s="822"/>
      <c r="AD40" s="822"/>
      <c r="AE40" s="823"/>
      <c r="AF40" s="824"/>
      <c r="AG40" s="825"/>
      <c r="AH40" s="825"/>
      <c r="AI40" s="825"/>
      <c r="AJ40" s="826"/>
      <c r="AK40" s="872"/>
      <c r="AL40" s="868"/>
      <c r="AM40" s="868"/>
      <c r="AN40" s="868"/>
      <c r="AO40" s="868"/>
      <c r="AP40" s="868"/>
      <c r="AQ40" s="868"/>
      <c r="AR40" s="868"/>
      <c r="AS40" s="868"/>
      <c r="AT40" s="868"/>
      <c r="AU40" s="868"/>
      <c r="AV40" s="868"/>
      <c r="AW40" s="868"/>
      <c r="AX40" s="868"/>
      <c r="AY40" s="868"/>
      <c r="AZ40" s="869"/>
      <c r="BA40" s="869"/>
      <c r="BB40" s="869"/>
      <c r="BC40" s="869"/>
      <c r="BD40" s="869"/>
      <c r="BE40" s="870"/>
      <c r="BF40" s="870"/>
      <c r="BG40" s="870"/>
      <c r="BH40" s="870"/>
      <c r="BI40" s="871"/>
      <c r="BJ40" s="230"/>
      <c r="BK40" s="230"/>
      <c r="BL40" s="230"/>
      <c r="BM40" s="230"/>
      <c r="BN40" s="230"/>
      <c r="BO40" s="239"/>
      <c r="BP40" s="239"/>
      <c r="BQ40" s="236">
        <v>34</v>
      </c>
      <c r="BR40" s="237"/>
      <c r="BS40" s="811"/>
      <c r="BT40" s="812"/>
      <c r="BU40" s="812"/>
      <c r="BV40" s="812"/>
      <c r="BW40" s="812"/>
      <c r="BX40" s="812"/>
      <c r="BY40" s="812"/>
      <c r="BZ40" s="812"/>
      <c r="CA40" s="812"/>
      <c r="CB40" s="812"/>
      <c r="CC40" s="812"/>
      <c r="CD40" s="812"/>
      <c r="CE40" s="812"/>
      <c r="CF40" s="812"/>
      <c r="CG40" s="813"/>
      <c r="CH40" s="814"/>
      <c r="CI40" s="815"/>
      <c r="CJ40" s="815"/>
      <c r="CK40" s="815"/>
      <c r="CL40" s="816"/>
      <c r="CM40" s="814"/>
      <c r="CN40" s="815"/>
      <c r="CO40" s="815"/>
      <c r="CP40" s="815"/>
      <c r="CQ40" s="816"/>
      <c r="CR40" s="814"/>
      <c r="CS40" s="815"/>
      <c r="CT40" s="815"/>
      <c r="CU40" s="815"/>
      <c r="CV40" s="816"/>
      <c r="CW40" s="814"/>
      <c r="CX40" s="815"/>
      <c r="CY40" s="815"/>
      <c r="CZ40" s="815"/>
      <c r="DA40" s="816"/>
      <c r="DB40" s="814"/>
      <c r="DC40" s="815"/>
      <c r="DD40" s="815"/>
      <c r="DE40" s="815"/>
      <c r="DF40" s="816"/>
      <c r="DG40" s="814"/>
      <c r="DH40" s="815"/>
      <c r="DI40" s="815"/>
      <c r="DJ40" s="815"/>
      <c r="DK40" s="816"/>
      <c r="DL40" s="814"/>
      <c r="DM40" s="815"/>
      <c r="DN40" s="815"/>
      <c r="DO40" s="815"/>
      <c r="DP40" s="816"/>
      <c r="DQ40" s="814"/>
      <c r="DR40" s="815"/>
      <c r="DS40" s="815"/>
      <c r="DT40" s="815"/>
      <c r="DU40" s="816"/>
      <c r="DV40" s="811"/>
      <c r="DW40" s="812"/>
      <c r="DX40" s="812"/>
      <c r="DY40" s="812"/>
      <c r="DZ40" s="817"/>
      <c r="EA40" s="228"/>
    </row>
    <row r="41" spans="1:131" ht="26.25" customHeight="1" x14ac:dyDescent="0.2">
      <c r="A41" s="236">
        <v>14</v>
      </c>
      <c r="B41" s="818"/>
      <c r="C41" s="819"/>
      <c r="D41" s="819"/>
      <c r="E41" s="819"/>
      <c r="F41" s="819"/>
      <c r="G41" s="819"/>
      <c r="H41" s="819"/>
      <c r="I41" s="819"/>
      <c r="J41" s="819"/>
      <c r="K41" s="819"/>
      <c r="L41" s="819"/>
      <c r="M41" s="819"/>
      <c r="N41" s="819"/>
      <c r="O41" s="819"/>
      <c r="P41" s="820"/>
      <c r="Q41" s="821"/>
      <c r="R41" s="822"/>
      <c r="S41" s="822"/>
      <c r="T41" s="822"/>
      <c r="U41" s="822"/>
      <c r="V41" s="822"/>
      <c r="W41" s="822"/>
      <c r="X41" s="822"/>
      <c r="Y41" s="822"/>
      <c r="Z41" s="822"/>
      <c r="AA41" s="822"/>
      <c r="AB41" s="822"/>
      <c r="AC41" s="822"/>
      <c r="AD41" s="822"/>
      <c r="AE41" s="823"/>
      <c r="AF41" s="824"/>
      <c r="AG41" s="825"/>
      <c r="AH41" s="825"/>
      <c r="AI41" s="825"/>
      <c r="AJ41" s="826"/>
      <c r="AK41" s="872"/>
      <c r="AL41" s="868"/>
      <c r="AM41" s="868"/>
      <c r="AN41" s="868"/>
      <c r="AO41" s="868"/>
      <c r="AP41" s="868"/>
      <c r="AQ41" s="868"/>
      <c r="AR41" s="868"/>
      <c r="AS41" s="868"/>
      <c r="AT41" s="868"/>
      <c r="AU41" s="868"/>
      <c r="AV41" s="868"/>
      <c r="AW41" s="868"/>
      <c r="AX41" s="868"/>
      <c r="AY41" s="868"/>
      <c r="AZ41" s="869"/>
      <c r="BA41" s="869"/>
      <c r="BB41" s="869"/>
      <c r="BC41" s="869"/>
      <c r="BD41" s="869"/>
      <c r="BE41" s="870"/>
      <c r="BF41" s="870"/>
      <c r="BG41" s="870"/>
      <c r="BH41" s="870"/>
      <c r="BI41" s="871"/>
      <c r="BJ41" s="230"/>
      <c r="BK41" s="230"/>
      <c r="BL41" s="230"/>
      <c r="BM41" s="230"/>
      <c r="BN41" s="230"/>
      <c r="BO41" s="239"/>
      <c r="BP41" s="239"/>
      <c r="BQ41" s="236">
        <v>35</v>
      </c>
      <c r="BR41" s="237"/>
      <c r="BS41" s="811"/>
      <c r="BT41" s="812"/>
      <c r="BU41" s="812"/>
      <c r="BV41" s="812"/>
      <c r="BW41" s="812"/>
      <c r="BX41" s="812"/>
      <c r="BY41" s="812"/>
      <c r="BZ41" s="812"/>
      <c r="CA41" s="812"/>
      <c r="CB41" s="812"/>
      <c r="CC41" s="812"/>
      <c r="CD41" s="812"/>
      <c r="CE41" s="812"/>
      <c r="CF41" s="812"/>
      <c r="CG41" s="813"/>
      <c r="CH41" s="814"/>
      <c r="CI41" s="815"/>
      <c r="CJ41" s="815"/>
      <c r="CK41" s="815"/>
      <c r="CL41" s="816"/>
      <c r="CM41" s="814"/>
      <c r="CN41" s="815"/>
      <c r="CO41" s="815"/>
      <c r="CP41" s="815"/>
      <c r="CQ41" s="816"/>
      <c r="CR41" s="814"/>
      <c r="CS41" s="815"/>
      <c r="CT41" s="815"/>
      <c r="CU41" s="815"/>
      <c r="CV41" s="816"/>
      <c r="CW41" s="814"/>
      <c r="CX41" s="815"/>
      <c r="CY41" s="815"/>
      <c r="CZ41" s="815"/>
      <c r="DA41" s="816"/>
      <c r="DB41" s="814"/>
      <c r="DC41" s="815"/>
      <c r="DD41" s="815"/>
      <c r="DE41" s="815"/>
      <c r="DF41" s="816"/>
      <c r="DG41" s="814"/>
      <c r="DH41" s="815"/>
      <c r="DI41" s="815"/>
      <c r="DJ41" s="815"/>
      <c r="DK41" s="816"/>
      <c r="DL41" s="814"/>
      <c r="DM41" s="815"/>
      <c r="DN41" s="815"/>
      <c r="DO41" s="815"/>
      <c r="DP41" s="816"/>
      <c r="DQ41" s="814"/>
      <c r="DR41" s="815"/>
      <c r="DS41" s="815"/>
      <c r="DT41" s="815"/>
      <c r="DU41" s="816"/>
      <c r="DV41" s="811"/>
      <c r="DW41" s="812"/>
      <c r="DX41" s="812"/>
      <c r="DY41" s="812"/>
      <c r="DZ41" s="817"/>
      <c r="EA41" s="228"/>
    </row>
    <row r="42" spans="1:131" ht="26.25" customHeight="1" x14ac:dyDescent="0.2">
      <c r="A42" s="236">
        <v>15</v>
      </c>
      <c r="B42" s="818"/>
      <c r="C42" s="819"/>
      <c r="D42" s="819"/>
      <c r="E42" s="819"/>
      <c r="F42" s="819"/>
      <c r="G42" s="819"/>
      <c r="H42" s="819"/>
      <c r="I42" s="819"/>
      <c r="J42" s="819"/>
      <c r="K42" s="819"/>
      <c r="L42" s="819"/>
      <c r="M42" s="819"/>
      <c r="N42" s="819"/>
      <c r="O42" s="819"/>
      <c r="P42" s="820"/>
      <c r="Q42" s="821"/>
      <c r="R42" s="822"/>
      <c r="S42" s="822"/>
      <c r="T42" s="822"/>
      <c r="U42" s="822"/>
      <c r="V42" s="822"/>
      <c r="W42" s="822"/>
      <c r="X42" s="822"/>
      <c r="Y42" s="822"/>
      <c r="Z42" s="822"/>
      <c r="AA42" s="822"/>
      <c r="AB42" s="822"/>
      <c r="AC42" s="822"/>
      <c r="AD42" s="822"/>
      <c r="AE42" s="823"/>
      <c r="AF42" s="824"/>
      <c r="AG42" s="825"/>
      <c r="AH42" s="825"/>
      <c r="AI42" s="825"/>
      <c r="AJ42" s="826"/>
      <c r="AK42" s="872"/>
      <c r="AL42" s="868"/>
      <c r="AM42" s="868"/>
      <c r="AN42" s="868"/>
      <c r="AO42" s="868"/>
      <c r="AP42" s="868"/>
      <c r="AQ42" s="868"/>
      <c r="AR42" s="868"/>
      <c r="AS42" s="868"/>
      <c r="AT42" s="868"/>
      <c r="AU42" s="868"/>
      <c r="AV42" s="868"/>
      <c r="AW42" s="868"/>
      <c r="AX42" s="868"/>
      <c r="AY42" s="868"/>
      <c r="AZ42" s="869"/>
      <c r="BA42" s="869"/>
      <c r="BB42" s="869"/>
      <c r="BC42" s="869"/>
      <c r="BD42" s="869"/>
      <c r="BE42" s="870"/>
      <c r="BF42" s="870"/>
      <c r="BG42" s="870"/>
      <c r="BH42" s="870"/>
      <c r="BI42" s="871"/>
      <c r="BJ42" s="230"/>
      <c r="BK42" s="230"/>
      <c r="BL42" s="230"/>
      <c r="BM42" s="230"/>
      <c r="BN42" s="230"/>
      <c r="BO42" s="239"/>
      <c r="BP42" s="239"/>
      <c r="BQ42" s="236">
        <v>36</v>
      </c>
      <c r="BR42" s="237"/>
      <c r="BS42" s="811"/>
      <c r="BT42" s="812"/>
      <c r="BU42" s="812"/>
      <c r="BV42" s="812"/>
      <c r="BW42" s="812"/>
      <c r="BX42" s="812"/>
      <c r="BY42" s="812"/>
      <c r="BZ42" s="812"/>
      <c r="CA42" s="812"/>
      <c r="CB42" s="812"/>
      <c r="CC42" s="812"/>
      <c r="CD42" s="812"/>
      <c r="CE42" s="812"/>
      <c r="CF42" s="812"/>
      <c r="CG42" s="813"/>
      <c r="CH42" s="814"/>
      <c r="CI42" s="815"/>
      <c r="CJ42" s="815"/>
      <c r="CK42" s="815"/>
      <c r="CL42" s="816"/>
      <c r="CM42" s="814"/>
      <c r="CN42" s="815"/>
      <c r="CO42" s="815"/>
      <c r="CP42" s="815"/>
      <c r="CQ42" s="816"/>
      <c r="CR42" s="814"/>
      <c r="CS42" s="815"/>
      <c r="CT42" s="815"/>
      <c r="CU42" s="815"/>
      <c r="CV42" s="816"/>
      <c r="CW42" s="814"/>
      <c r="CX42" s="815"/>
      <c r="CY42" s="815"/>
      <c r="CZ42" s="815"/>
      <c r="DA42" s="816"/>
      <c r="DB42" s="814"/>
      <c r="DC42" s="815"/>
      <c r="DD42" s="815"/>
      <c r="DE42" s="815"/>
      <c r="DF42" s="816"/>
      <c r="DG42" s="814"/>
      <c r="DH42" s="815"/>
      <c r="DI42" s="815"/>
      <c r="DJ42" s="815"/>
      <c r="DK42" s="816"/>
      <c r="DL42" s="814"/>
      <c r="DM42" s="815"/>
      <c r="DN42" s="815"/>
      <c r="DO42" s="815"/>
      <c r="DP42" s="816"/>
      <c r="DQ42" s="814"/>
      <c r="DR42" s="815"/>
      <c r="DS42" s="815"/>
      <c r="DT42" s="815"/>
      <c r="DU42" s="816"/>
      <c r="DV42" s="811"/>
      <c r="DW42" s="812"/>
      <c r="DX42" s="812"/>
      <c r="DY42" s="812"/>
      <c r="DZ42" s="817"/>
      <c r="EA42" s="228"/>
    </row>
    <row r="43" spans="1:131" ht="26.25" customHeight="1" x14ac:dyDescent="0.2">
      <c r="A43" s="236">
        <v>16</v>
      </c>
      <c r="B43" s="818"/>
      <c r="C43" s="819"/>
      <c r="D43" s="819"/>
      <c r="E43" s="819"/>
      <c r="F43" s="819"/>
      <c r="G43" s="819"/>
      <c r="H43" s="819"/>
      <c r="I43" s="819"/>
      <c r="J43" s="819"/>
      <c r="K43" s="819"/>
      <c r="L43" s="819"/>
      <c r="M43" s="819"/>
      <c r="N43" s="819"/>
      <c r="O43" s="819"/>
      <c r="P43" s="820"/>
      <c r="Q43" s="821"/>
      <c r="R43" s="822"/>
      <c r="S43" s="822"/>
      <c r="T43" s="822"/>
      <c r="U43" s="822"/>
      <c r="V43" s="822"/>
      <c r="W43" s="822"/>
      <c r="X43" s="822"/>
      <c r="Y43" s="822"/>
      <c r="Z43" s="822"/>
      <c r="AA43" s="822"/>
      <c r="AB43" s="822"/>
      <c r="AC43" s="822"/>
      <c r="AD43" s="822"/>
      <c r="AE43" s="823"/>
      <c r="AF43" s="824"/>
      <c r="AG43" s="825"/>
      <c r="AH43" s="825"/>
      <c r="AI43" s="825"/>
      <c r="AJ43" s="826"/>
      <c r="AK43" s="872"/>
      <c r="AL43" s="868"/>
      <c r="AM43" s="868"/>
      <c r="AN43" s="868"/>
      <c r="AO43" s="868"/>
      <c r="AP43" s="868"/>
      <c r="AQ43" s="868"/>
      <c r="AR43" s="868"/>
      <c r="AS43" s="868"/>
      <c r="AT43" s="868"/>
      <c r="AU43" s="868"/>
      <c r="AV43" s="868"/>
      <c r="AW43" s="868"/>
      <c r="AX43" s="868"/>
      <c r="AY43" s="868"/>
      <c r="AZ43" s="869"/>
      <c r="BA43" s="869"/>
      <c r="BB43" s="869"/>
      <c r="BC43" s="869"/>
      <c r="BD43" s="869"/>
      <c r="BE43" s="870"/>
      <c r="BF43" s="870"/>
      <c r="BG43" s="870"/>
      <c r="BH43" s="870"/>
      <c r="BI43" s="871"/>
      <c r="BJ43" s="230"/>
      <c r="BK43" s="230"/>
      <c r="BL43" s="230"/>
      <c r="BM43" s="230"/>
      <c r="BN43" s="230"/>
      <c r="BO43" s="239"/>
      <c r="BP43" s="239"/>
      <c r="BQ43" s="236">
        <v>37</v>
      </c>
      <c r="BR43" s="237"/>
      <c r="BS43" s="811"/>
      <c r="BT43" s="812"/>
      <c r="BU43" s="812"/>
      <c r="BV43" s="812"/>
      <c r="BW43" s="812"/>
      <c r="BX43" s="812"/>
      <c r="BY43" s="812"/>
      <c r="BZ43" s="812"/>
      <c r="CA43" s="812"/>
      <c r="CB43" s="812"/>
      <c r="CC43" s="812"/>
      <c r="CD43" s="812"/>
      <c r="CE43" s="812"/>
      <c r="CF43" s="812"/>
      <c r="CG43" s="813"/>
      <c r="CH43" s="814"/>
      <c r="CI43" s="815"/>
      <c r="CJ43" s="815"/>
      <c r="CK43" s="815"/>
      <c r="CL43" s="816"/>
      <c r="CM43" s="814"/>
      <c r="CN43" s="815"/>
      <c r="CO43" s="815"/>
      <c r="CP43" s="815"/>
      <c r="CQ43" s="816"/>
      <c r="CR43" s="814"/>
      <c r="CS43" s="815"/>
      <c r="CT43" s="815"/>
      <c r="CU43" s="815"/>
      <c r="CV43" s="816"/>
      <c r="CW43" s="814"/>
      <c r="CX43" s="815"/>
      <c r="CY43" s="815"/>
      <c r="CZ43" s="815"/>
      <c r="DA43" s="816"/>
      <c r="DB43" s="814"/>
      <c r="DC43" s="815"/>
      <c r="DD43" s="815"/>
      <c r="DE43" s="815"/>
      <c r="DF43" s="816"/>
      <c r="DG43" s="814"/>
      <c r="DH43" s="815"/>
      <c r="DI43" s="815"/>
      <c r="DJ43" s="815"/>
      <c r="DK43" s="816"/>
      <c r="DL43" s="814"/>
      <c r="DM43" s="815"/>
      <c r="DN43" s="815"/>
      <c r="DO43" s="815"/>
      <c r="DP43" s="816"/>
      <c r="DQ43" s="814"/>
      <c r="DR43" s="815"/>
      <c r="DS43" s="815"/>
      <c r="DT43" s="815"/>
      <c r="DU43" s="816"/>
      <c r="DV43" s="811"/>
      <c r="DW43" s="812"/>
      <c r="DX43" s="812"/>
      <c r="DY43" s="812"/>
      <c r="DZ43" s="817"/>
      <c r="EA43" s="228"/>
    </row>
    <row r="44" spans="1:131" ht="26.25" customHeight="1" x14ac:dyDescent="0.2">
      <c r="A44" s="236">
        <v>17</v>
      </c>
      <c r="B44" s="818"/>
      <c r="C44" s="819"/>
      <c r="D44" s="819"/>
      <c r="E44" s="819"/>
      <c r="F44" s="819"/>
      <c r="G44" s="819"/>
      <c r="H44" s="819"/>
      <c r="I44" s="819"/>
      <c r="J44" s="819"/>
      <c r="K44" s="819"/>
      <c r="L44" s="819"/>
      <c r="M44" s="819"/>
      <c r="N44" s="819"/>
      <c r="O44" s="819"/>
      <c r="P44" s="820"/>
      <c r="Q44" s="821"/>
      <c r="R44" s="822"/>
      <c r="S44" s="822"/>
      <c r="T44" s="822"/>
      <c r="U44" s="822"/>
      <c r="V44" s="822"/>
      <c r="W44" s="822"/>
      <c r="X44" s="822"/>
      <c r="Y44" s="822"/>
      <c r="Z44" s="822"/>
      <c r="AA44" s="822"/>
      <c r="AB44" s="822"/>
      <c r="AC44" s="822"/>
      <c r="AD44" s="822"/>
      <c r="AE44" s="823"/>
      <c r="AF44" s="824"/>
      <c r="AG44" s="825"/>
      <c r="AH44" s="825"/>
      <c r="AI44" s="825"/>
      <c r="AJ44" s="826"/>
      <c r="AK44" s="872"/>
      <c r="AL44" s="868"/>
      <c r="AM44" s="868"/>
      <c r="AN44" s="868"/>
      <c r="AO44" s="868"/>
      <c r="AP44" s="868"/>
      <c r="AQ44" s="868"/>
      <c r="AR44" s="868"/>
      <c r="AS44" s="868"/>
      <c r="AT44" s="868"/>
      <c r="AU44" s="868"/>
      <c r="AV44" s="868"/>
      <c r="AW44" s="868"/>
      <c r="AX44" s="868"/>
      <c r="AY44" s="868"/>
      <c r="AZ44" s="869"/>
      <c r="BA44" s="869"/>
      <c r="BB44" s="869"/>
      <c r="BC44" s="869"/>
      <c r="BD44" s="869"/>
      <c r="BE44" s="870"/>
      <c r="BF44" s="870"/>
      <c r="BG44" s="870"/>
      <c r="BH44" s="870"/>
      <c r="BI44" s="871"/>
      <c r="BJ44" s="230"/>
      <c r="BK44" s="230"/>
      <c r="BL44" s="230"/>
      <c r="BM44" s="230"/>
      <c r="BN44" s="230"/>
      <c r="BO44" s="239"/>
      <c r="BP44" s="239"/>
      <c r="BQ44" s="236">
        <v>38</v>
      </c>
      <c r="BR44" s="237"/>
      <c r="BS44" s="811"/>
      <c r="BT44" s="812"/>
      <c r="BU44" s="812"/>
      <c r="BV44" s="812"/>
      <c r="BW44" s="812"/>
      <c r="BX44" s="812"/>
      <c r="BY44" s="812"/>
      <c r="BZ44" s="812"/>
      <c r="CA44" s="812"/>
      <c r="CB44" s="812"/>
      <c r="CC44" s="812"/>
      <c r="CD44" s="812"/>
      <c r="CE44" s="812"/>
      <c r="CF44" s="812"/>
      <c r="CG44" s="813"/>
      <c r="CH44" s="814"/>
      <c r="CI44" s="815"/>
      <c r="CJ44" s="815"/>
      <c r="CK44" s="815"/>
      <c r="CL44" s="816"/>
      <c r="CM44" s="814"/>
      <c r="CN44" s="815"/>
      <c r="CO44" s="815"/>
      <c r="CP44" s="815"/>
      <c r="CQ44" s="816"/>
      <c r="CR44" s="814"/>
      <c r="CS44" s="815"/>
      <c r="CT44" s="815"/>
      <c r="CU44" s="815"/>
      <c r="CV44" s="816"/>
      <c r="CW44" s="814"/>
      <c r="CX44" s="815"/>
      <c r="CY44" s="815"/>
      <c r="CZ44" s="815"/>
      <c r="DA44" s="816"/>
      <c r="DB44" s="814"/>
      <c r="DC44" s="815"/>
      <c r="DD44" s="815"/>
      <c r="DE44" s="815"/>
      <c r="DF44" s="816"/>
      <c r="DG44" s="814"/>
      <c r="DH44" s="815"/>
      <c r="DI44" s="815"/>
      <c r="DJ44" s="815"/>
      <c r="DK44" s="816"/>
      <c r="DL44" s="814"/>
      <c r="DM44" s="815"/>
      <c r="DN44" s="815"/>
      <c r="DO44" s="815"/>
      <c r="DP44" s="816"/>
      <c r="DQ44" s="814"/>
      <c r="DR44" s="815"/>
      <c r="DS44" s="815"/>
      <c r="DT44" s="815"/>
      <c r="DU44" s="816"/>
      <c r="DV44" s="811"/>
      <c r="DW44" s="812"/>
      <c r="DX44" s="812"/>
      <c r="DY44" s="812"/>
      <c r="DZ44" s="817"/>
      <c r="EA44" s="228"/>
    </row>
    <row r="45" spans="1:131" ht="26.25" customHeight="1" x14ac:dyDescent="0.2">
      <c r="A45" s="236">
        <v>18</v>
      </c>
      <c r="B45" s="818"/>
      <c r="C45" s="819"/>
      <c r="D45" s="819"/>
      <c r="E45" s="819"/>
      <c r="F45" s="819"/>
      <c r="G45" s="819"/>
      <c r="H45" s="819"/>
      <c r="I45" s="819"/>
      <c r="J45" s="819"/>
      <c r="K45" s="819"/>
      <c r="L45" s="819"/>
      <c r="M45" s="819"/>
      <c r="N45" s="819"/>
      <c r="O45" s="819"/>
      <c r="P45" s="820"/>
      <c r="Q45" s="821"/>
      <c r="R45" s="822"/>
      <c r="S45" s="822"/>
      <c r="T45" s="822"/>
      <c r="U45" s="822"/>
      <c r="V45" s="822"/>
      <c r="W45" s="822"/>
      <c r="X45" s="822"/>
      <c r="Y45" s="822"/>
      <c r="Z45" s="822"/>
      <c r="AA45" s="822"/>
      <c r="AB45" s="822"/>
      <c r="AC45" s="822"/>
      <c r="AD45" s="822"/>
      <c r="AE45" s="823"/>
      <c r="AF45" s="824"/>
      <c r="AG45" s="825"/>
      <c r="AH45" s="825"/>
      <c r="AI45" s="825"/>
      <c r="AJ45" s="826"/>
      <c r="AK45" s="872"/>
      <c r="AL45" s="868"/>
      <c r="AM45" s="868"/>
      <c r="AN45" s="868"/>
      <c r="AO45" s="868"/>
      <c r="AP45" s="868"/>
      <c r="AQ45" s="868"/>
      <c r="AR45" s="868"/>
      <c r="AS45" s="868"/>
      <c r="AT45" s="868"/>
      <c r="AU45" s="868"/>
      <c r="AV45" s="868"/>
      <c r="AW45" s="868"/>
      <c r="AX45" s="868"/>
      <c r="AY45" s="868"/>
      <c r="AZ45" s="869"/>
      <c r="BA45" s="869"/>
      <c r="BB45" s="869"/>
      <c r="BC45" s="869"/>
      <c r="BD45" s="869"/>
      <c r="BE45" s="870"/>
      <c r="BF45" s="870"/>
      <c r="BG45" s="870"/>
      <c r="BH45" s="870"/>
      <c r="BI45" s="871"/>
      <c r="BJ45" s="230"/>
      <c r="BK45" s="230"/>
      <c r="BL45" s="230"/>
      <c r="BM45" s="230"/>
      <c r="BN45" s="230"/>
      <c r="BO45" s="239"/>
      <c r="BP45" s="239"/>
      <c r="BQ45" s="236">
        <v>39</v>
      </c>
      <c r="BR45" s="237"/>
      <c r="BS45" s="811"/>
      <c r="BT45" s="812"/>
      <c r="BU45" s="812"/>
      <c r="BV45" s="812"/>
      <c r="BW45" s="812"/>
      <c r="BX45" s="812"/>
      <c r="BY45" s="812"/>
      <c r="BZ45" s="812"/>
      <c r="CA45" s="812"/>
      <c r="CB45" s="812"/>
      <c r="CC45" s="812"/>
      <c r="CD45" s="812"/>
      <c r="CE45" s="812"/>
      <c r="CF45" s="812"/>
      <c r="CG45" s="813"/>
      <c r="CH45" s="814"/>
      <c r="CI45" s="815"/>
      <c r="CJ45" s="815"/>
      <c r="CK45" s="815"/>
      <c r="CL45" s="816"/>
      <c r="CM45" s="814"/>
      <c r="CN45" s="815"/>
      <c r="CO45" s="815"/>
      <c r="CP45" s="815"/>
      <c r="CQ45" s="816"/>
      <c r="CR45" s="814"/>
      <c r="CS45" s="815"/>
      <c r="CT45" s="815"/>
      <c r="CU45" s="815"/>
      <c r="CV45" s="816"/>
      <c r="CW45" s="814"/>
      <c r="CX45" s="815"/>
      <c r="CY45" s="815"/>
      <c r="CZ45" s="815"/>
      <c r="DA45" s="816"/>
      <c r="DB45" s="814"/>
      <c r="DC45" s="815"/>
      <c r="DD45" s="815"/>
      <c r="DE45" s="815"/>
      <c r="DF45" s="816"/>
      <c r="DG45" s="814"/>
      <c r="DH45" s="815"/>
      <c r="DI45" s="815"/>
      <c r="DJ45" s="815"/>
      <c r="DK45" s="816"/>
      <c r="DL45" s="814"/>
      <c r="DM45" s="815"/>
      <c r="DN45" s="815"/>
      <c r="DO45" s="815"/>
      <c r="DP45" s="816"/>
      <c r="DQ45" s="814"/>
      <c r="DR45" s="815"/>
      <c r="DS45" s="815"/>
      <c r="DT45" s="815"/>
      <c r="DU45" s="816"/>
      <c r="DV45" s="811"/>
      <c r="DW45" s="812"/>
      <c r="DX45" s="812"/>
      <c r="DY45" s="812"/>
      <c r="DZ45" s="817"/>
      <c r="EA45" s="228"/>
    </row>
    <row r="46" spans="1:131" ht="26.25" customHeight="1" x14ac:dyDescent="0.2">
      <c r="A46" s="236">
        <v>19</v>
      </c>
      <c r="B46" s="818"/>
      <c r="C46" s="819"/>
      <c r="D46" s="819"/>
      <c r="E46" s="819"/>
      <c r="F46" s="819"/>
      <c r="G46" s="819"/>
      <c r="H46" s="819"/>
      <c r="I46" s="819"/>
      <c r="J46" s="819"/>
      <c r="K46" s="819"/>
      <c r="L46" s="819"/>
      <c r="M46" s="819"/>
      <c r="N46" s="819"/>
      <c r="O46" s="819"/>
      <c r="P46" s="820"/>
      <c r="Q46" s="821"/>
      <c r="R46" s="822"/>
      <c r="S46" s="822"/>
      <c r="T46" s="822"/>
      <c r="U46" s="822"/>
      <c r="V46" s="822"/>
      <c r="W46" s="822"/>
      <c r="X46" s="822"/>
      <c r="Y46" s="822"/>
      <c r="Z46" s="822"/>
      <c r="AA46" s="822"/>
      <c r="AB46" s="822"/>
      <c r="AC46" s="822"/>
      <c r="AD46" s="822"/>
      <c r="AE46" s="823"/>
      <c r="AF46" s="824"/>
      <c r="AG46" s="825"/>
      <c r="AH46" s="825"/>
      <c r="AI46" s="825"/>
      <c r="AJ46" s="826"/>
      <c r="AK46" s="872"/>
      <c r="AL46" s="868"/>
      <c r="AM46" s="868"/>
      <c r="AN46" s="868"/>
      <c r="AO46" s="868"/>
      <c r="AP46" s="868"/>
      <c r="AQ46" s="868"/>
      <c r="AR46" s="868"/>
      <c r="AS46" s="868"/>
      <c r="AT46" s="868"/>
      <c r="AU46" s="868"/>
      <c r="AV46" s="868"/>
      <c r="AW46" s="868"/>
      <c r="AX46" s="868"/>
      <c r="AY46" s="868"/>
      <c r="AZ46" s="869"/>
      <c r="BA46" s="869"/>
      <c r="BB46" s="869"/>
      <c r="BC46" s="869"/>
      <c r="BD46" s="869"/>
      <c r="BE46" s="870"/>
      <c r="BF46" s="870"/>
      <c r="BG46" s="870"/>
      <c r="BH46" s="870"/>
      <c r="BI46" s="871"/>
      <c r="BJ46" s="230"/>
      <c r="BK46" s="230"/>
      <c r="BL46" s="230"/>
      <c r="BM46" s="230"/>
      <c r="BN46" s="230"/>
      <c r="BO46" s="239"/>
      <c r="BP46" s="239"/>
      <c r="BQ46" s="236">
        <v>40</v>
      </c>
      <c r="BR46" s="237"/>
      <c r="BS46" s="811"/>
      <c r="BT46" s="812"/>
      <c r="BU46" s="812"/>
      <c r="BV46" s="812"/>
      <c r="BW46" s="812"/>
      <c r="BX46" s="812"/>
      <c r="BY46" s="812"/>
      <c r="BZ46" s="812"/>
      <c r="CA46" s="812"/>
      <c r="CB46" s="812"/>
      <c r="CC46" s="812"/>
      <c r="CD46" s="812"/>
      <c r="CE46" s="812"/>
      <c r="CF46" s="812"/>
      <c r="CG46" s="813"/>
      <c r="CH46" s="814"/>
      <c r="CI46" s="815"/>
      <c r="CJ46" s="815"/>
      <c r="CK46" s="815"/>
      <c r="CL46" s="816"/>
      <c r="CM46" s="814"/>
      <c r="CN46" s="815"/>
      <c r="CO46" s="815"/>
      <c r="CP46" s="815"/>
      <c r="CQ46" s="816"/>
      <c r="CR46" s="814"/>
      <c r="CS46" s="815"/>
      <c r="CT46" s="815"/>
      <c r="CU46" s="815"/>
      <c r="CV46" s="816"/>
      <c r="CW46" s="814"/>
      <c r="CX46" s="815"/>
      <c r="CY46" s="815"/>
      <c r="CZ46" s="815"/>
      <c r="DA46" s="816"/>
      <c r="DB46" s="814"/>
      <c r="DC46" s="815"/>
      <c r="DD46" s="815"/>
      <c r="DE46" s="815"/>
      <c r="DF46" s="816"/>
      <c r="DG46" s="814"/>
      <c r="DH46" s="815"/>
      <c r="DI46" s="815"/>
      <c r="DJ46" s="815"/>
      <c r="DK46" s="816"/>
      <c r="DL46" s="814"/>
      <c r="DM46" s="815"/>
      <c r="DN46" s="815"/>
      <c r="DO46" s="815"/>
      <c r="DP46" s="816"/>
      <c r="DQ46" s="814"/>
      <c r="DR46" s="815"/>
      <c r="DS46" s="815"/>
      <c r="DT46" s="815"/>
      <c r="DU46" s="816"/>
      <c r="DV46" s="811"/>
      <c r="DW46" s="812"/>
      <c r="DX46" s="812"/>
      <c r="DY46" s="812"/>
      <c r="DZ46" s="817"/>
      <c r="EA46" s="228"/>
    </row>
    <row r="47" spans="1:131" ht="26.25" customHeight="1" x14ac:dyDescent="0.2">
      <c r="A47" s="236">
        <v>20</v>
      </c>
      <c r="B47" s="818"/>
      <c r="C47" s="819"/>
      <c r="D47" s="819"/>
      <c r="E47" s="819"/>
      <c r="F47" s="819"/>
      <c r="G47" s="819"/>
      <c r="H47" s="819"/>
      <c r="I47" s="819"/>
      <c r="J47" s="819"/>
      <c r="K47" s="819"/>
      <c r="L47" s="819"/>
      <c r="M47" s="819"/>
      <c r="N47" s="819"/>
      <c r="O47" s="819"/>
      <c r="P47" s="820"/>
      <c r="Q47" s="821"/>
      <c r="R47" s="822"/>
      <c r="S47" s="822"/>
      <c r="T47" s="822"/>
      <c r="U47" s="822"/>
      <c r="V47" s="822"/>
      <c r="W47" s="822"/>
      <c r="X47" s="822"/>
      <c r="Y47" s="822"/>
      <c r="Z47" s="822"/>
      <c r="AA47" s="822"/>
      <c r="AB47" s="822"/>
      <c r="AC47" s="822"/>
      <c r="AD47" s="822"/>
      <c r="AE47" s="823"/>
      <c r="AF47" s="824"/>
      <c r="AG47" s="825"/>
      <c r="AH47" s="825"/>
      <c r="AI47" s="825"/>
      <c r="AJ47" s="826"/>
      <c r="AK47" s="872"/>
      <c r="AL47" s="868"/>
      <c r="AM47" s="868"/>
      <c r="AN47" s="868"/>
      <c r="AO47" s="868"/>
      <c r="AP47" s="868"/>
      <c r="AQ47" s="868"/>
      <c r="AR47" s="868"/>
      <c r="AS47" s="868"/>
      <c r="AT47" s="868"/>
      <c r="AU47" s="868"/>
      <c r="AV47" s="868"/>
      <c r="AW47" s="868"/>
      <c r="AX47" s="868"/>
      <c r="AY47" s="868"/>
      <c r="AZ47" s="869"/>
      <c r="BA47" s="869"/>
      <c r="BB47" s="869"/>
      <c r="BC47" s="869"/>
      <c r="BD47" s="869"/>
      <c r="BE47" s="870"/>
      <c r="BF47" s="870"/>
      <c r="BG47" s="870"/>
      <c r="BH47" s="870"/>
      <c r="BI47" s="871"/>
      <c r="BJ47" s="230"/>
      <c r="BK47" s="230"/>
      <c r="BL47" s="230"/>
      <c r="BM47" s="230"/>
      <c r="BN47" s="230"/>
      <c r="BO47" s="239"/>
      <c r="BP47" s="239"/>
      <c r="BQ47" s="236">
        <v>41</v>
      </c>
      <c r="BR47" s="237"/>
      <c r="BS47" s="811"/>
      <c r="BT47" s="812"/>
      <c r="BU47" s="812"/>
      <c r="BV47" s="812"/>
      <c r="BW47" s="812"/>
      <c r="BX47" s="812"/>
      <c r="BY47" s="812"/>
      <c r="BZ47" s="812"/>
      <c r="CA47" s="812"/>
      <c r="CB47" s="812"/>
      <c r="CC47" s="812"/>
      <c r="CD47" s="812"/>
      <c r="CE47" s="812"/>
      <c r="CF47" s="812"/>
      <c r="CG47" s="813"/>
      <c r="CH47" s="814"/>
      <c r="CI47" s="815"/>
      <c r="CJ47" s="815"/>
      <c r="CK47" s="815"/>
      <c r="CL47" s="816"/>
      <c r="CM47" s="814"/>
      <c r="CN47" s="815"/>
      <c r="CO47" s="815"/>
      <c r="CP47" s="815"/>
      <c r="CQ47" s="816"/>
      <c r="CR47" s="814"/>
      <c r="CS47" s="815"/>
      <c r="CT47" s="815"/>
      <c r="CU47" s="815"/>
      <c r="CV47" s="816"/>
      <c r="CW47" s="814"/>
      <c r="CX47" s="815"/>
      <c r="CY47" s="815"/>
      <c r="CZ47" s="815"/>
      <c r="DA47" s="816"/>
      <c r="DB47" s="814"/>
      <c r="DC47" s="815"/>
      <c r="DD47" s="815"/>
      <c r="DE47" s="815"/>
      <c r="DF47" s="816"/>
      <c r="DG47" s="814"/>
      <c r="DH47" s="815"/>
      <c r="DI47" s="815"/>
      <c r="DJ47" s="815"/>
      <c r="DK47" s="816"/>
      <c r="DL47" s="814"/>
      <c r="DM47" s="815"/>
      <c r="DN47" s="815"/>
      <c r="DO47" s="815"/>
      <c r="DP47" s="816"/>
      <c r="DQ47" s="814"/>
      <c r="DR47" s="815"/>
      <c r="DS47" s="815"/>
      <c r="DT47" s="815"/>
      <c r="DU47" s="816"/>
      <c r="DV47" s="811"/>
      <c r="DW47" s="812"/>
      <c r="DX47" s="812"/>
      <c r="DY47" s="812"/>
      <c r="DZ47" s="817"/>
      <c r="EA47" s="228"/>
    </row>
    <row r="48" spans="1:131" ht="26.25" customHeight="1" x14ac:dyDescent="0.2">
      <c r="A48" s="236">
        <v>21</v>
      </c>
      <c r="B48" s="818"/>
      <c r="C48" s="819"/>
      <c r="D48" s="819"/>
      <c r="E48" s="819"/>
      <c r="F48" s="819"/>
      <c r="G48" s="819"/>
      <c r="H48" s="819"/>
      <c r="I48" s="819"/>
      <c r="J48" s="819"/>
      <c r="K48" s="819"/>
      <c r="L48" s="819"/>
      <c r="M48" s="819"/>
      <c r="N48" s="819"/>
      <c r="O48" s="819"/>
      <c r="P48" s="820"/>
      <c r="Q48" s="821"/>
      <c r="R48" s="822"/>
      <c r="S48" s="822"/>
      <c r="T48" s="822"/>
      <c r="U48" s="822"/>
      <c r="V48" s="822"/>
      <c r="W48" s="822"/>
      <c r="X48" s="822"/>
      <c r="Y48" s="822"/>
      <c r="Z48" s="822"/>
      <c r="AA48" s="822"/>
      <c r="AB48" s="822"/>
      <c r="AC48" s="822"/>
      <c r="AD48" s="822"/>
      <c r="AE48" s="823"/>
      <c r="AF48" s="824"/>
      <c r="AG48" s="825"/>
      <c r="AH48" s="825"/>
      <c r="AI48" s="825"/>
      <c r="AJ48" s="826"/>
      <c r="AK48" s="872"/>
      <c r="AL48" s="868"/>
      <c r="AM48" s="868"/>
      <c r="AN48" s="868"/>
      <c r="AO48" s="868"/>
      <c r="AP48" s="868"/>
      <c r="AQ48" s="868"/>
      <c r="AR48" s="868"/>
      <c r="AS48" s="868"/>
      <c r="AT48" s="868"/>
      <c r="AU48" s="868"/>
      <c r="AV48" s="868"/>
      <c r="AW48" s="868"/>
      <c r="AX48" s="868"/>
      <c r="AY48" s="868"/>
      <c r="AZ48" s="869"/>
      <c r="BA48" s="869"/>
      <c r="BB48" s="869"/>
      <c r="BC48" s="869"/>
      <c r="BD48" s="869"/>
      <c r="BE48" s="870"/>
      <c r="BF48" s="870"/>
      <c r="BG48" s="870"/>
      <c r="BH48" s="870"/>
      <c r="BI48" s="871"/>
      <c r="BJ48" s="230"/>
      <c r="BK48" s="230"/>
      <c r="BL48" s="230"/>
      <c r="BM48" s="230"/>
      <c r="BN48" s="230"/>
      <c r="BO48" s="239"/>
      <c r="BP48" s="239"/>
      <c r="BQ48" s="236">
        <v>42</v>
      </c>
      <c r="BR48" s="237"/>
      <c r="BS48" s="811"/>
      <c r="BT48" s="812"/>
      <c r="BU48" s="812"/>
      <c r="BV48" s="812"/>
      <c r="BW48" s="812"/>
      <c r="BX48" s="812"/>
      <c r="BY48" s="812"/>
      <c r="BZ48" s="812"/>
      <c r="CA48" s="812"/>
      <c r="CB48" s="812"/>
      <c r="CC48" s="812"/>
      <c r="CD48" s="812"/>
      <c r="CE48" s="812"/>
      <c r="CF48" s="812"/>
      <c r="CG48" s="813"/>
      <c r="CH48" s="814"/>
      <c r="CI48" s="815"/>
      <c r="CJ48" s="815"/>
      <c r="CK48" s="815"/>
      <c r="CL48" s="816"/>
      <c r="CM48" s="814"/>
      <c r="CN48" s="815"/>
      <c r="CO48" s="815"/>
      <c r="CP48" s="815"/>
      <c r="CQ48" s="816"/>
      <c r="CR48" s="814"/>
      <c r="CS48" s="815"/>
      <c r="CT48" s="815"/>
      <c r="CU48" s="815"/>
      <c r="CV48" s="816"/>
      <c r="CW48" s="814"/>
      <c r="CX48" s="815"/>
      <c r="CY48" s="815"/>
      <c r="CZ48" s="815"/>
      <c r="DA48" s="816"/>
      <c r="DB48" s="814"/>
      <c r="DC48" s="815"/>
      <c r="DD48" s="815"/>
      <c r="DE48" s="815"/>
      <c r="DF48" s="816"/>
      <c r="DG48" s="814"/>
      <c r="DH48" s="815"/>
      <c r="DI48" s="815"/>
      <c r="DJ48" s="815"/>
      <c r="DK48" s="816"/>
      <c r="DL48" s="814"/>
      <c r="DM48" s="815"/>
      <c r="DN48" s="815"/>
      <c r="DO48" s="815"/>
      <c r="DP48" s="816"/>
      <c r="DQ48" s="814"/>
      <c r="DR48" s="815"/>
      <c r="DS48" s="815"/>
      <c r="DT48" s="815"/>
      <c r="DU48" s="816"/>
      <c r="DV48" s="811"/>
      <c r="DW48" s="812"/>
      <c r="DX48" s="812"/>
      <c r="DY48" s="812"/>
      <c r="DZ48" s="817"/>
      <c r="EA48" s="228"/>
    </row>
    <row r="49" spans="1:131" ht="26.25" customHeight="1" x14ac:dyDescent="0.2">
      <c r="A49" s="236">
        <v>22</v>
      </c>
      <c r="B49" s="818"/>
      <c r="C49" s="819"/>
      <c r="D49" s="819"/>
      <c r="E49" s="819"/>
      <c r="F49" s="819"/>
      <c r="G49" s="819"/>
      <c r="H49" s="819"/>
      <c r="I49" s="819"/>
      <c r="J49" s="819"/>
      <c r="K49" s="819"/>
      <c r="L49" s="819"/>
      <c r="M49" s="819"/>
      <c r="N49" s="819"/>
      <c r="O49" s="819"/>
      <c r="P49" s="820"/>
      <c r="Q49" s="821"/>
      <c r="R49" s="822"/>
      <c r="S49" s="822"/>
      <c r="T49" s="822"/>
      <c r="U49" s="822"/>
      <c r="V49" s="822"/>
      <c r="W49" s="822"/>
      <c r="X49" s="822"/>
      <c r="Y49" s="822"/>
      <c r="Z49" s="822"/>
      <c r="AA49" s="822"/>
      <c r="AB49" s="822"/>
      <c r="AC49" s="822"/>
      <c r="AD49" s="822"/>
      <c r="AE49" s="823"/>
      <c r="AF49" s="824"/>
      <c r="AG49" s="825"/>
      <c r="AH49" s="825"/>
      <c r="AI49" s="825"/>
      <c r="AJ49" s="826"/>
      <c r="AK49" s="872"/>
      <c r="AL49" s="868"/>
      <c r="AM49" s="868"/>
      <c r="AN49" s="868"/>
      <c r="AO49" s="868"/>
      <c r="AP49" s="868"/>
      <c r="AQ49" s="868"/>
      <c r="AR49" s="868"/>
      <c r="AS49" s="868"/>
      <c r="AT49" s="868"/>
      <c r="AU49" s="868"/>
      <c r="AV49" s="868"/>
      <c r="AW49" s="868"/>
      <c r="AX49" s="868"/>
      <c r="AY49" s="868"/>
      <c r="AZ49" s="869"/>
      <c r="BA49" s="869"/>
      <c r="BB49" s="869"/>
      <c r="BC49" s="869"/>
      <c r="BD49" s="869"/>
      <c r="BE49" s="870"/>
      <c r="BF49" s="870"/>
      <c r="BG49" s="870"/>
      <c r="BH49" s="870"/>
      <c r="BI49" s="871"/>
      <c r="BJ49" s="230"/>
      <c r="BK49" s="230"/>
      <c r="BL49" s="230"/>
      <c r="BM49" s="230"/>
      <c r="BN49" s="230"/>
      <c r="BO49" s="239"/>
      <c r="BP49" s="239"/>
      <c r="BQ49" s="236">
        <v>43</v>
      </c>
      <c r="BR49" s="237"/>
      <c r="BS49" s="811"/>
      <c r="BT49" s="812"/>
      <c r="BU49" s="812"/>
      <c r="BV49" s="812"/>
      <c r="BW49" s="812"/>
      <c r="BX49" s="812"/>
      <c r="BY49" s="812"/>
      <c r="BZ49" s="812"/>
      <c r="CA49" s="812"/>
      <c r="CB49" s="812"/>
      <c r="CC49" s="812"/>
      <c r="CD49" s="812"/>
      <c r="CE49" s="812"/>
      <c r="CF49" s="812"/>
      <c r="CG49" s="813"/>
      <c r="CH49" s="814"/>
      <c r="CI49" s="815"/>
      <c r="CJ49" s="815"/>
      <c r="CK49" s="815"/>
      <c r="CL49" s="816"/>
      <c r="CM49" s="814"/>
      <c r="CN49" s="815"/>
      <c r="CO49" s="815"/>
      <c r="CP49" s="815"/>
      <c r="CQ49" s="816"/>
      <c r="CR49" s="814"/>
      <c r="CS49" s="815"/>
      <c r="CT49" s="815"/>
      <c r="CU49" s="815"/>
      <c r="CV49" s="816"/>
      <c r="CW49" s="814"/>
      <c r="CX49" s="815"/>
      <c r="CY49" s="815"/>
      <c r="CZ49" s="815"/>
      <c r="DA49" s="816"/>
      <c r="DB49" s="814"/>
      <c r="DC49" s="815"/>
      <c r="DD49" s="815"/>
      <c r="DE49" s="815"/>
      <c r="DF49" s="816"/>
      <c r="DG49" s="814"/>
      <c r="DH49" s="815"/>
      <c r="DI49" s="815"/>
      <c r="DJ49" s="815"/>
      <c r="DK49" s="816"/>
      <c r="DL49" s="814"/>
      <c r="DM49" s="815"/>
      <c r="DN49" s="815"/>
      <c r="DO49" s="815"/>
      <c r="DP49" s="816"/>
      <c r="DQ49" s="814"/>
      <c r="DR49" s="815"/>
      <c r="DS49" s="815"/>
      <c r="DT49" s="815"/>
      <c r="DU49" s="816"/>
      <c r="DV49" s="811"/>
      <c r="DW49" s="812"/>
      <c r="DX49" s="812"/>
      <c r="DY49" s="812"/>
      <c r="DZ49" s="817"/>
      <c r="EA49" s="228"/>
    </row>
    <row r="50" spans="1:131" ht="26.25" customHeight="1" x14ac:dyDescent="0.2">
      <c r="A50" s="236">
        <v>23</v>
      </c>
      <c r="B50" s="818"/>
      <c r="C50" s="819"/>
      <c r="D50" s="819"/>
      <c r="E50" s="819"/>
      <c r="F50" s="819"/>
      <c r="G50" s="819"/>
      <c r="H50" s="819"/>
      <c r="I50" s="819"/>
      <c r="J50" s="819"/>
      <c r="K50" s="819"/>
      <c r="L50" s="819"/>
      <c r="M50" s="819"/>
      <c r="N50" s="819"/>
      <c r="O50" s="819"/>
      <c r="P50" s="820"/>
      <c r="Q50" s="873"/>
      <c r="R50" s="874"/>
      <c r="S50" s="874"/>
      <c r="T50" s="874"/>
      <c r="U50" s="874"/>
      <c r="V50" s="874"/>
      <c r="W50" s="874"/>
      <c r="X50" s="874"/>
      <c r="Y50" s="874"/>
      <c r="Z50" s="874"/>
      <c r="AA50" s="874"/>
      <c r="AB50" s="874"/>
      <c r="AC50" s="874"/>
      <c r="AD50" s="874"/>
      <c r="AE50" s="875"/>
      <c r="AF50" s="824"/>
      <c r="AG50" s="825"/>
      <c r="AH50" s="825"/>
      <c r="AI50" s="825"/>
      <c r="AJ50" s="826"/>
      <c r="AK50" s="877"/>
      <c r="AL50" s="874"/>
      <c r="AM50" s="874"/>
      <c r="AN50" s="874"/>
      <c r="AO50" s="874"/>
      <c r="AP50" s="874"/>
      <c r="AQ50" s="874"/>
      <c r="AR50" s="874"/>
      <c r="AS50" s="874"/>
      <c r="AT50" s="874"/>
      <c r="AU50" s="874"/>
      <c r="AV50" s="874"/>
      <c r="AW50" s="874"/>
      <c r="AX50" s="874"/>
      <c r="AY50" s="874"/>
      <c r="AZ50" s="876"/>
      <c r="BA50" s="876"/>
      <c r="BB50" s="876"/>
      <c r="BC50" s="876"/>
      <c r="BD50" s="876"/>
      <c r="BE50" s="870"/>
      <c r="BF50" s="870"/>
      <c r="BG50" s="870"/>
      <c r="BH50" s="870"/>
      <c r="BI50" s="871"/>
      <c r="BJ50" s="230"/>
      <c r="BK50" s="230"/>
      <c r="BL50" s="230"/>
      <c r="BM50" s="230"/>
      <c r="BN50" s="230"/>
      <c r="BO50" s="239"/>
      <c r="BP50" s="239"/>
      <c r="BQ50" s="236">
        <v>44</v>
      </c>
      <c r="BR50" s="237"/>
      <c r="BS50" s="811"/>
      <c r="BT50" s="812"/>
      <c r="BU50" s="812"/>
      <c r="BV50" s="812"/>
      <c r="BW50" s="812"/>
      <c r="BX50" s="812"/>
      <c r="BY50" s="812"/>
      <c r="BZ50" s="812"/>
      <c r="CA50" s="812"/>
      <c r="CB50" s="812"/>
      <c r="CC50" s="812"/>
      <c r="CD50" s="812"/>
      <c r="CE50" s="812"/>
      <c r="CF50" s="812"/>
      <c r="CG50" s="813"/>
      <c r="CH50" s="814"/>
      <c r="CI50" s="815"/>
      <c r="CJ50" s="815"/>
      <c r="CK50" s="815"/>
      <c r="CL50" s="816"/>
      <c r="CM50" s="814"/>
      <c r="CN50" s="815"/>
      <c r="CO50" s="815"/>
      <c r="CP50" s="815"/>
      <c r="CQ50" s="816"/>
      <c r="CR50" s="814"/>
      <c r="CS50" s="815"/>
      <c r="CT50" s="815"/>
      <c r="CU50" s="815"/>
      <c r="CV50" s="816"/>
      <c r="CW50" s="814"/>
      <c r="CX50" s="815"/>
      <c r="CY50" s="815"/>
      <c r="CZ50" s="815"/>
      <c r="DA50" s="816"/>
      <c r="DB50" s="814"/>
      <c r="DC50" s="815"/>
      <c r="DD50" s="815"/>
      <c r="DE50" s="815"/>
      <c r="DF50" s="816"/>
      <c r="DG50" s="814"/>
      <c r="DH50" s="815"/>
      <c r="DI50" s="815"/>
      <c r="DJ50" s="815"/>
      <c r="DK50" s="816"/>
      <c r="DL50" s="814"/>
      <c r="DM50" s="815"/>
      <c r="DN50" s="815"/>
      <c r="DO50" s="815"/>
      <c r="DP50" s="816"/>
      <c r="DQ50" s="814"/>
      <c r="DR50" s="815"/>
      <c r="DS50" s="815"/>
      <c r="DT50" s="815"/>
      <c r="DU50" s="816"/>
      <c r="DV50" s="811"/>
      <c r="DW50" s="812"/>
      <c r="DX50" s="812"/>
      <c r="DY50" s="812"/>
      <c r="DZ50" s="817"/>
      <c r="EA50" s="228"/>
    </row>
    <row r="51" spans="1:131" ht="26.25" customHeight="1" x14ac:dyDescent="0.2">
      <c r="A51" s="236">
        <v>24</v>
      </c>
      <c r="B51" s="818"/>
      <c r="C51" s="819"/>
      <c r="D51" s="819"/>
      <c r="E51" s="819"/>
      <c r="F51" s="819"/>
      <c r="G51" s="819"/>
      <c r="H51" s="819"/>
      <c r="I51" s="819"/>
      <c r="J51" s="819"/>
      <c r="K51" s="819"/>
      <c r="L51" s="819"/>
      <c r="M51" s="819"/>
      <c r="N51" s="819"/>
      <c r="O51" s="819"/>
      <c r="P51" s="820"/>
      <c r="Q51" s="873"/>
      <c r="R51" s="874"/>
      <c r="S51" s="874"/>
      <c r="T51" s="874"/>
      <c r="U51" s="874"/>
      <c r="V51" s="874"/>
      <c r="W51" s="874"/>
      <c r="X51" s="874"/>
      <c r="Y51" s="874"/>
      <c r="Z51" s="874"/>
      <c r="AA51" s="874"/>
      <c r="AB51" s="874"/>
      <c r="AC51" s="874"/>
      <c r="AD51" s="874"/>
      <c r="AE51" s="875"/>
      <c r="AF51" s="824"/>
      <c r="AG51" s="825"/>
      <c r="AH51" s="825"/>
      <c r="AI51" s="825"/>
      <c r="AJ51" s="826"/>
      <c r="AK51" s="877"/>
      <c r="AL51" s="874"/>
      <c r="AM51" s="874"/>
      <c r="AN51" s="874"/>
      <c r="AO51" s="874"/>
      <c r="AP51" s="874"/>
      <c r="AQ51" s="874"/>
      <c r="AR51" s="874"/>
      <c r="AS51" s="874"/>
      <c r="AT51" s="874"/>
      <c r="AU51" s="874"/>
      <c r="AV51" s="874"/>
      <c r="AW51" s="874"/>
      <c r="AX51" s="874"/>
      <c r="AY51" s="874"/>
      <c r="AZ51" s="876"/>
      <c r="BA51" s="876"/>
      <c r="BB51" s="876"/>
      <c r="BC51" s="876"/>
      <c r="BD51" s="876"/>
      <c r="BE51" s="870"/>
      <c r="BF51" s="870"/>
      <c r="BG51" s="870"/>
      <c r="BH51" s="870"/>
      <c r="BI51" s="871"/>
      <c r="BJ51" s="230"/>
      <c r="BK51" s="230"/>
      <c r="BL51" s="230"/>
      <c r="BM51" s="230"/>
      <c r="BN51" s="230"/>
      <c r="BO51" s="239"/>
      <c r="BP51" s="239"/>
      <c r="BQ51" s="236">
        <v>45</v>
      </c>
      <c r="BR51" s="237"/>
      <c r="BS51" s="811"/>
      <c r="BT51" s="812"/>
      <c r="BU51" s="812"/>
      <c r="BV51" s="812"/>
      <c r="BW51" s="812"/>
      <c r="BX51" s="812"/>
      <c r="BY51" s="812"/>
      <c r="BZ51" s="812"/>
      <c r="CA51" s="812"/>
      <c r="CB51" s="812"/>
      <c r="CC51" s="812"/>
      <c r="CD51" s="812"/>
      <c r="CE51" s="812"/>
      <c r="CF51" s="812"/>
      <c r="CG51" s="813"/>
      <c r="CH51" s="814"/>
      <c r="CI51" s="815"/>
      <c r="CJ51" s="815"/>
      <c r="CK51" s="815"/>
      <c r="CL51" s="816"/>
      <c r="CM51" s="814"/>
      <c r="CN51" s="815"/>
      <c r="CO51" s="815"/>
      <c r="CP51" s="815"/>
      <c r="CQ51" s="816"/>
      <c r="CR51" s="814"/>
      <c r="CS51" s="815"/>
      <c r="CT51" s="815"/>
      <c r="CU51" s="815"/>
      <c r="CV51" s="816"/>
      <c r="CW51" s="814"/>
      <c r="CX51" s="815"/>
      <c r="CY51" s="815"/>
      <c r="CZ51" s="815"/>
      <c r="DA51" s="816"/>
      <c r="DB51" s="814"/>
      <c r="DC51" s="815"/>
      <c r="DD51" s="815"/>
      <c r="DE51" s="815"/>
      <c r="DF51" s="816"/>
      <c r="DG51" s="814"/>
      <c r="DH51" s="815"/>
      <c r="DI51" s="815"/>
      <c r="DJ51" s="815"/>
      <c r="DK51" s="816"/>
      <c r="DL51" s="814"/>
      <c r="DM51" s="815"/>
      <c r="DN51" s="815"/>
      <c r="DO51" s="815"/>
      <c r="DP51" s="816"/>
      <c r="DQ51" s="814"/>
      <c r="DR51" s="815"/>
      <c r="DS51" s="815"/>
      <c r="DT51" s="815"/>
      <c r="DU51" s="816"/>
      <c r="DV51" s="811"/>
      <c r="DW51" s="812"/>
      <c r="DX51" s="812"/>
      <c r="DY51" s="812"/>
      <c r="DZ51" s="817"/>
      <c r="EA51" s="228"/>
    </row>
    <row r="52" spans="1:131" ht="26.25" customHeight="1" x14ac:dyDescent="0.2">
      <c r="A52" s="236">
        <v>25</v>
      </c>
      <c r="B52" s="818"/>
      <c r="C52" s="819"/>
      <c r="D52" s="819"/>
      <c r="E52" s="819"/>
      <c r="F52" s="819"/>
      <c r="G52" s="819"/>
      <c r="H52" s="819"/>
      <c r="I52" s="819"/>
      <c r="J52" s="819"/>
      <c r="K52" s="819"/>
      <c r="L52" s="819"/>
      <c r="M52" s="819"/>
      <c r="N52" s="819"/>
      <c r="O52" s="819"/>
      <c r="P52" s="820"/>
      <c r="Q52" s="873"/>
      <c r="R52" s="874"/>
      <c r="S52" s="874"/>
      <c r="T52" s="874"/>
      <c r="U52" s="874"/>
      <c r="V52" s="874"/>
      <c r="W52" s="874"/>
      <c r="X52" s="874"/>
      <c r="Y52" s="874"/>
      <c r="Z52" s="874"/>
      <c r="AA52" s="874"/>
      <c r="AB52" s="874"/>
      <c r="AC52" s="874"/>
      <c r="AD52" s="874"/>
      <c r="AE52" s="875"/>
      <c r="AF52" s="824"/>
      <c r="AG52" s="825"/>
      <c r="AH52" s="825"/>
      <c r="AI52" s="825"/>
      <c r="AJ52" s="826"/>
      <c r="AK52" s="877"/>
      <c r="AL52" s="874"/>
      <c r="AM52" s="874"/>
      <c r="AN52" s="874"/>
      <c r="AO52" s="874"/>
      <c r="AP52" s="874"/>
      <c r="AQ52" s="874"/>
      <c r="AR52" s="874"/>
      <c r="AS52" s="874"/>
      <c r="AT52" s="874"/>
      <c r="AU52" s="874"/>
      <c r="AV52" s="874"/>
      <c r="AW52" s="874"/>
      <c r="AX52" s="874"/>
      <c r="AY52" s="874"/>
      <c r="AZ52" s="876"/>
      <c r="BA52" s="876"/>
      <c r="BB52" s="876"/>
      <c r="BC52" s="876"/>
      <c r="BD52" s="876"/>
      <c r="BE52" s="870"/>
      <c r="BF52" s="870"/>
      <c r="BG52" s="870"/>
      <c r="BH52" s="870"/>
      <c r="BI52" s="871"/>
      <c r="BJ52" s="230"/>
      <c r="BK52" s="230"/>
      <c r="BL52" s="230"/>
      <c r="BM52" s="230"/>
      <c r="BN52" s="230"/>
      <c r="BO52" s="239"/>
      <c r="BP52" s="239"/>
      <c r="BQ52" s="236">
        <v>46</v>
      </c>
      <c r="BR52" s="237"/>
      <c r="BS52" s="811"/>
      <c r="BT52" s="812"/>
      <c r="BU52" s="812"/>
      <c r="BV52" s="812"/>
      <c r="BW52" s="812"/>
      <c r="BX52" s="812"/>
      <c r="BY52" s="812"/>
      <c r="BZ52" s="812"/>
      <c r="CA52" s="812"/>
      <c r="CB52" s="812"/>
      <c r="CC52" s="812"/>
      <c r="CD52" s="812"/>
      <c r="CE52" s="812"/>
      <c r="CF52" s="812"/>
      <c r="CG52" s="813"/>
      <c r="CH52" s="814"/>
      <c r="CI52" s="815"/>
      <c r="CJ52" s="815"/>
      <c r="CK52" s="815"/>
      <c r="CL52" s="816"/>
      <c r="CM52" s="814"/>
      <c r="CN52" s="815"/>
      <c r="CO52" s="815"/>
      <c r="CP52" s="815"/>
      <c r="CQ52" s="816"/>
      <c r="CR52" s="814"/>
      <c r="CS52" s="815"/>
      <c r="CT52" s="815"/>
      <c r="CU52" s="815"/>
      <c r="CV52" s="816"/>
      <c r="CW52" s="814"/>
      <c r="CX52" s="815"/>
      <c r="CY52" s="815"/>
      <c r="CZ52" s="815"/>
      <c r="DA52" s="816"/>
      <c r="DB52" s="814"/>
      <c r="DC52" s="815"/>
      <c r="DD52" s="815"/>
      <c r="DE52" s="815"/>
      <c r="DF52" s="816"/>
      <c r="DG52" s="814"/>
      <c r="DH52" s="815"/>
      <c r="DI52" s="815"/>
      <c r="DJ52" s="815"/>
      <c r="DK52" s="816"/>
      <c r="DL52" s="814"/>
      <c r="DM52" s="815"/>
      <c r="DN52" s="815"/>
      <c r="DO52" s="815"/>
      <c r="DP52" s="816"/>
      <c r="DQ52" s="814"/>
      <c r="DR52" s="815"/>
      <c r="DS52" s="815"/>
      <c r="DT52" s="815"/>
      <c r="DU52" s="816"/>
      <c r="DV52" s="811"/>
      <c r="DW52" s="812"/>
      <c r="DX52" s="812"/>
      <c r="DY52" s="812"/>
      <c r="DZ52" s="817"/>
      <c r="EA52" s="228"/>
    </row>
    <row r="53" spans="1:131" ht="26.25" customHeight="1" x14ac:dyDescent="0.2">
      <c r="A53" s="236">
        <v>26</v>
      </c>
      <c r="B53" s="818"/>
      <c r="C53" s="819"/>
      <c r="D53" s="819"/>
      <c r="E53" s="819"/>
      <c r="F53" s="819"/>
      <c r="G53" s="819"/>
      <c r="H53" s="819"/>
      <c r="I53" s="819"/>
      <c r="J53" s="819"/>
      <c r="K53" s="819"/>
      <c r="L53" s="819"/>
      <c r="M53" s="819"/>
      <c r="N53" s="819"/>
      <c r="O53" s="819"/>
      <c r="P53" s="820"/>
      <c r="Q53" s="873"/>
      <c r="R53" s="874"/>
      <c r="S53" s="874"/>
      <c r="T53" s="874"/>
      <c r="U53" s="874"/>
      <c r="V53" s="874"/>
      <c r="W53" s="874"/>
      <c r="X53" s="874"/>
      <c r="Y53" s="874"/>
      <c r="Z53" s="874"/>
      <c r="AA53" s="874"/>
      <c r="AB53" s="874"/>
      <c r="AC53" s="874"/>
      <c r="AD53" s="874"/>
      <c r="AE53" s="875"/>
      <c r="AF53" s="824"/>
      <c r="AG53" s="825"/>
      <c r="AH53" s="825"/>
      <c r="AI53" s="825"/>
      <c r="AJ53" s="826"/>
      <c r="AK53" s="877"/>
      <c r="AL53" s="874"/>
      <c r="AM53" s="874"/>
      <c r="AN53" s="874"/>
      <c r="AO53" s="874"/>
      <c r="AP53" s="874"/>
      <c r="AQ53" s="874"/>
      <c r="AR53" s="874"/>
      <c r="AS53" s="874"/>
      <c r="AT53" s="874"/>
      <c r="AU53" s="874"/>
      <c r="AV53" s="874"/>
      <c r="AW53" s="874"/>
      <c r="AX53" s="874"/>
      <c r="AY53" s="874"/>
      <c r="AZ53" s="876"/>
      <c r="BA53" s="876"/>
      <c r="BB53" s="876"/>
      <c r="BC53" s="876"/>
      <c r="BD53" s="876"/>
      <c r="BE53" s="870"/>
      <c r="BF53" s="870"/>
      <c r="BG53" s="870"/>
      <c r="BH53" s="870"/>
      <c r="BI53" s="871"/>
      <c r="BJ53" s="230"/>
      <c r="BK53" s="230"/>
      <c r="BL53" s="230"/>
      <c r="BM53" s="230"/>
      <c r="BN53" s="230"/>
      <c r="BO53" s="239"/>
      <c r="BP53" s="239"/>
      <c r="BQ53" s="236">
        <v>47</v>
      </c>
      <c r="BR53" s="237"/>
      <c r="BS53" s="811"/>
      <c r="BT53" s="812"/>
      <c r="BU53" s="812"/>
      <c r="BV53" s="812"/>
      <c r="BW53" s="812"/>
      <c r="BX53" s="812"/>
      <c r="BY53" s="812"/>
      <c r="BZ53" s="812"/>
      <c r="CA53" s="812"/>
      <c r="CB53" s="812"/>
      <c r="CC53" s="812"/>
      <c r="CD53" s="812"/>
      <c r="CE53" s="812"/>
      <c r="CF53" s="812"/>
      <c r="CG53" s="813"/>
      <c r="CH53" s="814"/>
      <c r="CI53" s="815"/>
      <c r="CJ53" s="815"/>
      <c r="CK53" s="815"/>
      <c r="CL53" s="816"/>
      <c r="CM53" s="814"/>
      <c r="CN53" s="815"/>
      <c r="CO53" s="815"/>
      <c r="CP53" s="815"/>
      <c r="CQ53" s="816"/>
      <c r="CR53" s="814"/>
      <c r="CS53" s="815"/>
      <c r="CT53" s="815"/>
      <c r="CU53" s="815"/>
      <c r="CV53" s="816"/>
      <c r="CW53" s="814"/>
      <c r="CX53" s="815"/>
      <c r="CY53" s="815"/>
      <c r="CZ53" s="815"/>
      <c r="DA53" s="816"/>
      <c r="DB53" s="814"/>
      <c r="DC53" s="815"/>
      <c r="DD53" s="815"/>
      <c r="DE53" s="815"/>
      <c r="DF53" s="816"/>
      <c r="DG53" s="814"/>
      <c r="DH53" s="815"/>
      <c r="DI53" s="815"/>
      <c r="DJ53" s="815"/>
      <c r="DK53" s="816"/>
      <c r="DL53" s="814"/>
      <c r="DM53" s="815"/>
      <c r="DN53" s="815"/>
      <c r="DO53" s="815"/>
      <c r="DP53" s="816"/>
      <c r="DQ53" s="814"/>
      <c r="DR53" s="815"/>
      <c r="DS53" s="815"/>
      <c r="DT53" s="815"/>
      <c r="DU53" s="816"/>
      <c r="DV53" s="811"/>
      <c r="DW53" s="812"/>
      <c r="DX53" s="812"/>
      <c r="DY53" s="812"/>
      <c r="DZ53" s="817"/>
      <c r="EA53" s="228"/>
    </row>
    <row r="54" spans="1:131" ht="26.25" customHeight="1" x14ac:dyDescent="0.2">
      <c r="A54" s="236">
        <v>27</v>
      </c>
      <c r="B54" s="818"/>
      <c r="C54" s="819"/>
      <c r="D54" s="819"/>
      <c r="E54" s="819"/>
      <c r="F54" s="819"/>
      <c r="G54" s="819"/>
      <c r="H54" s="819"/>
      <c r="I54" s="819"/>
      <c r="J54" s="819"/>
      <c r="K54" s="819"/>
      <c r="L54" s="819"/>
      <c r="M54" s="819"/>
      <c r="N54" s="819"/>
      <c r="O54" s="819"/>
      <c r="P54" s="820"/>
      <c r="Q54" s="873"/>
      <c r="R54" s="874"/>
      <c r="S54" s="874"/>
      <c r="T54" s="874"/>
      <c r="U54" s="874"/>
      <c r="V54" s="874"/>
      <c r="W54" s="874"/>
      <c r="X54" s="874"/>
      <c r="Y54" s="874"/>
      <c r="Z54" s="874"/>
      <c r="AA54" s="874"/>
      <c r="AB54" s="874"/>
      <c r="AC54" s="874"/>
      <c r="AD54" s="874"/>
      <c r="AE54" s="875"/>
      <c r="AF54" s="824"/>
      <c r="AG54" s="825"/>
      <c r="AH54" s="825"/>
      <c r="AI54" s="825"/>
      <c r="AJ54" s="826"/>
      <c r="AK54" s="877"/>
      <c r="AL54" s="874"/>
      <c r="AM54" s="874"/>
      <c r="AN54" s="874"/>
      <c r="AO54" s="874"/>
      <c r="AP54" s="874"/>
      <c r="AQ54" s="874"/>
      <c r="AR54" s="874"/>
      <c r="AS54" s="874"/>
      <c r="AT54" s="874"/>
      <c r="AU54" s="874"/>
      <c r="AV54" s="874"/>
      <c r="AW54" s="874"/>
      <c r="AX54" s="874"/>
      <c r="AY54" s="874"/>
      <c r="AZ54" s="876"/>
      <c r="BA54" s="876"/>
      <c r="BB54" s="876"/>
      <c r="BC54" s="876"/>
      <c r="BD54" s="876"/>
      <c r="BE54" s="870"/>
      <c r="BF54" s="870"/>
      <c r="BG54" s="870"/>
      <c r="BH54" s="870"/>
      <c r="BI54" s="871"/>
      <c r="BJ54" s="230"/>
      <c r="BK54" s="230"/>
      <c r="BL54" s="230"/>
      <c r="BM54" s="230"/>
      <c r="BN54" s="230"/>
      <c r="BO54" s="239"/>
      <c r="BP54" s="239"/>
      <c r="BQ54" s="236">
        <v>48</v>
      </c>
      <c r="BR54" s="237"/>
      <c r="BS54" s="811"/>
      <c r="BT54" s="812"/>
      <c r="BU54" s="812"/>
      <c r="BV54" s="812"/>
      <c r="BW54" s="812"/>
      <c r="BX54" s="812"/>
      <c r="BY54" s="812"/>
      <c r="BZ54" s="812"/>
      <c r="CA54" s="812"/>
      <c r="CB54" s="812"/>
      <c r="CC54" s="812"/>
      <c r="CD54" s="812"/>
      <c r="CE54" s="812"/>
      <c r="CF54" s="812"/>
      <c r="CG54" s="813"/>
      <c r="CH54" s="814"/>
      <c r="CI54" s="815"/>
      <c r="CJ54" s="815"/>
      <c r="CK54" s="815"/>
      <c r="CL54" s="816"/>
      <c r="CM54" s="814"/>
      <c r="CN54" s="815"/>
      <c r="CO54" s="815"/>
      <c r="CP54" s="815"/>
      <c r="CQ54" s="816"/>
      <c r="CR54" s="814"/>
      <c r="CS54" s="815"/>
      <c r="CT54" s="815"/>
      <c r="CU54" s="815"/>
      <c r="CV54" s="816"/>
      <c r="CW54" s="814"/>
      <c r="CX54" s="815"/>
      <c r="CY54" s="815"/>
      <c r="CZ54" s="815"/>
      <c r="DA54" s="816"/>
      <c r="DB54" s="814"/>
      <c r="DC54" s="815"/>
      <c r="DD54" s="815"/>
      <c r="DE54" s="815"/>
      <c r="DF54" s="816"/>
      <c r="DG54" s="814"/>
      <c r="DH54" s="815"/>
      <c r="DI54" s="815"/>
      <c r="DJ54" s="815"/>
      <c r="DK54" s="816"/>
      <c r="DL54" s="814"/>
      <c r="DM54" s="815"/>
      <c r="DN54" s="815"/>
      <c r="DO54" s="815"/>
      <c r="DP54" s="816"/>
      <c r="DQ54" s="814"/>
      <c r="DR54" s="815"/>
      <c r="DS54" s="815"/>
      <c r="DT54" s="815"/>
      <c r="DU54" s="816"/>
      <c r="DV54" s="811"/>
      <c r="DW54" s="812"/>
      <c r="DX54" s="812"/>
      <c r="DY54" s="812"/>
      <c r="DZ54" s="817"/>
      <c r="EA54" s="228"/>
    </row>
    <row r="55" spans="1:131" ht="26.25" customHeight="1" x14ac:dyDescent="0.2">
      <c r="A55" s="236">
        <v>28</v>
      </c>
      <c r="B55" s="818"/>
      <c r="C55" s="819"/>
      <c r="D55" s="819"/>
      <c r="E55" s="819"/>
      <c r="F55" s="819"/>
      <c r="G55" s="819"/>
      <c r="H55" s="819"/>
      <c r="I55" s="819"/>
      <c r="J55" s="819"/>
      <c r="K55" s="819"/>
      <c r="L55" s="819"/>
      <c r="M55" s="819"/>
      <c r="N55" s="819"/>
      <c r="O55" s="819"/>
      <c r="P55" s="820"/>
      <c r="Q55" s="873"/>
      <c r="R55" s="874"/>
      <c r="S55" s="874"/>
      <c r="T55" s="874"/>
      <c r="U55" s="874"/>
      <c r="V55" s="874"/>
      <c r="W55" s="874"/>
      <c r="X55" s="874"/>
      <c r="Y55" s="874"/>
      <c r="Z55" s="874"/>
      <c r="AA55" s="874"/>
      <c r="AB55" s="874"/>
      <c r="AC55" s="874"/>
      <c r="AD55" s="874"/>
      <c r="AE55" s="875"/>
      <c r="AF55" s="824"/>
      <c r="AG55" s="825"/>
      <c r="AH55" s="825"/>
      <c r="AI55" s="825"/>
      <c r="AJ55" s="826"/>
      <c r="AK55" s="877"/>
      <c r="AL55" s="874"/>
      <c r="AM55" s="874"/>
      <c r="AN55" s="874"/>
      <c r="AO55" s="874"/>
      <c r="AP55" s="874"/>
      <c r="AQ55" s="874"/>
      <c r="AR55" s="874"/>
      <c r="AS55" s="874"/>
      <c r="AT55" s="874"/>
      <c r="AU55" s="874"/>
      <c r="AV55" s="874"/>
      <c r="AW55" s="874"/>
      <c r="AX55" s="874"/>
      <c r="AY55" s="874"/>
      <c r="AZ55" s="876"/>
      <c r="BA55" s="876"/>
      <c r="BB55" s="876"/>
      <c r="BC55" s="876"/>
      <c r="BD55" s="876"/>
      <c r="BE55" s="870"/>
      <c r="BF55" s="870"/>
      <c r="BG55" s="870"/>
      <c r="BH55" s="870"/>
      <c r="BI55" s="871"/>
      <c r="BJ55" s="230"/>
      <c r="BK55" s="230"/>
      <c r="BL55" s="230"/>
      <c r="BM55" s="230"/>
      <c r="BN55" s="230"/>
      <c r="BO55" s="239"/>
      <c r="BP55" s="239"/>
      <c r="BQ55" s="236">
        <v>49</v>
      </c>
      <c r="BR55" s="237"/>
      <c r="BS55" s="811"/>
      <c r="BT55" s="812"/>
      <c r="BU55" s="812"/>
      <c r="BV55" s="812"/>
      <c r="BW55" s="812"/>
      <c r="BX55" s="812"/>
      <c r="BY55" s="812"/>
      <c r="BZ55" s="812"/>
      <c r="CA55" s="812"/>
      <c r="CB55" s="812"/>
      <c r="CC55" s="812"/>
      <c r="CD55" s="812"/>
      <c r="CE55" s="812"/>
      <c r="CF55" s="812"/>
      <c r="CG55" s="813"/>
      <c r="CH55" s="814"/>
      <c r="CI55" s="815"/>
      <c r="CJ55" s="815"/>
      <c r="CK55" s="815"/>
      <c r="CL55" s="816"/>
      <c r="CM55" s="814"/>
      <c r="CN55" s="815"/>
      <c r="CO55" s="815"/>
      <c r="CP55" s="815"/>
      <c r="CQ55" s="816"/>
      <c r="CR55" s="814"/>
      <c r="CS55" s="815"/>
      <c r="CT55" s="815"/>
      <c r="CU55" s="815"/>
      <c r="CV55" s="816"/>
      <c r="CW55" s="814"/>
      <c r="CX55" s="815"/>
      <c r="CY55" s="815"/>
      <c r="CZ55" s="815"/>
      <c r="DA55" s="816"/>
      <c r="DB55" s="814"/>
      <c r="DC55" s="815"/>
      <c r="DD55" s="815"/>
      <c r="DE55" s="815"/>
      <c r="DF55" s="816"/>
      <c r="DG55" s="814"/>
      <c r="DH55" s="815"/>
      <c r="DI55" s="815"/>
      <c r="DJ55" s="815"/>
      <c r="DK55" s="816"/>
      <c r="DL55" s="814"/>
      <c r="DM55" s="815"/>
      <c r="DN55" s="815"/>
      <c r="DO55" s="815"/>
      <c r="DP55" s="816"/>
      <c r="DQ55" s="814"/>
      <c r="DR55" s="815"/>
      <c r="DS55" s="815"/>
      <c r="DT55" s="815"/>
      <c r="DU55" s="816"/>
      <c r="DV55" s="811"/>
      <c r="DW55" s="812"/>
      <c r="DX55" s="812"/>
      <c r="DY55" s="812"/>
      <c r="DZ55" s="817"/>
      <c r="EA55" s="228"/>
    </row>
    <row r="56" spans="1:131" ht="26.25" customHeight="1" x14ac:dyDescent="0.2">
      <c r="A56" s="236">
        <v>29</v>
      </c>
      <c r="B56" s="818"/>
      <c r="C56" s="819"/>
      <c r="D56" s="819"/>
      <c r="E56" s="819"/>
      <c r="F56" s="819"/>
      <c r="G56" s="819"/>
      <c r="H56" s="819"/>
      <c r="I56" s="819"/>
      <c r="J56" s="819"/>
      <c r="K56" s="819"/>
      <c r="L56" s="819"/>
      <c r="M56" s="819"/>
      <c r="N56" s="819"/>
      <c r="O56" s="819"/>
      <c r="P56" s="820"/>
      <c r="Q56" s="873"/>
      <c r="R56" s="874"/>
      <c r="S56" s="874"/>
      <c r="T56" s="874"/>
      <c r="U56" s="874"/>
      <c r="V56" s="874"/>
      <c r="W56" s="874"/>
      <c r="X56" s="874"/>
      <c r="Y56" s="874"/>
      <c r="Z56" s="874"/>
      <c r="AA56" s="874"/>
      <c r="AB56" s="874"/>
      <c r="AC56" s="874"/>
      <c r="AD56" s="874"/>
      <c r="AE56" s="875"/>
      <c r="AF56" s="824"/>
      <c r="AG56" s="825"/>
      <c r="AH56" s="825"/>
      <c r="AI56" s="825"/>
      <c r="AJ56" s="826"/>
      <c r="AK56" s="877"/>
      <c r="AL56" s="874"/>
      <c r="AM56" s="874"/>
      <c r="AN56" s="874"/>
      <c r="AO56" s="874"/>
      <c r="AP56" s="874"/>
      <c r="AQ56" s="874"/>
      <c r="AR56" s="874"/>
      <c r="AS56" s="874"/>
      <c r="AT56" s="874"/>
      <c r="AU56" s="874"/>
      <c r="AV56" s="874"/>
      <c r="AW56" s="874"/>
      <c r="AX56" s="874"/>
      <c r="AY56" s="874"/>
      <c r="AZ56" s="876"/>
      <c r="BA56" s="876"/>
      <c r="BB56" s="876"/>
      <c r="BC56" s="876"/>
      <c r="BD56" s="876"/>
      <c r="BE56" s="870"/>
      <c r="BF56" s="870"/>
      <c r="BG56" s="870"/>
      <c r="BH56" s="870"/>
      <c r="BI56" s="871"/>
      <c r="BJ56" s="230"/>
      <c r="BK56" s="230"/>
      <c r="BL56" s="230"/>
      <c r="BM56" s="230"/>
      <c r="BN56" s="230"/>
      <c r="BO56" s="239"/>
      <c r="BP56" s="239"/>
      <c r="BQ56" s="236">
        <v>50</v>
      </c>
      <c r="BR56" s="237"/>
      <c r="BS56" s="811"/>
      <c r="BT56" s="812"/>
      <c r="BU56" s="812"/>
      <c r="BV56" s="812"/>
      <c r="BW56" s="812"/>
      <c r="BX56" s="812"/>
      <c r="BY56" s="812"/>
      <c r="BZ56" s="812"/>
      <c r="CA56" s="812"/>
      <c r="CB56" s="812"/>
      <c r="CC56" s="812"/>
      <c r="CD56" s="812"/>
      <c r="CE56" s="812"/>
      <c r="CF56" s="812"/>
      <c r="CG56" s="813"/>
      <c r="CH56" s="814"/>
      <c r="CI56" s="815"/>
      <c r="CJ56" s="815"/>
      <c r="CK56" s="815"/>
      <c r="CL56" s="816"/>
      <c r="CM56" s="814"/>
      <c r="CN56" s="815"/>
      <c r="CO56" s="815"/>
      <c r="CP56" s="815"/>
      <c r="CQ56" s="816"/>
      <c r="CR56" s="814"/>
      <c r="CS56" s="815"/>
      <c r="CT56" s="815"/>
      <c r="CU56" s="815"/>
      <c r="CV56" s="816"/>
      <c r="CW56" s="814"/>
      <c r="CX56" s="815"/>
      <c r="CY56" s="815"/>
      <c r="CZ56" s="815"/>
      <c r="DA56" s="816"/>
      <c r="DB56" s="814"/>
      <c r="DC56" s="815"/>
      <c r="DD56" s="815"/>
      <c r="DE56" s="815"/>
      <c r="DF56" s="816"/>
      <c r="DG56" s="814"/>
      <c r="DH56" s="815"/>
      <c r="DI56" s="815"/>
      <c r="DJ56" s="815"/>
      <c r="DK56" s="816"/>
      <c r="DL56" s="814"/>
      <c r="DM56" s="815"/>
      <c r="DN56" s="815"/>
      <c r="DO56" s="815"/>
      <c r="DP56" s="816"/>
      <c r="DQ56" s="814"/>
      <c r="DR56" s="815"/>
      <c r="DS56" s="815"/>
      <c r="DT56" s="815"/>
      <c r="DU56" s="816"/>
      <c r="DV56" s="811"/>
      <c r="DW56" s="812"/>
      <c r="DX56" s="812"/>
      <c r="DY56" s="812"/>
      <c r="DZ56" s="817"/>
      <c r="EA56" s="228"/>
    </row>
    <row r="57" spans="1:131" ht="26.25" customHeight="1" x14ac:dyDescent="0.2">
      <c r="A57" s="236">
        <v>30</v>
      </c>
      <c r="B57" s="818"/>
      <c r="C57" s="819"/>
      <c r="D57" s="819"/>
      <c r="E57" s="819"/>
      <c r="F57" s="819"/>
      <c r="G57" s="819"/>
      <c r="H57" s="819"/>
      <c r="I57" s="819"/>
      <c r="J57" s="819"/>
      <c r="K57" s="819"/>
      <c r="L57" s="819"/>
      <c r="M57" s="819"/>
      <c r="N57" s="819"/>
      <c r="O57" s="819"/>
      <c r="P57" s="820"/>
      <c r="Q57" s="873"/>
      <c r="R57" s="874"/>
      <c r="S57" s="874"/>
      <c r="T57" s="874"/>
      <c r="U57" s="874"/>
      <c r="V57" s="874"/>
      <c r="W57" s="874"/>
      <c r="X57" s="874"/>
      <c r="Y57" s="874"/>
      <c r="Z57" s="874"/>
      <c r="AA57" s="874"/>
      <c r="AB57" s="874"/>
      <c r="AC57" s="874"/>
      <c r="AD57" s="874"/>
      <c r="AE57" s="875"/>
      <c r="AF57" s="824"/>
      <c r="AG57" s="825"/>
      <c r="AH57" s="825"/>
      <c r="AI57" s="825"/>
      <c r="AJ57" s="826"/>
      <c r="AK57" s="877"/>
      <c r="AL57" s="874"/>
      <c r="AM57" s="874"/>
      <c r="AN57" s="874"/>
      <c r="AO57" s="874"/>
      <c r="AP57" s="874"/>
      <c r="AQ57" s="874"/>
      <c r="AR57" s="874"/>
      <c r="AS57" s="874"/>
      <c r="AT57" s="874"/>
      <c r="AU57" s="874"/>
      <c r="AV57" s="874"/>
      <c r="AW57" s="874"/>
      <c r="AX57" s="874"/>
      <c r="AY57" s="874"/>
      <c r="AZ57" s="876"/>
      <c r="BA57" s="876"/>
      <c r="BB57" s="876"/>
      <c r="BC57" s="876"/>
      <c r="BD57" s="876"/>
      <c r="BE57" s="870"/>
      <c r="BF57" s="870"/>
      <c r="BG57" s="870"/>
      <c r="BH57" s="870"/>
      <c r="BI57" s="871"/>
      <c r="BJ57" s="230"/>
      <c r="BK57" s="230"/>
      <c r="BL57" s="230"/>
      <c r="BM57" s="230"/>
      <c r="BN57" s="230"/>
      <c r="BO57" s="239"/>
      <c r="BP57" s="239"/>
      <c r="BQ57" s="236">
        <v>51</v>
      </c>
      <c r="BR57" s="237"/>
      <c r="BS57" s="811"/>
      <c r="BT57" s="812"/>
      <c r="BU57" s="812"/>
      <c r="BV57" s="812"/>
      <c r="BW57" s="812"/>
      <c r="BX57" s="812"/>
      <c r="BY57" s="812"/>
      <c r="BZ57" s="812"/>
      <c r="CA57" s="812"/>
      <c r="CB57" s="812"/>
      <c r="CC57" s="812"/>
      <c r="CD57" s="812"/>
      <c r="CE57" s="812"/>
      <c r="CF57" s="812"/>
      <c r="CG57" s="813"/>
      <c r="CH57" s="814"/>
      <c r="CI57" s="815"/>
      <c r="CJ57" s="815"/>
      <c r="CK57" s="815"/>
      <c r="CL57" s="816"/>
      <c r="CM57" s="814"/>
      <c r="CN57" s="815"/>
      <c r="CO57" s="815"/>
      <c r="CP57" s="815"/>
      <c r="CQ57" s="816"/>
      <c r="CR57" s="814"/>
      <c r="CS57" s="815"/>
      <c r="CT57" s="815"/>
      <c r="CU57" s="815"/>
      <c r="CV57" s="816"/>
      <c r="CW57" s="814"/>
      <c r="CX57" s="815"/>
      <c r="CY57" s="815"/>
      <c r="CZ57" s="815"/>
      <c r="DA57" s="816"/>
      <c r="DB57" s="814"/>
      <c r="DC57" s="815"/>
      <c r="DD57" s="815"/>
      <c r="DE57" s="815"/>
      <c r="DF57" s="816"/>
      <c r="DG57" s="814"/>
      <c r="DH57" s="815"/>
      <c r="DI57" s="815"/>
      <c r="DJ57" s="815"/>
      <c r="DK57" s="816"/>
      <c r="DL57" s="814"/>
      <c r="DM57" s="815"/>
      <c r="DN57" s="815"/>
      <c r="DO57" s="815"/>
      <c r="DP57" s="816"/>
      <c r="DQ57" s="814"/>
      <c r="DR57" s="815"/>
      <c r="DS57" s="815"/>
      <c r="DT57" s="815"/>
      <c r="DU57" s="816"/>
      <c r="DV57" s="811"/>
      <c r="DW57" s="812"/>
      <c r="DX57" s="812"/>
      <c r="DY57" s="812"/>
      <c r="DZ57" s="817"/>
      <c r="EA57" s="228"/>
    </row>
    <row r="58" spans="1:131" ht="26.25" customHeight="1" x14ac:dyDescent="0.2">
      <c r="A58" s="236">
        <v>31</v>
      </c>
      <c r="B58" s="818"/>
      <c r="C58" s="819"/>
      <c r="D58" s="819"/>
      <c r="E58" s="819"/>
      <c r="F58" s="819"/>
      <c r="G58" s="819"/>
      <c r="H58" s="819"/>
      <c r="I58" s="819"/>
      <c r="J58" s="819"/>
      <c r="K58" s="819"/>
      <c r="L58" s="819"/>
      <c r="M58" s="819"/>
      <c r="N58" s="819"/>
      <c r="O58" s="819"/>
      <c r="P58" s="820"/>
      <c r="Q58" s="873"/>
      <c r="R58" s="874"/>
      <c r="S58" s="874"/>
      <c r="T58" s="874"/>
      <c r="U58" s="874"/>
      <c r="V58" s="874"/>
      <c r="W58" s="874"/>
      <c r="X58" s="874"/>
      <c r="Y58" s="874"/>
      <c r="Z58" s="874"/>
      <c r="AA58" s="874"/>
      <c r="AB58" s="874"/>
      <c r="AC58" s="874"/>
      <c r="AD58" s="874"/>
      <c r="AE58" s="875"/>
      <c r="AF58" s="824"/>
      <c r="AG58" s="825"/>
      <c r="AH58" s="825"/>
      <c r="AI58" s="825"/>
      <c r="AJ58" s="826"/>
      <c r="AK58" s="877"/>
      <c r="AL58" s="874"/>
      <c r="AM58" s="874"/>
      <c r="AN58" s="874"/>
      <c r="AO58" s="874"/>
      <c r="AP58" s="874"/>
      <c r="AQ58" s="874"/>
      <c r="AR58" s="874"/>
      <c r="AS58" s="874"/>
      <c r="AT58" s="874"/>
      <c r="AU58" s="874"/>
      <c r="AV58" s="874"/>
      <c r="AW58" s="874"/>
      <c r="AX58" s="874"/>
      <c r="AY58" s="874"/>
      <c r="AZ58" s="876"/>
      <c r="BA58" s="876"/>
      <c r="BB58" s="876"/>
      <c r="BC58" s="876"/>
      <c r="BD58" s="876"/>
      <c r="BE58" s="870"/>
      <c r="BF58" s="870"/>
      <c r="BG58" s="870"/>
      <c r="BH58" s="870"/>
      <c r="BI58" s="871"/>
      <c r="BJ58" s="230"/>
      <c r="BK58" s="230"/>
      <c r="BL58" s="230"/>
      <c r="BM58" s="230"/>
      <c r="BN58" s="230"/>
      <c r="BO58" s="239"/>
      <c r="BP58" s="239"/>
      <c r="BQ58" s="236">
        <v>52</v>
      </c>
      <c r="BR58" s="237"/>
      <c r="BS58" s="811"/>
      <c r="BT58" s="812"/>
      <c r="BU58" s="812"/>
      <c r="BV58" s="812"/>
      <c r="BW58" s="812"/>
      <c r="BX58" s="812"/>
      <c r="BY58" s="812"/>
      <c r="BZ58" s="812"/>
      <c r="CA58" s="812"/>
      <c r="CB58" s="812"/>
      <c r="CC58" s="812"/>
      <c r="CD58" s="812"/>
      <c r="CE58" s="812"/>
      <c r="CF58" s="812"/>
      <c r="CG58" s="813"/>
      <c r="CH58" s="814"/>
      <c r="CI58" s="815"/>
      <c r="CJ58" s="815"/>
      <c r="CK58" s="815"/>
      <c r="CL58" s="816"/>
      <c r="CM58" s="814"/>
      <c r="CN58" s="815"/>
      <c r="CO58" s="815"/>
      <c r="CP58" s="815"/>
      <c r="CQ58" s="816"/>
      <c r="CR58" s="814"/>
      <c r="CS58" s="815"/>
      <c r="CT58" s="815"/>
      <c r="CU58" s="815"/>
      <c r="CV58" s="816"/>
      <c r="CW58" s="814"/>
      <c r="CX58" s="815"/>
      <c r="CY58" s="815"/>
      <c r="CZ58" s="815"/>
      <c r="DA58" s="816"/>
      <c r="DB58" s="814"/>
      <c r="DC58" s="815"/>
      <c r="DD58" s="815"/>
      <c r="DE58" s="815"/>
      <c r="DF58" s="816"/>
      <c r="DG58" s="814"/>
      <c r="DH58" s="815"/>
      <c r="DI58" s="815"/>
      <c r="DJ58" s="815"/>
      <c r="DK58" s="816"/>
      <c r="DL58" s="814"/>
      <c r="DM58" s="815"/>
      <c r="DN58" s="815"/>
      <c r="DO58" s="815"/>
      <c r="DP58" s="816"/>
      <c r="DQ58" s="814"/>
      <c r="DR58" s="815"/>
      <c r="DS58" s="815"/>
      <c r="DT58" s="815"/>
      <c r="DU58" s="816"/>
      <c r="DV58" s="811"/>
      <c r="DW58" s="812"/>
      <c r="DX58" s="812"/>
      <c r="DY58" s="812"/>
      <c r="DZ58" s="817"/>
      <c r="EA58" s="228"/>
    </row>
    <row r="59" spans="1:131" ht="26.25" customHeight="1" x14ac:dyDescent="0.2">
      <c r="A59" s="236">
        <v>32</v>
      </c>
      <c r="B59" s="818"/>
      <c r="C59" s="819"/>
      <c r="D59" s="819"/>
      <c r="E59" s="819"/>
      <c r="F59" s="819"/>
      <c r="G59" s="819"/>
      <c r="H59" s="819"/>
      <c r="I59" s="819"/>
      <c r="J59" s="819"/>
      <c r="K59" s="819"/>
      <c r="L59" s="819"/>
      <c r="M59" s="819"/>
      <c r="N59" s="819"/>
      <c r="O59" s="819"/>
      <c r="P59" s="820"/>
      <c r="Q59" s="873"/>
      <c r="R59" s="874"/>
      <c r="S59" s="874"/>
      <c r="T59" s="874"/>
      <c r="U59" s="874"/>
      <c r="V59" s="874"/>
      <c r="W59" s="874"/>
      <c r="X59" s="874"/>
      <c r="Y59" s="874"/>
      <c r="Z59" s="874"/>
      <c r="AA59" s="874"/>
      <c r="AB59" s="874"/>
      <c r="AC59" s="874"/>
      <c r="AD59" s="874"/>
      <c r="AE59" s="875"/>
      <c r="AF59" s="824"/>
      <c r="AG59" s="825"/>
      <c r="AH59" s="825"/>
      <c r="AI59" s="825"/>
      <c r="AJ59" s="826"/>
      <c r="AK59" s="877"/>
      <c r="AL59" s="874"/>
      <c r="AM59" s="874"/>
      <c r="AN59" s="874"/>
      <c r="AO59" s="874"/>
      <c r="AP59" s="874"/>
      <c r="AQ59" s="874"/>
      <c r="AR59" s="874"/>
      <c r="AS59" s="874"/>
      <c r="AT59" s="874"/>
      <c r="AU59" s="874"/>
      <c r="AV59" s="874"/>
      <c r="AW59" s="874"/>
      <c r="AX59" s="874"/>
      <c r="AY59" s="874"/>
      <c r="AZ59" s="876"/>
      <c r="BA59" s="876"/>
      <c r="BB59" s="876"/>
      <c r="BC59" s="876"/>
      <c r="BD59" s="876"/>
      <c r="BE59" s="870"/>
      <c r="BF59" s="870"/>
      <c r="BG59" s="870"/>
      <c r="BH59" s="870"/>
      <c r="BI59" s="871"/>
      <c r="BJ59" s="230"/>
      <c r="BK59" s="230"/>
      <c r="BL59" s="230"/>
      <c r="BM59" s="230"/>
      <c r="BN59" s="230"/>
      <c r="BO59" s="239"/>
      <c r="BP59" s="239"/>
      <c r="BQ59" s="236">
        <v>53</v>
      </c>
      <c r="BR59" s="237"/>
      <c r="BS59" s="811"/>
      <c r="BT59" s="812"/>
      <c r="BU59" s="812"/>
      <c r="BV59" s="812"/>
      <c r="BW59" s="812"/>
      <c r="BX59" s="812"/>
      <c r="BY59" s="812"/>
      <c r="BZ59" s="812"/>
      <c r="CA59" s="812"/>
      <c r="CB59" s="812"/>
      <c r="CC59" s="812"/>
      <c r="CD59" s="812"/>
      <c r="CE59" s="812"/>
      <c r="CF59" s="812"/>
      <c r="CG59" s="813"/>
      <c r="CH59" s="814"/>
      <c r="CI59" s="815"/>
      <c r="CJ59" s="815"/>
      <c r="CK59" s="815"/>
      <c r="CL59" s="816"/>
      <c r="CM59" s="814"/>
      <c r="CN59" s="815"/>
      <c r="CO59" s="815"/>
      <c r="CP59" s="815"/>
      <c r="CQ59" s="816"/>
      <c r="CR59" s="814"/>
      <c r="CS59" s="815"/>
      <c r="CT59" s="815"/>
      <c r="CU59" s="815"/>
      <c r="CV59" s="816"/>
      <c r="CW59" s="814"/>
      <c r="CX59" s="815"/>
      <c r="CY59" s="815"/>
      <c r="CZ59" s="815"/>
      <c r="DA59" s="816"/>
      <c r="DB59" s="814"/>
      <c r="DC59" s="815"/>
      <c r="DD59" s="815"/>
      <c r="DE59" s="815"/>
      <c r="DF59" s="816"/>
      <c r="DG59" s="814"/>
      <c r="DH59" s="815"/>
      <c r="DI59" s="815"/>
      <c r="DJ59" s="815"/>
      <c r="DK59" s="816"/>
      <c r="DL59" s="814"/>
      <c r="DM59" s="815"/>
      <c r="DN59" s="815"/>
      <c r="DO59" s="815"/>
      <c r="DP59" s="816"/>
      <c r="DQ59" s="814"/>
      <c r="DR59" s="815"/>
      <c r="DS59" s="815"/>
      <c r="DT59" s="815"/>
      <c r="DU59" s="816"/>
      <c r="DV59" s="811"/>
      <c r="DW59" s="812"/>
      <c r="DX59" s="812"/>
      <c r="DY59" s="812"/>
      <c r="DZ59" s="817"/>
      <c r="EA59" s="228"/>
    </row>
    <row r="60" spans="1:131" ht="26.25" customHeight="1" x14ac:dyDescent="0.2">
      <c r="A60" s="236">
        <v>33</v>
      </c>
      <c r="B60" s="818"/>
      <c r="C60" s="819"/>
      <c r="D60" s="819"/>
      <c r="E60" s="819"/>
      <c r="F60" s="819"/>
      <c r="G60" s="819"/>
      <c r="H60" s="819"/>
      <c r="I60" s="819"/>
      <c r="J60" s="819"/>
      <c r="K60" s="819"/>
      <c r="L60" s="819"/>
      <c r="M60" s="819"/>
      <c r="N60" s="819"/>
      <c r="O60" s="819"/>
      <c r="P60" s="820"/>
      <c r="Q60" s="873"/>
      <c r="R60" s="874"/>
      <c r="S60" s="874"/>
      <c r="T60" s="874"/>
      <c r="U60" s="874"/>
      <c r="V60" s="874"/>
      <c r="W60" s="874"/>
      <c r="X60" s="874"/>
      <c r="Y60" s="874"/>
      <c r="Z60" s="874"/>
      <c r="AA60" s="874"/>
      <c r="AB60" s="874"/>
      <c r="AC60" s="874"/>
      <c r="AD60" s="874"/>
      <c r="AE60" s="875"/>
      <c r="AF60" s="824"/>
      <c r="AG60" s="825"/>
      <c r="AH60" s="825"/>
      <c r="AI60" s="825"/>
      <c r="AJ60" s="826"/>
      <c r="AK60" s="877"/>
      <c r="AL60" s="874"/>
      <c r="AM60" s="874"/>
      <c r="AN60" s="874"/>
      <c r="AO60" s="874"/>
      <c r="AP60" s="874"/>
      <c r="AQ60" s="874"/>
      <c r="AR60" s="874"/>
      <c r="AS60" s="874"/>
      <c r="AT60" s="874"/>
      <c r="AU60" s="874"/>
      <c r="AV60" s="874"/>
      <c r="AW60" s="874"/>
      <c r="AX60" s="874"/>
      <c r="AY60" s="874"/>
      <c r="AZ60" s="876"/>
      <c r="BA60" s="876"/>
      <c r="BB60" s="876"/>
      <c r="BC60" s="876"/>
      <c r="BD60" s="876"/>
      <c r="BE60" s="870"/>
      <c r="BF60" s="870"/>
      <c r="BG60" s="870"/>
      <c r="BH60" s="870"/>
      <c r="BI60" s="871"/>
      <c r="BJ60" s="230"/>
      <c r="BK60" s="230"/>
      <c r="BL60" s="230"/>
      <c r="BM60" s="230"/>
      <c r="BN60" s="230"/>
      <c r="BO60" s="239"/>
      <c r="BP60" s="239"/>
      <c r="BQ60" s="236">
        <v>54</v>
      </c>
      <c r="BR60" s="237"/>
      <c r="BS60" s="811"/>
      <c r="BT60" s="812"/>
      <c r="BU60" s="812"/>
      <c r="BV60" s="812"/>
      <c r="BW60" s="812"/>
      <c r="BX60" s="812"/>
      <c r="BY60" s="812"/>
      <c r="BZ60" s="812"/>
      <c r="CA60" s="812"/>
      <c r="CB60" s="812"/>
      <c r="CC60" s="812"/>
      <c r="CD60" s="812"/>
      <c r="CE60" s="812"/>
      <c r="CF60" s="812"/>
      <c r="CG60" s="813"/>
      <c r="CH60" s="814"/>
      <c r="CI60" s="815"/>
      <c r="CJ60" s="815"/>
      <c r="CK60" s="815"/>
      <c r="CL60" s="816"/>
      <c r="CM60" s="814"/>
      <c r="CN60" s="815"/>
      <c r="CO60" s="815"/>
      <c r="CP60" s="815"/>
      <c r="CQ60" s="816"/>
      <c r="CR60" s="814"/>
      <c r="CS60" s="815"/>
      <c r="CT60" s="815"/>
      <c r="CU60" s="815"/>
      <c r="CV60" s="816"/>
      <c r="CW60" s="814"/>
      <c r="CX60" s="815"/>
      <c r="CY60" s="815"/>
      <c r="CZ60" s="815"/>
      <c r="DA60" s="816"/>
      <c r="DB60" s="814"/>
      <c r="DC60" s="815"/>
      <c r="DD60" s="815"/>
      <c r="DE60" s="815"/>
      <c r="DF60" s="816"/>
      <c r="DG60" s="814"/>
      <c r="DH60" s="815"/>
      <c r="DI60" s="815"/>
      <c r="DJ60" s="815"/>
      <c r="DK60" s="816"/>
      <c r="DL60" s="814"/>
      <c r="DM60" s="815"/>
      <c r="DN60" s="815"/>
      <c r="DO60" s="815"/>
      <c r="DP60" s="816"/>
      <c r="DQ60" s="814"/>
      <c r="DR60" s="815"/>
      <c r="DS60" s="815"/>
      <c r="DT60" s="815"/>
      <c r="DU60" s="816"/>
      <c r="DV60" s="811"/>
      <c r="DW60" s="812"/>
      <c r="DX60" s="812"/>
      <c r="DY60" s="812"/>
      <c r="DZ60" s="817"/>
      <c r="EA60" s="228"/>
    </row>
    <row r="61" spans="1:131" ht="26.25" customHeight="1" thickBot="1" x14ac:dyDescent="0.25">
      <c r="A61" s="236">
        <v>34</v>
      </c>
      <c r="B61" s="818"/>
      <c r="C61" s="819"/>
      <c r="D61" s="819"/>
      <c r="E61" s="819"/>
      <c r="F61" s="819"/>
      <c r="G61" s="819"/>
      <c r="H61" s="819"/>
      <c r="I61" s="819"/>
      <c r="J61" s="819"/>
      <c r="K61" s="819"/>
      <c r="L61" s="819"/>
      <c r="M61" s="819"/>
      <c r="N61" s="819"/>
      <c r="O61" s="819"/>
      <c r="P61" s="820"/>
      <c r="Q61" s="873"/>
      <c r="R61" s="874"/>
      <c r="S61" s="874"/>
      <c r="T61" s="874"/>
      <c r="U61" s="874"/>
      <c r="V61" s="874"/>
      <c r="W61" s="874"/>
      <c r="X61" s="874"/>
      <c r="Y61" s="874"/>
      <c r="Z61" s="874"/>
      <c r="AA61" s="874"/>
      <c r="AB61" s="874"/>
      <c r="AC61" s="874"/>
      <c r="AD61" s="874"/>
      <c r="AE61" s="875"/>
      <c r="AF61" s="824"/>
      <c r="AG61" s="825"/>
      <c r="AH61" s="825"/>
      <c r="AI61" s="825"/>
      <c r="AJ61" s="826"/>
      <c r="AK61" s="877"/>
      <c r="AL61" s="874"/>
      <c r="AM61" s="874"/>
      <c r="AN61" s="874"/>
      <c r="AO61" s="874"/>
      <c r="AP61" s="874"/>
      <c r="AQ61" s="874"/>
      <c r="AR61" s="874"/>
      <c r="AS61" s="874"/>
      <c r="AT61" s="874"/>
      <c r="AU61" s="874"/>
      <c r="AV61" s="874"/>
      <c r="AW61" s="874"/>
      <c r="AX61" s="874"/>
      <c r="AY61" s="874"/>
      <c r="AZ61" s="876"/>
      <c r="BA61" s="876"/>
      <c r="BB61" s="876"/>
      <c r="BC61" s="876"/>
      <c r="BD61" s="876"/>
      <c r="BE61" s="870"/>
      <c r="BF61" s="870"/>
      <c r="BG61" s="870"/>
      <c r="BH61" s="870"/>
      <c r="BI61" s="871"/>
      <c r="BJ61" s="230"/>
      <c r="BK61" s="230"/>
      <c r="BL61" s="230"/>
      <c r="BM61" s="230"/>
      <c r="BN61" s="230"/>
      <c r="BO61" s="239"/>
      <c r="BP61" s="239"/>
      <c r="BQ61" s="236">
        <v>55</v>
      </c>
      <c r="BR61" s="237"/>
      <c r="BS61" s="811"/>
      <c r="BT61" s="812"/>
      <c r="BU61" s="812"/>
      <c r="BV61" s="812"/>
      <c r="BW61" s="812"/>
      <c r="BX61" s="812"/>
      <c r="BY61" s="812"/>
      <c r="BZ61" s="812"/>
      <c r="CA61" s="812"/>
      <c r="CB61" s="812"/>
      <c r="CC61" s="812"/>
      <c r="CD61" s="812"/>
      <c r="CE61" s="812"/>
      <c r="CF61" s="812"/>
      <c r="CG61" s="813"/>
      <c r="CH61" s="814"/>
      <c r="CI61" s="815"/>
      <c r="CJ61" s="815"/>
      <c r="CK61" s="815"/>
      <c r="CL61" s="816"/>
      <c r="CM61" s="814"/>
      <c r="CN61" s="815"/>
      <c r="CO61" s="815"/>
      <c r="CP61" s="815"/>
      <c r="CQ61" s="816"/>
      <c r="CR61" s="814"/>
      <c r="CS61" s="815"/>
      <c r="CT61" s="815"/>
      <c r="CU61" s="815"/>
      <c r="CV61" s="816"/>
      <c r="CW61" s="814"/>
      <c r="CX61" s="815"/>
      <c r="CY61" s="815"/>
      <c r="CZ61" s="815"/>
      <c r="DA61" s="816"/>
      <c r="DB61" s="814"/>
      <c r="DC61" s="815"/>
      <c r="DD61" s="815"/>
      <c r="DE61" s="815"/>
      <c r="DF61" s="816"/>
      <c r="DG61" s="814"/>
      <c r="DH61" s="815"/>
      <c r="DI61" s="815"/>
      <c r="DJ61" s="815"/>
      <c r="DK61" s="816"/>
      <c r="DL61" s="814"/>
      <c r="DM61" s="815"/>
      <c r="DN61" s="815"/>
      <c r="DO61" s="815"/>
      <c r="DP61" s="816"/>
      <c r="DQ61" s="814"/>
      <c r="DR61" s="815"/>
      <c r="DS61" s="815"/>
      <c r="DT61" s="815"/>
      <c r="DU61" s="816"/>
      <c r="DV61" s="811"/>
      <c r="DW61" s="812"/>
      <c r="DX61" s="812"/>
      <c r="DY61" s="812"/>
      <c r="DZ61" s="817"/>
      <c r="EA61" s="228"/>
    </row>
    <row r="62" spans="1:131" ht="26.25" customHeight="1" x14ac:dyDescent="0.2">
      <c r="A62" s="236">
        <v>35</v>
      </c>
      <c r="B62" s="818"/>
      <c r="C62" s="819"/>
      <c r="D62" s="819"/>
      <c r="E62" s="819"/>
      <c r="F62" s="819"/>
      <c r="G62" s="819"/>
      <c r="H62" s="819"/>
      <c r="I62" s="819"/>
      <c r="J62" s="819"/>
      <c r="K62" s="819"/>
      <c r="L62" s="819"/>
      <c r="M62" s="819"/>
      <c r="N62" s="819"/>
      <c r="O62" s="819"/>
      <c r="P62" s="820"/>
      <c r="Q62" s="873"/>
      <c r="R62" s="874"/>
      <c r="S62" s="874"/>
      <c r="T62" s="874"/>
      <c r="U62" s="874"/>
      <c r="V62" s="874"/>
      <c r="W62" s="874"/>
      <c r="X62" s="874"/>
      <c r="Y62" s="874"/>
      <c r="Z62" s="874"/>
      <c r="AA62" s="874"/>
      <c r="AB62" s="874"/>
      <c r="AC62" s="874"/>
      <c r="AD62" s="874"/>
      <c r="AE62" s="875"/>
      <c r="AF62" s="824"/>
      <c r="AG62" s="825"/>
      <c r="AH62" s="825"/>
      <c r="AI62" s="825"/>
      <c r="AJ62" s="826"/>
      <c r="AK62" s="877"/>
      <c r="AL62" s="874"/>
      <c r="AM62" s="874"/>
      <c r="AN62" s="874"/>
      <c r="AO62" s="874"/>
      <c r="AP62" s="874"/>
      <c r="AQ62" s="874"/>
      <c r="AR62" s="874"/>
      <c r="AS62" s="874"/>
      <c r="AT62" s="874"/>
      <c r="AU62" s="874"/>
      <c r="AV62" s="874"/>
      <c r="AW62" s="874"/>
      <c r="AX62" s="874"/>
      <c r="AY62" s="874"/>
      <c r="AZ62" s="876"/>
      <c r="BA62" s="876"/>
      <c r="BB62" s="876"/>
      <c r="BC62" s="876"/>
      <c r="BD62" s="876"/>
      <c r="BE62" s="870"/>
      <c r="BF62" s="870"/>
      <c r="BG62" s="870"/>
      <c r="BH62" s="870"/>
      <c r="BI62" s="871"/>
      <c r="BJ62" s="885" t="s">
        <v>395</v>
      </c>
      <c r="BK62" s="844"/>
      <c r="BL62" s="844"/>
      <c r="BM62" s="844"/>
      <c r="BN62" s="845"/>
      <c r="BO62" s="239"/>
      <c r="BP62" s="239"/>
      <c r="BQ62" s="236">
        <v>56</v>
      </c>
      <c r="BR62" s="237"/>
      <c r="BS62" s="811"/>
      <c r="BT62" s="812"/>
      <c r="BU62" s="812"/>
      <c r="BV62" s="812"/>
      <c r="BW62" s="812"/>
      <c r="BX62" s="812"/>
      <c r="BY62" s="812"/>
      <c r="BZ62" s="812"/>
      <c r="CA62" s="812"/>
      <c r="CB62" s="812"/>
      <c r="CC62" s="812"/>
      <c r="CD62" s="812"/>
      <c r="CE62" s="812"/>
      <c r="CF62" s="812"/>
      <c r="CG62" s="813"/>
      <c r="CH62" s="814"/>
      <c r="CI62" s="815"/>
      <c r="CJ62" s="815"/>
      <c r="CK62" s="815"/>
      <c r="CL62" s="816"/>
      <c r="CM62" s="814"/>
      <c r="CN62" s="815"/>
      <c r="CO62" s="815"/>
      <c r="CP62" s="815"/>
      <c r="CQ62" s="816"/>
      <c r="CR62" s="814"/>
      <c r="CS62" s="815"/>
      <c r="CT62" s="815"/>
      <c r="CU62" s="815"/>
      <c r="CV62" s="816"/>
      <c r="CW62" s="814"/>
      <c r="CX62" s="815"/>
      <c r="CY62" s="815"/>
      <c r="CZ62" s="815"/>
      <c r="DA62" s="816"/>
      <c r="DB62" s="814"/>
      <c r="DC62" s="815"/>
      <c r="DD62" s="815"/>
      <c r="DE62" s="815"/>
      <c r="DF62" s="816"/>
      <c r="DG62" s="814"/>
      <c r="DH62" s="815"/>
      <c r="DI62" s="815"/>
      <c r="DJ62" s="815"/>
      <c r="DK62" s="816"/>
      <c r="DL62" s="814"/>
      <c r="DM62" s="815"/>
      <c r="DN62" s="815"/>
      <c r="DO62" s="815"/>
      <c r="DP62" s="816"/>
      <c r="DQ62" s="814"/>
      <c r="DR62" s="815"/>
      <c r="DS62" s="815"/>
      <c r="DT62" s="815"/>
      <c r="DU62" s="816"/>
      <c r="DV62" s="811"/>
      <c r="DW62" s="812"/>
      <c r="DX62" s="812"/>
      <c r="DY62" s="812"/>
      <c r="DZ62" s="817"/>
      <c r="EA62" s="228"/>
    </row>
    <row r="63" spans="1:131" ht="26.25" customHeight="1" thickBot="1" x14ac:dyDescent="0.25">
      <c r="A63" s="238" t="s">
        <v>377</v>
      </c>
      <c r="B63" s="827" t="s">
        <v>396</v>
      </c>
      <c r="C63" s="828"/>
      <c r="D63" s="828"/>
      <c r="E63" s="828"/>
      <c r="F63" s="828"/>
      <c r="G63" s="828"/>
      <c r="H63" s="828"/>
      <c r="I63" s="828"/>
      <c r="J63" s="828"/>
      <c r="K63" s="828"/>
      <c r="L63" s="828"/>
      <c r="M63" s="828"/>
      <c r="N63" s="828"/>
      <c r="O63" s="828"/>
      <c r="P63" s="829"/>
      <c r="Q63" s="878"/>
      <c r="R63" s="879"/>
      <c r="S63" s="879"/>
      <c r="T63" s="879"/>
      <c r="U63" s="879"/>
      <c r="V63" s="879"/>
      <c r="W63" s="879"/>
      <c r="X63" s="879"/>
      <c r="Y63" s="879"/>
      <c r="Z63" s="879"/>
      <c r="AA63" s="879"/>
      <c r="AB63" s="879"/>
      <c r="AC63" s="879"/>
      <c r="AD63" s="879"/>
      <c r="AE63" s="880"/>
      <c r="AF63" s="881">
        <v>1656</v>
      </c>
      <c r="AG63" s="882"/>
      <c r="AH63" s="882"/>
      <c r="AI63" s="882"/>
      <c r="AJ63" s="883"/>
      <c r="AK63" s="884"/>
      <c r="AL63" s="879"/>
      <c r="AM63" s="879"/>
      <c r="AN63" s="879"/>
      <c r="AO63" s="879"/>
      <c r="AP63" s="882"/>
      <c r="AQ63" s="882"/>
      <c r="AR63" s="882"/>
      <c r="AS63" s="882"/>
      <c r="AT63" s="882"/>
      <c r="AU63" s="882"/>
      <c r="AV63" s="882"/>
      <c r="AW63" s="882"/>
      <c r="AX63" s="882"/>
      <c r="AY63" s="882"/>
      <c r="AZ63" s="886"/>
      <c r="BA63" s="886"/>
      <c r="BB63" s="886"/>
      <c r="BC63" s="886"/>
      <c r="BD63" s="886"/>
      <c r="BE63" s="887"/>
      <c r="BF63" s="887"/>
      <c r="BG63" s="887"/>
      <c r="BH63" s="887"/>
      <c r="BI63" s="888"/>
      <c r="BJ63" s="889" t="s">
        <v>122</v>
      </c>
      <c r="BK63" s="890"/>
      <c r="BL63" s="890"/>
      <c r="BM63" s="890"/>
      <c r="BN63" s="891"/>
      <c r="BO63" s="239"/>
      <c r="BP63" s="239"/>
      <c r="BQ63" s="236">
        <v>57</v>
      </c>
      <c r="BR63" s="237"/>
      <c r="BS63" s="811"/>
      <c r="BT63" s="812"/>
      <c r="BU63" s="812"/>
      <c r="BV63" s="812"/>
      <c r="BW63" s="812"/>
      <c r="BX63" s="812"/>
      <c r="BY63" s="812"/>
      <c r="BZ63" s="812"/>
      <c r="CA63" s="812"/>
      <c r="CB63" s="812"/>
      <c r="CC63" s="812"/>
      <c r="CD63" s="812"/>
      <c r="CE63" s="812"/>
      <c r="CF63" s="812"/>
      <c r="CG63" s="813"/>
      <c r="CH63" s="814"/>
      <c r="CI63" s="815"/>
      <c r="CJ63" s="815"/>
      <c r="CK63" s="815"/>
      <c r="CL63" s="816"/>
      <c r="CM63" s="814"/>
      <c r="CN63" s="815"/>
      <c r="CO63" s="815"/>
      <c r="CP63" s="815"/>
      <c r="CQ63" s="816"/>
      <c r="CR63" s="814"/>
      <c r="CS63" s="815"/>
      <c r="CT63" s="815"/>
      <c r="CU63" s="815"/>
      <c r="CV63" s="816"/>
      <c r="CW63" s="814"/>
      <c r="CX63" s="815"/>
      <c r="CY63" s="815"/>
      <c r="CZ63" s="815"/>
      <c r="DA63" s="816"/>
      <c r="DB63" s="814"/>
      <c r="DC63" s="815"/>
      <c r="DD63" s="815"/>
      <c r="DE63" s="815"/>
      <c r="DF63" s="816"/>
      <c r="DG63" s="814"/>
      <c r="DH63" s="815"/>
      <c r="DI63" s="815"/>
      <c r="DJ63" s="815"/>
      <c r="DK63" s="816"/>
      <c r="DL63" s="814"/>
      <c r="DM63" s="815"/>
      <c r="DN63" s="815"/>
      <c r="DO63" s="815"/>
      <c r="DP63" s="816"/>
      <c r="DQ63" s="814"/>
      <c r="DR63" s="815"/>
      <c r="DS63" s="815"/>
      <c r="DT63" s="815"/>
      <c r="DU63" s="816"/>
      <c r="DV63" s="811"/>
      <c r="DW63" s="812"/>
      <c r="DX63" s="812"/>
      <c r="DY63" s="812"/>
      <c r="DZ63" s="817"/>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811"/>
      <c r="BT64" s="812"/>
      <c r="BU64" s="812"/>
      <c r="BV64" s="812"/>
      <c r="BW64" s="812"/>
      <c r="BX64" s="812"/>
      <c r="BY64" s="812"/>
      <c r="BZ64" s="812"/>
      <c r="CA64" s="812"/>
      <c r="CB64" s="812"/>
      <c r="CC64" s="812"/>
      <c r="CD64" s="812"/>
      <c r="CE64" s="812"/>
      <c r="CF64" s="812"/>
      <c r="CG64" s="813"/>
      <c r="CH64" s="814"/>
      <c r="CI64" s="815"/>
      <c r="CJ64" s="815"/>
      <c r="CK64" s="815"/>
      <c r="CL64" s="816"/>
      <c r="CM64" s="814"/>
      <c r="CN64" s="815"/>
      <c r="CO64" s="815"/>
      <c r="CP64" s="815"/>
      <c r="CQ64" s="816"/>
      <c r="CR64" s="814"/>
      <c r="CS64" s="815"/>
      <c r="CT64" s="815"/>
      <c r="CU64" s="815"/>
      <c r="CV64" s="816"/>
      <c r="CW64" s="814"/>
      <c r="CX64" s="815"/>
      <c r="CY64" s="815"/>
      <c r="CZ64" s="815"/>
      <c r="DA64" s="816"/>
      <c r="DB64" s="814"/>
      <c r="DC64" s="815"/>
      <c r="DD64" s="815"/>
      <c r="DE64" s="815"/>
      <c r="DF64" s="816"/>
      <c r="DG64" s="814"/>
      <c r="DH64" s="815"/>
      <c r="DI64" s="815"/>
      <c r="DJ64" s="815"/>
      <c r="DK64" s="816"/>
      <c r="DL64" s="814"/>
      <c r="DM64" s="815"/>
      <c r="DN64" s="815"/>
      <c r="DO64" s="815"/>
      <c r="DP64" s="816"/>
      <c r="DQ64" s="814"/>
      <c r="DR64" s="815"/>
      <c r="DS64" s="815"/>
      <c r="DT64" s="815"/>
      <c r="DU64" s="816"/>
      <c r="DV64" s="811"/>
      <c r="DW64" s="812"/>
      <c r="DX64" s="812"/>
      <c r="DY64" s="812"/>
      <c r="DZ64" s="817"/>
      <c r="EA64" s="228"/>
    </row>
    <row r="65" spans="1:131" ht="26.25" customHeight="1" thickBot="1" x14ac:dyDescent="0.25">
      <c r="A65" s="230" t="s">
        <v>397</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811"/>
      <c r="BT65" s="812"/>
      <c r="BU65" s="812"/>
      <c r="BV65" s="812"/>
      <c r="BW65" s="812"/>
      <c r="BX65" s="812"/>
      <c r="BY65" s="812"/>
      <c r="BZ65" s="812"/>
      <c r="CA65" s="812"/>
      <c r="CB65" s="812"/>
      <c r="CC65" s="812"/>
      <c r="CD65" s="812"/>
      <c r="CE65" s="812"/>
      <c r="CF65" s="812"/>
      <c r="CG65" s="813"/>
      <c r="CH65" s="814"/>
      <c r="CI65" s="815"/>
      <c r="CJ65" s="815"/>
      <c r="CK65" s="815"/>
      <c r="CL65" s="816"/>
      <c r="CM65" s="814"/>
      <c r="CN65" s="815"/>
      <c r="CO65" s="815"/>
      <c r="CP65" s="815"/>
      <c r="CQ65" s="816"/>
      <c r="CR65" s="814"/>
      <c r="CS65" s="815"/>
      <c r="CT65" s="815"/>
      <c r="CU65" s="815"/>
      <c r="CV65" s="816"/>
      <c r="CW65" s="814"/>
      <c r="CX65" s="815"/>
      <c r="CY65" s="815"/>
      <c r="CZ65" s="815"/>
      <c r="DA65" s="816"/>
      <c r="DB65" s="814"/>
      <c r="DC65" s="815"/>
      <c r="DD65" s="815"/>
      <c r="DE65" s="815"/>
      <c r="DF65" s="816"/>
      <c r="DG65" s="814"/>
      <c r="DH65" s="815"/>
      <c r="DI65" s="815"/>
      <c r="DJ65" s="815"/>
      <c r="DK65" s="816"/>
      <c r="DL65" s="814"/>
      <c r="DM65" s="815"/>
      <c r="DN65" s="815"/>
      <c r="DO65" s="815"/>
      <c r="DP65" s="816"/>
      <c r="DQ65" s="814"/>
      <c r="DR65" s="815"/>
      <c r="DS65" s="815"/>
      <c r="DT65" s="815"/>
      <c r="DU65" s="816"/>
      <c r="DV65" s="811"/>
      <c r="DW65" s="812"/>
      <c r="DX65" s="812"/>
      <c r="DY65" s="812"/>
      <c r="DZ65" s="817"/>
      <c r="EA65" s="228"/>
    </row>
    <row r="66" spans="1:131" ht="26.25" customHeight="1" x14ac:dyDescent="0.2">
      <c r="A66" s="765" t="s">
        <v>398</v>
      </c>
      <c r="B66" s="766"/>
      <c r="C66" s="766"/>
      <c r="D66" s="766"/>
      <c r="E66" s="766"/>
      <c r="F66" s="766"/>
      <c r="G66" s="766"/>
      <c r="H66" s="766"/>
      <c r="I66" s="766"/>
      <c r="J66" s="766"/>
      <c r="K66" s="766"/>
      <c r="L66" s="766"/>
      <c r="M66" s="766"/>
      <c r="N66" s="766"/>
      <c r="O66" s="766"/>
      <c r="P66" s="767"/>
      <c r="Q66" s="771" t="s">
        <v>381</v>
      </c>
      <c r="R66" s="772"/>
      <c r="S66" s="772"/>
      <c r="T66" s="772"/>
      <c r="U66" s="773"/>
      <c r="V66" s="771" t="s">
        <v>382</v>
      </c>
      <c r="W66" s="772"/>
      <c r="X66" s="772"/>
      <c r="Y66" s="772"/>
      <c r="Z66" s="773"/>
      <c r="AA66" s="771" t="s">
        <v>383</v>
      </c>
      <c r="AB66" s="772"/>
      <c r="AC66" s="772"/>
      <c r="AD66" s="772"/>
      <c r="AE66" s="773"/>
      <c r="AF66" s="892" t="s">
        <v>384</v>
      </c>
      <c r="AG66" s="853"/>
      <c r="AH66" s="853"/>
      <c r="AI66" s="853"/>
      <c r="AJ66" s="893"/>
      <c r="AK66" s="771" t="s">
        <v>385</v>
      </c>
      <c r="AL66" s="766"/>
      <c r="AM66" s="766"/>
      <c r="AN66" s="766"/>
      <c r="AO66" s="767"/>
      <c r="AP66" s="771" t="s">
        <v>386</v>
      </c>
      <c r="AQ66" s="772"/>
      <c r="AR66" s="772"/>
      <c r="AS66" s="772"/>
      <c r="AT66" s="773"/>
      <c r="AU66" s="771" t="s">
        <v>399</v>
      </c>
      <c r="AV66" s="772"/>
      <c r="AW66" s="772"/>
      <c r="AX66" s="772"/>
      <c r="AY66" s="773"/>
      <c r="AZ66" s="771" t="s">
        <v>365</v>
      </c>
      <c r="BA66" s="772"/>
      <c r="BB66" s="772"/>
      <c r="BC66" s="772"/>
      <c r="BD66" s="778"/>
      <c r="BE66" s="239"/>
      <c r="BF66" s="239"/>
      <c r="BG66" s="239"/>
      <c r="BH66" s="239"/>
      <c r="BI66" s="239"/>
      <c r="BJ66" s="239"/>
      <c r="BK66" s="239"/>
      <c r="BL66" s="239"/>
      <c r="BM66" s="239"/>
      <c r="BN66" s="239"/>
      <c r="BO66" s="239"/>
      <c r="BP66" s="239"/>
      <c r="BQ66" s="236">
        <v>60</v>
      </c>
      <c r="BR66" s="241"/>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28"/>
    </row>
    <row r="67" spans="1:131" ht="26.25" customHeight="1" thickBot="1" x14ac:dyDescent="0.25">
      <c r="A67" s="768"/>
      <c r="B67" s="769"/>
      <c r="C67" s="769"/>
      <c r="D67" s="769"/>
      <c r="E67" s="769"/>
      <c r="F67" s="769"/>
      <c r="G67" s="769"/>
      <c r="H67" s="769"/>
      <c r="I67" s="769"/>
      <c r="J67" s="769"/>
      <c r="K67" s="769"/>
      <c r="L67" s="769"/>
      <c r="M67" s="769"/>
      <c r="N67" s="769"/>
      <c r="O67" s="769"/>
      <c r="P67" s="770"/>
      <c r="Q67" s="774"/>
      <c r="R67" s="775"/>
      <c r="S67" s="775"/>
      <c r="T67" s="775"/>
      <c r="U67" s="776"/>
      <c r="V67" s="774"/>
      <c r="W67" s="775"/>
      <c r="X67" s="775"/>
      <c r="Y67" s="775"/>
      <c r="Z67" s="776"/>
      <c r="AA67" s="774"/>
      <c r="AB67" s="775"/>
      <c r="AC67" s="775"/>
      <c r="AD67" s="775"/>
      <c r="AE67" s="776"/>
      <c r="AF67" s="894"/>
      <c r="AG67" s="856"/>
      <c r="AH67" s="856"/>
      <c r="AI67" s="856"/>
      <c r="AJ67" s="895"/>
      <c r="AK67" s="896"/>
      <c r="AL67" s="769"/>
      <c r="AM67" s="769"/>
      <c r="AN67" s="769"/>
      <c r="AO67" s="770"/>
      <c r="AP67" s="774"/>
      <c r="AQ67" s="775"/>
      <c r="AR67" s="775"/>
      <c r="AS67" s="775"/>
      <c r="AT67" s="776"/>
      <c r="AU67" s="774"/>
      <c r="AV67" s="775"/>
      <c r="AW67" s="775"/>
      <c r="AX67" s="775"/>
      <c r="AY67" s="776"/>
      <c r="AZ67" s="774"/>
      <c r="BA67" s="775"/>
      <c r="BB67" s="775"/>
      <c r="BC67" s="775"/>
      <c r="BD67" s="780"/>
      <c r="BE67" s="239"/>
      <c r="BF67" s="239"/>
      <c r="BG67" s="239"/>
      <c r="BH67" s="239"/>
      <c r="BI67" s="239"/>
      <c r="BJ67" s="239"/>
      <c r="BK67" s="239"/>
      <c r="BL67" s="239"/>
      <c r="BM67" s="239"/>
      <c r="BN67" s="239"/>
      <c r="BO67" s="239"/>
      <c r="BP67" s="239"/>
      <c r="BQ67" s="236">
        <v>61</v>
      </c>
      <c r="BR67" s="241"/>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28"/>
    </row>
    <row r="68" spans="1:131" ht="26.25" customHeight="1" thickTop="1" x14ac:dyDescent="0.2">
      <c r="A68" s="234">
        <v>1</v>
      </c>
      <c r="B68" s="907"/>
      <c r="C68" s="908"/>
      <c r="D68" s="908"/>
      <c r="E68" s="908"/>
      <c r="F68" s="908"/>
      <c r="G68" s="908"/>
      <c r="H68" s="908"/>
      <c r="I68" s="908"/>
      <c r="J68" s="908"/>
      <c r="K68" s="908"/>
      <c r="L68" s="908"/>
      <c r="M68" s="908"/>
      <c r="N68" s="908"/>
      <c r="O68" s="908"/>
      <c r="P68" s="909"/>
      <c r="Q68" s="910"/>
      <c r="R68" s="904"/>
      <c r="S68" s="904"/>
      <c r="T68" s="904"/>
      <c r="U68" s="904"/>
      <c r="V68" s="904"/>
      <c r="W68" s="904"/>
      <c r="X68" s="904"/>
      <c r="Y68" s="904"/>
      <c r="Z68" s="904"/>
      <c r="AA68" s="904"/>
      <c r="AB68" s="904"/>
      <c r="AC68" s="904"/>
      <c r="AD68" s="904"/>
      <c r="AE68" s="904"/>
      <c r="AF68" s="904"/>
      <c r="AG68" s="904"/>
      <c r="AH68" s="904"/>
      <c r="AI68" s="904"/>
      <c r="AJ68" s="904"/>
      <c r="AK68" s="904"/>
      <c r="AL68" s="904"/>
      <c r="AM68" s="904"/>
      <c r="AN68" s="904"/>
      <c r="AO68" s="904"/>
      <c r="AP68" s="904"/>
      <c r="AQ68" s="904"/>
      <c r="AR68" s="904"/>
      <c r="AS68" s="904"/>
      <c r="AT68" s="904"/>
      <c r="AU68" s="904"/>
      <c r="AV68" s="904"/>
      <c r="AW68" s="904"/>
      <c r="AX68" s="904"/>
      <c r="AY68" s="904"/>
      <c r="AZ68" s="905"/>
      <c r="BA68" s="905"/>
      <c r="BB68" s="905"/>
      <c r="BC68" s="905"/>
      <c r="BD68" s="906"/>
      <c r="BE68" s="239"/>
      <c r="BF68" s="239"/>
      <c r="BG68" s="239"/>
      <c r="BH68" s="239"/>
      <c r="BI68" s="239"/>
      <c r="BJ68" s="239"/>
      <c r="BK68" s="239"/>
      <c r="BL68" s="239"/>
      <c r="BM68" s="239"/>
      <c r="BN68" s="239"/>
      <c r="BO68" s="239"/>
      <c r="BP68" s="239"/>
      <c r="BQ68" s="236">
        <v>62</v>
      </c>
      <c r="BR68" s="241"/>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28"/>
    </row>
    <row r="69" spans="1:131" ht="26.25" customHeight="1" x14ac:dyDescent="0.2">
      <c r="A69" s="236">
        <v>2</v>
      </c>
      <c r="B69" s="911"/>
      <c r="C69" s="912"/>
      <c r="D69" s="912"/>
      <c r="E69" s="912"/>
      <c r="F69" s="912"/>
      <c r="G69" s="912"/>
      <c r="H69" s="912"/>
      <c r="I69" s="912"/>
      <c r="J69" s="912"/>
      <c r="K69" s="912"/>
      <c r="L69" s="912"/>
      <c r="M69" s="912"/>
      <c r="N69" s="912"/>
      <c r="O69" s="912"/>
      <c r="P69" s="913"/>
      <c r="Q69" s="914"/>
      <c r="R69" s="868"/>
      <c r="S69" s="868"/>
      <c r="T69" s="868"/>
      <c r="U69" s="868"/>
      <c r="V69" s="868"/>
      <c r="W69" s="868"/>
      <c r="X69" s="868"/>
      <c r="Y69" s="868"/>
      <c r="Z69" s="868"/>
      <c r="AA69" s="868"/>
      <c r="AB69" s="868"/>
      <c r="AC69" s="868"/>
      <c r="AD69" s="868"/>
      <c r="AE69" s="868"/>
      <c r="AF69" s="868"/>
      <c r="AG69" s="868"/>
      <c r="AH69" s="868"/>
      <c r="AI69" s="868"/>
      <c r="AJ69" s="868"/>
      <c r="AK69" s="868"/>
      <c r="AL69" s="868"/>
      <c r="AM69" s="868"/>
      <c r="AN69" s="868"/>
      <c r="AO69" s="868"/>
      <c r="AP69" s="868"/>
      <c r="AQ69" s="868"/>
      <c r="AR69" s="868"/>
      <c r="AS69" s="868"/>
      <c r="AT69" s="868"/>
      <c r="AU69" s="868"/>
      <c r="AV69" s="868"/>
      <c r="AW69" s="868"/>
      <c r="AX69" s="868"/>
      <c r="AY69" s="868"/>
      <c r="AZ69" s="870"/>
      <c r="BA69" s="870"/>
      <c r="BB69" s="870"/>
      <c r="BC69" s="870"/>
      <c r="BD69" s="871"/>
      <c r="BE69" s="239"/>
      <c r="BF69" s="239"/>
      <c r="BG69" s="239"/>
      <c r="BH69" s="239"/>
      <c r="BI69" s="239"/>
      <c r="BJ69" s="239"/>
      <c r="BK69" s="239"/>
      <c r="BL69" s="239"/>
      <c r="BM69" s="239"/>
      <c r="BN69" s="239"/>
      <c r="BO69" s="239"/>
      <c r="BP69" s="239"/>
      <c r="BQ69" s="236">
        <v>63</v>
      </c>
      <c r="BR69" s="241"/>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28"/>
    </row>
    <row r="70" spans="1:131" ht="26.25" customHeight="1" x14ac:dyDescent="0.2">
      <c r="A70" s="236">
        <v>3</v>
      </c>
      <c r="B70" s="911"/>
      <c r="C70" s="912"/>
      <c r="D70" s="912"/>
      <c r="E70" s="912"/>
      <c r="F70" s="912"/>
      <c r="G70" s="912"/>
      <c r="H70" s="912"/>
      <c r="I70" s="912"/>
      <c r="J70" s="912"/>
      <c r="K70" s="912"/>
      <c r="L70" s="912"/>
      <c r="M70" s="912"/>
      <c r="N70" s="912"/>
      <c r="O70" s="912"/>
      <c r="P70" s="913"/>
      <c r="Q70" s="914"/>
      <c r="R70" s="868"/>
      <c r="S70" s="868"/>
      <c r="T70" s="868"/>
      <c r="U70" s="868"/>
      <c r="V70" s="868"/>
      <c r="W70" s="868"/>
      <c r="X70" s="868"/>
      <c r="Y70" s="868"/>
      <c r="Z70" s="868"/>
      <c r="AA70" s="868"/>
      <c r="AB70" s="868"/>
      <c r="AC70" s="868"/>
      <c r="AD70" s="868"/>
      <c r="AE70" s="868"/>
      <c r="AF70" s="868"/>
      <c r="AG70" s="868"/>
      <c r="AH70" s="868"/>
      <c r="AI70" s="868"/>
      <c r="AJ70" s="868"/>
      <c r="AK70" s="868"/>
      <c r="AL70" s="868"/>
      <c r="AM70" s="868"/>
      <c r="AN70" s="868"/>
      <c r="AO70" s="868"/>
      <c r="AP70" s="868"/>
      <c r="AQ70" s="868"/>
      <c r="AR70" s="868"/>
      <c r="AS70" s="868"/>
      <c r="AT70" s="868"/>
      <c r="AU70" s="868"/>
      <c r="AV70" s="868"/>
      <c r="AW70" s="868"/>
      <c r="AX70" s="868"/>
      <c r="AY70" s="868"/>
      <c r="AZ70" s="870"/>
      <c r="BA70" s="870"/>
      <c r="BB70" s="870"/>
      <c r="BC70" s="870"/>
      <c r="BD70" s="871"/>
      <c r="BE70" s="239"/>
      <c r="BF70" s="239"/>
      <c r="BG70" s="239"/>
      <c r="BH70" s="239"/>
      <c r="BI70" s="239"/>
      <c r="BJ70" s="239"/>
      <c r="BK70" s="239"/>
      <c r="BL70" s="239"/>
      <c r="BM70" s="239"/>
      <c r="BN70" s="239"/>
      <c r="BO70" s="239"/>
      <c r="BP70" s="239"/>
      <c r="BQ70" s="236">
        <v>64</v>
      </c>
      <c r="BR70" s="241"/>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28"/>
    </row>
    <row r="71" spans="1:131" ht="26.25" customHeight="1" x14ac:dyDescent="0.2">
      <c r="A71" s="236">
        <v>4</v>
      </c>
      <c r="B71" s="911"/>
      <c r="C71" s="912"/>
      <c r="D71" s="912"/>
      <c r="E71" s="912"/>
      <c r="F71" s="912"/>
      <c r="G71" s="912"/>
      <c r="H71" s="912"/>
      <c r="I71" s="912"/>
      <c r="J71" s="912"/>
      <c r="K71" s="912"/>
      <c r="L71" s="912"/>
      <c r="M71" s="912"/>
      <c r="N71" s="912"/>
      <c r="O71" s="912"/>
      <c r="P71" s="913"/>
      <c r="Q71" s="914"/>
      <c r="R71" s="868"/>
      <c r="S71" s="868"/>
      <c r="T71" s="868"/>
      <c r="U71" s="868"/>
      <c r="V71" s="868"/>
      <c r="W71" s="868"/>
      <c r="X71" s="868"/>
      <c r="Y71" s="868"/>
      <c r="Z71" s="868"/>
      <c r="AA71" s="868"/>
      <c r="AB71" s="868"/>
      <c r="AC71" s="868"/>
      <c r="AD71" s="868"/>
      <c r="AE71" s="868"/>
      <c r="AF71" s="868"/>
      <c r="AG71" s="868"/>
      <c r="AH71" s="868"/>
      <c r="AI71" s="868"/>
      <c r="AJ71" s="868"/>
      <c r="AK71" s="868"/>
      <c r="AL71" s="868"/>
      <c r="AM71" s="868"/>
      <c r="AN71" s="868"/>
      <c r="AO71" s="868"/>
      <c r="AP71" s="868"/>
      <c r="AQ71" s="868"/>
      <c r="AR71" s="868"/>
      <c r="AS71" s="868"/>
      <c r="AT71" s="868"/>
      <c r="AU71" s="868"/>
      <c r="AV71" s="868"/>
      <c r="AW71" s="868"/>
      <c r="AX71" s="868"/>
      <c r="AY71" s="868"/>
      <c r="AZ71" s="870"/>
      <c r="BA71" s="870"/>
      <c r="BB71" s="870"/>
      <c r="BC71" s="870"/>
      <c r="BD71" s="871"/>
      <c r="BE71" s="239"/>
      <c r="BF71" s="239"/>
      <c r="BG71" s="239"/>
      <c r="BH71" s="239"/>
      <c r="BI71" s="239"/>
      <c r="BJ71" s="239"/>
      <c r="BK71" s="239"/>
      <c r="BL71" s="239"/>
      <c r="BM71" s="239"/>
      <c r="BN71" s="239"/>
      <c r="BO71" s="239"/>
      <c r="BP71" s="239"/>
      <c r="BQ71" s="236">
        <v>65</v>
      </c>
      <c r="BR71" s="241"/>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28"/>
    </row>
    <row r="72" spans="1:131" ht="26.25" customHeight="1" x14ac:dyDescent="0.2">
      <c r="A72" s="236">
        <v>5</v>
      </c>
      <c r="B72" s="911"/>
      <c r="C72" s="912"/>
      <c r="D72" s="912"/>
      <c r="E72" s="912"/>
      <c r="F72" s="912"/>
      <c r="G72" s="912"/>
      <c r="H72" s="912"/>
      <c r="I72" s="912"/>
      <c r="J72" s="912"/>
      <c r="K72" s="912"/>
      <c r="L72" s="912"/>
      <c r="M72" s="912"/>
      <c r="N72" s="912"/>
      <c r="O72" s="912"/>
      <c r="P72" s="913"/>
      <c r="Q72" s="914"/>
      <c r="R72" s="868"/>
      <c r="S72" s="868"/>
      <c r="T72" s="868"/>
      <c r="U72" s="868"/>
      <c r="V72" s="868"/>
      <c r="W72" s="868"/>
      <c r="X72" s="868"/>
      <c r="Y72" s="868"/>
      <c r="Z72" s="868"/>
      <c r="AA72" s="868"/>
      <c r="AB72" s="868"/>
      <c r="AC72" s="868"/>
      <c r="AD72" s="868"/>
      <c r="AE72" s="868"/>
      <c r="AF72" s="868"/>
      <c r="AG72" s="868"/>
      <c r="AH72" s="868"/>
      <c r="AI72" s="868"/>
      <c r="AJ72" s="868"/>
      <c r="AK72" s="868"/>
      <c r="AL72" s="868"/>
      <c r="AM72" s="868"/>
      <c r="AN72" s="868"/>
      <c r="AO72" s="868"/>
      <c r="AP72" s="868"/>
      <c r="AQ72" s="868"/>
      <c r="AR72" s="868"/>
      <c r="AS72" s="868"/>
      <c r="AT72" s="868"/>
      <c r="AU72" s="868"/>
      <c r="AV72" s="868"/>
      <c r="AW72" s="868"/>
      <c r="AX72" s="868"/>
      <c r="AY72" s="868"/>
      <c r="AZ72" s="870"/>
      <c r="BA72" s="870"/>
      <c r="BB72" s="870"/>
      <c r="BC72" s="870"/>
      <c r="BD72" s="871"/>
      <c r="BE72" s="239"/>
      <c r="BF72" s="239"/>
      <c r="BG72" s="239"/>
      <c r="BH72" s="239"/>
      <c r="BI72" s="239"/>
      <c r="BJ72" s="239"/>
      <c r="BK72" s="239"/>
      <c r="BL72" s="239"/>
      <c r="BM72" s="239"/>
      <c r="BN72" s="239"/>
      <c r="BO72" s="239"/>
      <c r="BP72" s="239"/>
      <c r="BQ72" s="236">
        <v>66</v>
      </c>
      <c r="BR72" s="241"/>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28"/>
    </row>
    <row r="73" spans="1:131" ht="26.25" customHeight="1" x14ac:dyDescent="0.2">
      <c r="A73" s="236">
        <v>6</v>
      </c>
      <c r="B73" s="911"/>
      <c r="C73" s="912"/>
      <c r="D73" s="912"/>
      <c r="E73" s="912"/>
      <c r="F73" s="912"/>
      <c r="G73" s="912"/>
      <c r="H73" s="912"/>
      <c r="I73" s="912"/>
      <c r="J73" s="912"/>
      <c r="K73" s="912"/>
      <c r="L73" s="912"/>
      <c r="M73" s="912"/>
      <c r="N73" s="912"/>
      <c r="O73" s="912"/>
      <c r="P73" s="913"/>
      <c r="Q73" s="914"/>
      <c r="R73" s="868"/>
      <c r="S73" s="868"/>
      <c r="T73" s="868"/>
      <c r="U73" s="868"/>
      <c r="V73" s="868"/>
      <c r="W73" s="868"/>
      <c r="X73" s="868"/>
      <c r="Y73" s="868"/>
      <c r="Z73" s="868"/>
      <c r="AA73" s="868"/>
      <c r="AB73" s="868"/>
      <c r="AC73" s="868"/>
      <c r="AD73" s="868"/>
      <c r="AE73" s="868"/>
      <c r="AF73" s="868"/>
      <c r="AG73" s="868"/>
      <c r="AH73" s="868"/>
      <c r="AI73" s="868"/>
      <c r="AJ73" s="868"/>
      <c r="AK73" s="868"/>
      <c r="AL73" s="868"/>
      <c r="AM73" s="868"/>
      <c r="AN73" s="868"/>
      <c r="AO73" s="868"/>
      <c r="AP73" s="868"/>
      <c r="AQ73" s="868"/>
      <c r="AR73" s="868"/>
      <c r="AS73" s="868"/>
      <c r="AT73" s="868"/>
      <c r="AU73" s="868"/>
      <c r="AV73" s="868"/>
      <c r="AW73" s="868"/>
      <c r="AX73" s="868"/>
      <c r="AY73" s="868"/>
      <c r="AZ73" s="870"/>
      <c r="BA73" s="870"/>
      <c r="BB73" s="870"/>
      <c r="BC73" s="870"/>
      <c r="BD73" s="871"/>
      <c r="BE73" s="239"/>
      <c r="BF73" s="239"/>
      <c r="BG73" s="239"/>
      <c r="BH73" s="239"/>
      <c r="BI73" s="239"/>
      <c r="BJ73" s="239"/>
      <c r="BK73" s="239"/>
      <c r="BL73" s="239"/>
      <c r="BM73" s="239"/>
      <c r="BN73" s="239"/>
      <c r="BO73" s="239"/>
      <c r="BP73" s="239"/>
      <c r="BQ73" s="236">
        <v>67</v>
      </c>
      <c r="BR73" s="241"/>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28"/>
    </row>
    <row r="74" spans="1:131" ht="26.25" customHeight="1" x14ac:dyDescent="0.2">
      <c r="A74" s="236">
        <v>7</v>
      </c>
      <c r="B74" s="911"/>
      <c r="C74" s="912"/>
      <c r="D74" s="912"/>
      <c r="E74" s="912"/>
      <c r="F74" s="912"/>
      <c r="G74" s="912"/>
      <c r="H74" s="912"/>
      <c r="I74" s="912"/>
      <c r="J74" s="912"/>
      <c r="K74" s="912"/>
      <c r="L74" s="912"/>
      <c r="M74" s="912"/>
      <c r="N74" s="912"/>
      <c r="O74" s="912"/>
      <c r="P74" s="913"/>
      <c r="Q74" s="914"/>
      <c r="R74" s="868"/>
      <c r="S74" s="868"/>
      <c r="T74" s="868"/>
      <c r="U74" s="868"/>
      <c r="V74" s="868"/>
      <c r="W74" s="868"/>
      <c r="X74" s="868"/>
      <c r="Y74" s="868"/>
      <c r="Z74" s="868"/>
      <c r="AA74" s="868"/>
      <c r="AB74" s="868"/>
      <c r="AC74" s="868"/>
      <c r="AD74" s="868"/>
      <c r="AE74" s="868"/>
      <c r="AF74" s="868"/>
      <c r="AG74" s="868"/>
      <c r="AH74" s="868"/>
      <c r="AI74" s="868"/>
      <c r="AJ74" s="868"/>
      <c r="AK74" s="868"/>
      <c r="AL74" s="868"/>
      <c r="AM74" s="868"/>
      <c r="AN74" s="868"/>
      <c r="AO74" s="868"/>
      <c r="AP74" s="868"/>
      <c r="AQ74" s="868"/>
      <c r="AR74" s="868"/>
      <c r="AS74" s="868"/>
      <c r="AT74" s="868"/>
      <c r="AU74" s="868"/>
      <c r="AV74" s="868"/>
      <c r="AW74" s="868"/>
      <c r="AX74" s="868"/>
      <c r="AY74" s="868"/>
      <c r="AZ74" s="870"/>
      <c r="BA74" s="870"/>
      <c r="BB74" s="870"/>
      <c r="BC74" s="870"/>
      <c r="BD74" s="871"/>
      <c r="BE74" s="239"/>
      <c r="BF74" s="239"/>
      <c r="BG74" s="239"/>
      <c r="BH74" s="239"/>
      <c r="BI74" s="239"/>
      <c r="BJ74" s="239"/>
      <c r="BK74" s="239"/>
      <c r="BL74" s="239"/>
      <c r="BM74" s="239"/>
      <c r="BN74" s="239"/>
      <c r="BO74" s="239"/>
      <c r="BP74" s="239"/>
      <c r="BQ74" s="236">
        <v>68</v>
      </c>
      <c r="BR74" s="241"/>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28"/>
    </row>
    <row r="75" spans="1:131" ht="26.25" customHeight="1" x14ac:dyDescent="0.2">
      <c r="A75" s="236">
        <v>8</v>
      </c>
      <c r="B75" s="911"/>
      <c r="C75" s="912"/>
      <c r="D75" s="912"/>
      <c r="E75" s="912"/>
      <c r="F75" s="912"/>
      <c r="G75" s="912"/>
      <c r="H75" s="912"/>
      <c r="I75" s="912"/>
      <c r="J75" s="912"/>
      <c r="K75" s="912"/>
      <c r="L75" s="912"/>
      <c r="M75" s="912"/>
      <c r="N75" s="912"/>
      <c r="O75" s="912"/>
      <c r="P75" s="913"/>
      <c r="Q75" s="915"/>
      <c r="R75" s="916"/>
      <c r="S75" s="916"/>
      <c r="T75" s="916"/>
      <c r="U75" s="872"/>
      <c r="V75" s="917"/>
      <c r="W75" s="916"/>
      <c r="X75" s="916"/>
      <c r="Y75" s="916"/>
      <c r="Z75" s="872"/>
      <c r="AA75" s="917"/>
      <c r="AB75" s="916"/>
      <c r="AC75" s="916"/>
      <c r="AD75" s="916"/>
      <c r="AE75" s="872"/>
      <c r="AF75" s="917"/>
      <c r="AG75" s="916"/>
      <c r="AH75" s="916"/>
      <c r="AI75" s="916"/>
      <c r="AJ75" s="872"/>
      <c r="AK75" s="917"/>
      <c r="AL75" s="916"/>
      <c r="AM75" s="916"/>
      <c r="AN75" s="916"/>
      <c r="AO75" s="872"/>
      <c r="AP75" s="917"/>
      <c r="AQ75" s="916"/>
      <c r="AR75" s="916"/>
      <c r="AS75" s="916"/>
      <c r="AT75" s="872"/>
      <c r="AU75" s="917"/>
      <c r="AV75" s="916"/>
      <c r="AW75" s="916"/>
      <c r="AX75" s="916"/>
      <c r="AY75" s="872"/>
      <c r="AZ75" s="870"/>
      <c r="BA75" s="870"/>
      <c r="BB75" s="870"/>
      <c r="BC75" s="870"/>
      <c r="BD75" s="871"/>
      <c r="BE75" s="239"/>
      <c r="BF75" s="239"/>
      <c r="BG75" s="239"/>
      <c r="BH75" s="239"/>
      <c r="BI75" s="239"/>
      <c r="BJ75" s="239"/>
      <c r="BK75" s="239"/>
      <c r="BL75" s="239"/>
      <c r="BM75" s="239"/>
      <c r="BN75" s="239"/>
      <c r="BO75" s="239"/>
      <c r="BP75" s="239"/>
      <c r="BQ75" s="236">
        <v>69</v>
      </c>
      <c r="BR75" s="241"/>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28"/>
    </row>
    <row r="76" spans="1:131" ht="26.25" customHeight="1" x14ac:dyDescent="0.2">
      <c r="A76" s="236">
        <v>9</v>
      </c>
      <c r="B76" s="911"/>
      <c r="C76" s="912"/>
      <c r="D76" s="912"/>
      <c r="E76" s="912"/>
      <c r="F76" s="912"/>
      <c r="G76" s="912"/>
      <c r="H76" s="912"/>
      <c r="I76" s="912"/>
      <c r="J76" s="912"/>
      <c r="K76" s="912"/>
      <c r="L76" s="912"/>
      <c r="M76" s="912"/>
      <c r="N76" s="912"/>
      <c r="O76" s="912"/>
      <c r="P76" s="913"/>
      <c r="Q76" s="915"/>
      <c r="R76" s="916"/>
      <c r="S76" s="916"/>
      <c r="T76" s="916"/>
      <c r="U76" s="872"/>
      <c r="V76" s="917"/>
      <c r="W76" s="916"/>
      <c r="X76" s="916"/>
      <c r="Y76" s="916"/>
      <c r="Z76" s="872"/>
      <c r="AA76" s="917"/>
      <c r="AB76" s="916"/>
      <c r="AC76" s="916"/>
      <c r="AD76" s="916"/>
      <c r="AE76" s="872"/>
      <c r="AF76" s="917"/>
      <c r="AG76" s="916"/>
      <c r="AH76" s="916"/>
      <c r="AI76" s="916"/>
      <c r="AJ76" s="872"/>
      <c r="AK76" s="917"/>
      <c r="AL76" s="916"/>
      <c r="AM76" s="916"/>
      <c r="AN76" s="916"/>
      <c r="AO76" s="872"/>
      <c r="AP76" s="917"/>
      <c r="AQ76" s="916"/>
      <c r="AR76" s="916"/>
      <c r="AS76" s="916"/>
      <c r="AT76" s="872"/>
      <c r="AU76" s="917"/>
      <c r="AV76" s="916"/>
      <c r="AW76" s="916"/>
      <c r="AX76" s="916"/>
      <c r="AY76" s="872"/>
      <c r="AZ76" s="870"/>
      <c r="BA76" s="870"/>
      <c r="BB76" s="870"/>
      <c r="BC76" s="870"/>
      <c r="BD76" s="871"/>
      <c r="BE76" s="239"/>
      <c r="BF76" s="239"/>
      <c r="BG76" s="239"/>
      <c r="BH76" s="239"/>
      <c r="BI76" s="239"/>
      <c r="BJ76" s="239"/>
      <c r="BK76" s="239"/>
      <c r="BL76" s="239"/>
      <c r="BM76" s="239"/>
      <c r="BN76" s="239"/>
      <c r="BO76" s="239"/>
      <c r="BP76" s="239"/>
      <c r="BQ76" s="236">
        <v>70</v>
      </c>
      <c r="BR76" s="241"/>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28"/>
    </row>
    <row r="77" spans="1:131" ht="26.25" customHeight="1" x14ac:dyDescent="0.2">
      <c r="A77" s="236">
        <v>10</v>
      </c>
      <c r="B77" s="911"/>
      <c r="C77" s="912"/>
      <c r="D77" s="912"/>
      <c r="E77" s="912"/>
      <c r="F77" s="912"/>
      <c r="G77" s="912"/>
      <c r="H77" s="912"/>
      <c r="I77" s="912"/>
      <c r="J77" s="912"/>
      <c r="K77" s="912"/>
      <c r="L77" s="912"/>
      <c r="M77" s="912"/>
      <c r="N77" s="912"/>
      <c r="O77" s="912"/>
      <c r="P77" s="913"/>
      <c r="Q77" s="915"/>
      <c r="R77" s="916"/>
      <c r="S77" s="916"/>
      <c r="T77" s="916"/>
      <c r="U77" s="872"/>
      <c r="V77" s="917"/>
      <c r="W77" s="916"/>
      <c r="X77" s="916"/>
      <c r="Y77" s="916"/>
      <c r="Z77" s="872"/>
      <c r="AA77" s="917"/>
      <c r="AB77" s="916"/>
      <c r="AC77" s="916"/>
      <c r="AD77" s="916"/>
      <c r="AE77" s="872"/>
      <c r="AF77" s="917"/>
      <c r="AG77" s="916"/>
      <c r="AH77" s="916"/>
      <c r="AI77" s="916"/>
      <c r="AJ77" s="872"/>
      <c r="AK77" s="917"/>
      <c r="AL77" s="916"/>
      <c r="AM77" s="916"/>
      <c r="AN77" s="916"/>
      <c r="AO77" s="872"/>
      <c r="AP77" s="917"/>
      <c r="AQ77" s="916"/>
      <c r="AR77" s="916"/>
      <c r="AS77" s="916"/>
      <c r="AT77" s="872"/>
      <c r="AU77" s="917"/>
      <c r="AV77" s="916"/>
      <c r="AW77" s="916"/>
      <c r="AX77" s="916"/>
      <c r="AY77" s="872"/>
      <c r="AZ77" s="870"/>
      <c r="BA77" s="870"/>
      <c r="BB77" s="870"/>
      <c r="BC77" s="870"/>
      <c r="BD77" s="871"/>
      <c r="BE77" s="239"/>
      <c r="BF77" s="239"/>
      <c r="BG77" s="239"/>
      <c r="BH77" s="239"/>
      <c r="BI77" s="239"/>
      <c r="BJ77" s="239"/>
      <c r="BK77" s="239"/>
      <c r="BL77" s="239"/>
      <c r="BM77" s="239"/>
      <c r="BN77" s="239"/>
      <c r="BO77" s="239"/>
      <c r="BP77" s="239"/>
      <c r="BQ77" s="236">
        <v>71</v>
      </c>
      <c r="BR77" s="241"/>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28"/>
    </row>
    <row r="78" spans="1:131" ht="26.25" customHeight="1" x14ac:dyDescent="0.2">
      <c r="A78" s="236">
        <v>11</v>
      </c>
      <c r="B78" s="911"/>
      <c r="C78" s="912"/>
      <c r="D78" s="912"/>
      <c r="E78" s="912"/>
      <c r="F78" s="912"/>
      <c r="G78" s="912"/>
      <c r="H78" s="912"/>
      <c r="I78" s="912"/>
      <c r="J78" s="912"/>
      <c r="K78" s="912"/>
      <c r="L78" s="912"/>
      <c r="M78" s="912"/>
      <c r="N78" s="912"/>
      <c r="O78" s="912"/>
      <c r="P78" s="913"/>
      <c r="Q78" s="914"/>
      <c r="R78" s="868"/>
      <c r="S78" s="868"/>
      <c r="T78" s="868"/>
      <c r="U78" s="868"/>
      <c r="V78" s="868"/>
      <c r="W78" s="868"/>
      <c r="X78" s="868"/>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8"/>
      <c r="AY78" s="868"/>
      <c r="AZ78" s="870"/>
      <c r="BA78" s="870"/>
      <c r="BB78" s="870"/>
      <c r="BC78" s="870"/>
      <c r="BD78" s="871"/>
      <c r="BE78" s="239"/>
      <c r="BF78" s="239"/>
      <c r="BG78" s="239"/>
      <c r="BH78" s="239"/>
      <c r="BI78" s="239"/>
      <c r="BJ78" s="228"/>
      <c r="BK78" s="228"/>
      <c r="BL78" s="228"/>
      <c r="BM78" s="228"/>
      <c r="BN78" s="228"/>
      <c r="BO78" s="239"/>
      <c r="BP78" s="239"/>
      <c r="BQ78" s="236">
        <v>72</v>
      </c>
      <c r="BR78" s="241"/>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28"/>
    </row>
    <row r="79" spans="1:131" ht="26.25" customHeight="1" x14ac:dyDescent="0.2">
      <c r="A79" s="236">
        <v>12</v>
      </c>
      <c r="B79" s="911"/>
      <c r="C79" s="912"/>
      <c r="D79" s="912"/>
      <c r="E79" s="912"/>
      <c r="F79" s="912"/>
      <c r="G79" s="912"/>
      <c r="H79" s="912"/>
      <c r="I79" s="912"/>
      <c r="J79" s="912"/>
      <c r="K79" s="912"/>
      <c r="L79" s="912"/>
      <c r="M79" s="912"/>
      <c r="N79" s="912"/>
      <c r="O79" s="912"/>
      <c r="P79" s="913"/>
      <c r="Q79" s="914"/>
      <c r="R79" s="868"/>
      <c r="S79" s="868"/>
      <c r="T79" s="868"/>
      <c r="U79" s="868"/>
      <c r="V79" s="868"/>
      <c r="W79" s="868"/>
      <c r="X79" s="868"/>
      <c r="Y79" s="868"/>
      <c r="Z79" s="868"/>
      <c r="AA79" s="868"/>
      <c r="AB79" s="868"/>
      <c r="AC79" s="868"/>
      <c r="AD79" s="868"/>
      <c r="AE79" s="868"/>
      <c r="AF79" s="868"/>
      <c r="AG79" s="868"/>
      <c r="AH79" s="868"/>
      <c r="AI79" s="868"/>
      <c r="AJ79" s="868"/>
      <c r="AK79" s="868"/>
      <c r="AL79" s="868"/>
      <c r="AM79" s="868"/>
      <c r="AN79" s="868"/>
      <c r="AO79" s="868"/>
      <c r="AP79" s="868"/>
      <c r="AQ79" s="868"/>
      <c r="AR79" s="868"/>
      <c r="AS79" s="868"/>
      <c r="AT79" s="868"/>
      <c r="AU79" s="868"/>
      <c r="AV79" s="868"/>
      <c r="AW79" s="868"/>
      <c r="AX79" s="868"/>
      <c r="AY79" s="868"/>
      <c r="AZ79" s="870"/>
      <c r="BA79" s="870"/>
      <c r="BB79" s="870"/>
      <c r="BC79" s="870"/>
      <c r="BD79" s="871"/>
      <c r="BE79" s="239"/>
      <c r="BF79" s="239"/>
      <c r="BG79" s="239"/>
      <c r="BH79" s="239"/>
      <c r="BI79" s="239"/>
      <c r="BJ79" s="228"/>
      <c r="BK79" s="228"/>
      <c r="BL79" s="228"/>
      <c r="BM79" s="228"/>
      <c r="BN79" s="228"/>
      <c r="BO79" s="239"/>
      <c r="BP79" s="239"/>
      <c r="BQ79" s="236">
        <v>73</v>
      </c>
      <c r="BR79" s="241"/>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28"/>
    </row>
    <row r="80" spans="1:131" ht="26.25" customHeight="1" x14ac:dyDescent="0.2">
      <c r="A80" s="236">
        <v>13</v>
      </c>
      <c r="B80" s="911"/>
      <c r="C80" s="912"/>
      <c r="D80" s="912"/>
      <c r="E80" s="912"/>
      <c r="F80" s="912"/>
      <c r="G80" s="912"/>
      <c r="H80" s="912"/>
      <c r="I80" s="912"/>
      <c r="J80" s="912"/>
      <c r="K80" s="912"/>
      <c r="L80" s="912"/>
      <c r="M80" s="912"/>
      <c r="N80" s="912"/>
      <c r="O80" s="912"/>
      <c r="P80" s="913"/>
      <c r="Q80" s="914"/>
      <c r="R80" s="868"/>
      <c r="S80" s="868"/>
      <c r="T80" s="868"/>
      <c r="U80" s="868"/>
      <c r="V80" s="868"/>
      <c r="W80" s="868"/>
      <c r="X80" s="868"/>
      <c r="Y80" s="868"/>
      <c r="Z80" s="868"/>
      <c r="AA80" s="868"/>
      <c r="AB80" s="868"/>
      <c r="AC80" s="868"/>
      <c r="AD80" s="868"/>
      <c r="AE80" s="868"/>
      <c r="AF80" s="868"/>
      <c r="AG80" s="868"/>
      <c r="AH80" s="868"/>
      <c r="AI80" s="868"/>
      <c r="AJ80" s="868"/>
      <c r="AK80" s="868"/>
      <c r="AL80" s="868"/>
      <c r="AM80" s="868"/>
      <c r="AN80" s="868"/>
      <c r="AO80" s="868"/>
      <c r="AP80" s="868"/>
      <c r="AQ80" s="868"/>
      <c r="AR80" s="868"/>
      <c r="AS80" s="868"/>
      <c r="AT80" s="868"/>
      <c r="AU80" s="868"/>
      <c r="AV80" s="868"/>
      <c r="AW80" s="868"/>
      <c r="AX80" s="868"/>
      <c r="AY80" s="868"/>
      <c r="AZ80" s="870"/>
      <c r="BA80" s="870"/>
      <c r="BB80" s="870"/>
      <c r="BC80" s="870"/>
      <c r="BD80" s="871"/>
      <c r="BE80" s="239"/>
      <c r="BF80" s="239"/>
      <c r="BG80" s="239"/>
      <c r="BH80" s="239"/>
      <c r="BI80" s="239"/>
      <c r="BJ80" s="239"/>
      <c r="BK80" s="239"/>
      <c r="BL80" s="239"/>
      <c r="BM80" s="239"/>
      <c r="BN80" s="239"/>
      <c r="BO80" s="239"/>
      <c r="BP80" s="239"/>
      <c r="BQ80" s="236">
        <v>74</v>
      </c>
      <c r="BR80" s="241"/>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28"/>
    </row>
    <row r="81" spans="1:131" ht="26.25" customHeight="1" x14ac:dyDescent="0.2">
      <c r="A81" s="236">
        <v>14</v>
      </c>
      <c r="B81" s="911"/>
      <c r="C81" s="912"/>
      <c r="D81" s="912"/>
      <c r="E81" s="912"/>
      <c r="F81" s="912"/>
      <c r="G81" s="912"/>
      <c r="H81" s="912"/>
      <c r="I81" s="912"/>
      <c r="J81" s="912"/>
      <c r="K81" s="912"/>
      <c r="L81" s="912"/>
      <c r="M81" s="912"/>
      <c r="N81" s="912"/>
      <c r="O81" s="912"/>
      <c r="P81" s="913"/>
      <c r="Q81" s="914"/>
      <c r="R81" s="868"/>
      <c r="S81" s="868"/>
      <c r="T81" s="868"/>
      <c r="U81" s="868"/>
      <c r="V81" s="868"/>
      <c r="W81" s="868"/>
      <c r="X81" s="868"/>
      <c r="Y81" s="868"/>
      <c r="Z81" s="868"/>
      <c r="AA81" s="868"/>
      <c r="AB81" s="868"/>
      <c r="AC81" s="868"/>
      <c r="AD81" s="868"/>
      <c r="AE81" s="868"/>
      <c r="AF81" s="868"/>
      <c r="AG81" s="868"/>
      <c r="AH81" s="868"/>
      <c r="AI81" s="868"/>
      <c r="AJ81" s="868"/>
      <c r="AK81" s="868"/>
      <c r="AL81" s="868"/>
      <c r="AM81" s="868"/>
      <c r="AN81" s="868"/>
      <c r="AO81" s="868"/>
      <c r="AP81" s="868"/>
      <c r="AQ81" s="868"/>
      <c r="AR81" s="868"/>
      <c r="AS81" s="868"/>
      <c r="AT81" s="868"/>
      <c r="AU81" s="868"/>
      <c r="AV81" s="868"/>
      <c r="AW81" s="868"/>
      <c r="AX81" s="868"/>
      <c r="AY81" s="868"/>
      <c r="AZ81" s="870"/>
      <c r="BA81" s="870"/>
      <c r="BB81" s="870"/>
      <c r="BC81" s="870"/>
      <c r="BD81" s="871"/>
      <c r="BE81" s="239"/>
      <c r="BF81" s="239"/>
      <c r="BG81" s="239"/>
      <c r="BH81" s="239"/>
      <c r="BI81" s="239"/>
      <c r="BJ81" s="239"/>
      <c r="BK81" s="239"/>
      <c r="BL81" s="239"/>
      <c r="BM81" s="239"/>
      <c r="BN81" s="239"/>
      <c r="BO81" s="239"/>
      <c r="BP81" s="239"/>
      <c r="BQ81" s="236">
        <v>75</v>
      </c>
      <c r="BR81" s="241"/>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28"/>
    </row>
    <row r="82" spans="1:131" ht="26.25" customHeight="1" x14ac:dyDescent="0.2">
      <c r="A82" s="236">
        <v>15</v>
      </c>
      <c r="B82" s="911"/>
      <c r="C82" s="912"/>
      <c r="D82" s="912"/>
      <c r="E82" s="912"/>
      <c r="F82" s="912"/>
      <c r="G82" s="912"/>
      <c r="H82" s="912"/>
      <c r="I82" s="912"/>
      <c r="J82" s="912"/>
      <c r="K82" s="912"/>
      <c r="L82" s="912"/>
      <c r="M82" s="912"/>
      <c r="N82" s="912"/>
      <c r="O82" s="912"/>
      <c r="P82" s="913"/>
      <c r="Q82" s="914"/>
      <c r="R82" s="868"/>
      <c r="S82" s="868"/>
      <c r="T82" s="868"/>
      <c r="U82" s="868"/>
      <c r="V82" s="868"/>
      <c r="W82" s="868"/>
      <c r="X82" s="868"/>
      <c r="Y82" s="868"/>
      <c r="Z82" s="868"/>
      <c r="AA82" s="868"/>
      <c r="AB82" s="868"/>
      <c r="AC82" s="868"/>
      <c r="AD82" s="868"/>
      <c r="AE82" s="868"/>
      <c r="AF82" s="868"/>
      <c r="AG82" s="868"/>
      <c r="AH82" s="868"/>
      <c r="AI82" s="868"/>
      <c r="AJ82" s="868"/>
      <c r="AK82" s="868"/>
      <c r="AL82" s="868"/>
      <c r="AM82" s="868"/>
      <c r="AN82" s="868"/>
      <c r="AO82" s="868"/>
      <c r="AP82" s="868"/>
      <c r="AQ82" s="868"/>
      <c r="AR82" s="868"/>
      <c r="AS82" s="868"/>
      <c r="AT82" s="868"/>
      <c r="AU82" s="868"/>
      <c r="AV82" s="868"/>
      <c r="AW82" s="868"/>
      <c r="AX82" s="868"/>
      <c r="AY82" s="868"/>
      <c r="AZ82" s="870"/>
      <c r="BA82" s="870"/>
      <c r="BB82" s="870"/>
      <c r="BC82" s="870"/>
      <c r="BD82" s="871"/>
      <c r="BE82" s="239"/>
      <c r="BF82" s="239"/>
      <c r="BG82" s="239"/>
      <c r="BH82" s="239"/>
      <c r="BI82" s="239"/>
      <c r="BJ82" s="239"/>
      <c r="BK82" s="239"/>
      <c r="BL82" s="239"/>
      <c r="BM82" s="239"/>
      <c r="BN82" s="239"/>
      <c r="BO82" s="239"/>
      <c r="BP82" s="239"/>
      <c r="BQ82" s="236">
        <v>76</v>
      </c>
      <c r="BR82" s="241"/>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28"/>
    </row>
    <row r="83" spans="1:131" ht="26.25" customHeight="1" x14ac:dyDescent="0.2">
      <c r="A83" s="236">
        <v>16</v>
      </c>
      <c r="B83" s="911"/>
      <c r="C83" s="912"/>
      <c r="D83" s="912"/>
      <c r="E83" s="912"/>
      <c r="F83" s="912"/>
      <c r="G83" s="912"/>
      <c r="H83" s="912"/>
      <c r="I83" s="912"/>
      <c r="J83" s="912"/>
      <c r="K83" s="912"/>
      <c r="L83" s="912"/>
      <c r="M83" s="912"/>
      <c r="N83" s="912"/>
      <c r="O83" s="912"/>
      <c r="P83" s="913"/>
      <c r="Q83" s="914"/>
      <c r="R83" s="868"/>
      <c r="S83" s="868"/>
      <c r="T83" s="868"/>
      <c r="U83" s="868"/>
      <c r="V83" s="868"/>
      <c r="W83" s="868"/>
      <c r="X83" s="868"/>
      <c r="Y83" s="868"/>
      <c r="Z83" s="868"/>
      <c r="AA83" s="868"/>
      <c r="AB83" s="868"/>
      <c r="AC83" s="868"/>
      <c r="AD83" s="868"/>
      <c r="AE83" s="868"/>
      <c r="AF83" s="868"/>
      <c r="AG83" s="868"/>
      <c r="AH83" s="868"/>
      <c r="AI83" s="868"/>
      <c r="AJ83" s="868"/>
      <c r="AK83" s="868"/>
      <c r="AL83" s="868"/>
      <c r="AM83" s="868"/>
      <c r="AN83" s="868"/>
      <c r="AO83" s="868"/>
      <c r="AP83" s="868"/>
      <c r="AQ83" s="868"/>
      <c r="AR83" s="868"/>
      <c r="AS83" s="868"/>
      <c r="AT83" s="868"/>
      <c r="AU83" s="868"/>
      <c r="AV83" s="868"/>
      <c r="AW83" s="868"/>
      <c r="AX83" s="868"/>
      <c r="AY83" s="868"/>
      <c r="AZ83" s="870"/>
      <c r="BA83" s="870"/>
      <c r="BB83" s="870"/>
      <c r="BC83" s="870"/>
      <c r="BD83" s="871"/>
      <c r="BE83" s="239"/>
      <c r="BF83" s="239"/>
      <c r="BG83" s="239"/>
      <c r="BH83" s="239"/>
      <c r="BI83" s="239"/>
      <c r="BJ83" s="239"/>
      <c r="BK83" s="239"/>
      <c r="BL83" s="239"/>
      <c r="BM83" s="239"/>
      <c r="BN83" s="239"/>
      <c r="BO83" s="239"/>
      <c r="BP83" s="239"/>
      <c r="BQ83" s="236">
        <v>77</v>
      </c>
      <c r="BR83" s="241"/>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28"/>
    </row>
    <row r="84" spans="1:131" ht="26.25" customHeight="1" x14ac:dyDescent="0.2">
      <c r="A84" s="236">
        <v>17</v>
      </c>
      <c r="B84" s="911"/>
      <c r="C84" s="912"/>
      <c r="D84" s="912"/>
      <c r="E84" s="912"/>
      <c r="F84" s="912"/>
      <c r="G84" s="912"/>
      <c r="H84" s="912"/>
      <c r="I84" s="912"/>
      <c r="J84" s="912"/>
      <c r="K84" s="912"/>
      <c r="L84" s="912"/>
      <c r="M84" s="912"/>
      <c r="N84" s="912"/>
      <c r="O84" s="912"/>
      <c r="P84" s="913"/>
      <c r="Q84" s="914"/>
      <c r="R84" s="868"/>
      <c r="S84" s="868"/>
      <c r="T84" s="868"/>
      <c r="U84" s="868"/>
      <c r="V84" s="868"/>
      <c r="W84" s="868"/>
      <c r="X84" s="868"/>
      <c r="Y84" s="868"/>
      <c r="Z84" s="868"/>
      <c r="AA84" s="868"/>
      <c r="AB84" s="868"/>
      <c r="AC84" s="868"/>
      <c r="AD84" s="868"/>
      <c r="AE84" s="868"/>
      <c r="AF84" s="868"/>
      <c r="AG84" s="868"/>
      <c r="AH84" s="868"/>
      <c r="AI84" s="868"/>
      <c r="AJ84" s="868"/>
      <c r="AK84" s="868"/>
      <c r="AL84" s="868"/>
      <c r="AM84" s="868"/>
      <c r="AN84" s="868"/>
      <c r="AO84" s="868"/>
      <c r="AP84" s="868"/>
      <c r="AQ84" s="868"/>
      <c r="AR84" s="868"/>
      <c r="AS84" s="868"/>
      <c r="AT84" s="868"/>
      <c r="AU84" s="868"/>
      <c r="AV84" s="868"/>
      <c r="AW84" s="868"/>
      <c r="AX84" s="868"/>
      <c r="AY84" s="868"/>
      <c r="AZ84" s="870"/>
      <c r="BA84" s="870"/>
      <c r="BB84" s="870"/>
      <c r="BC84" s="870"/>
      <c r="BD84" s="871"/>
      <c r="BE84" s="239"/>
      <c r="BF84" s="239"/>
      <c r="BG84" s="239"/>
      <c r="BH84" s="239"/>
      <c r="BI84" s="239"/>
      <c r="BJ84" s="239"/>
      <c r="BK84" s="239"/>
      <c r="BL84" s="239"/>
      <c r="BM84" s="239"/>
      <c r="BN84" s="239"/>
      <c r="BO84" s="239"/>
      <c r="BP84" s="239"/>
      <c r="BQ84" s="236">
        <v>78</v>
      </c>
      <c r="BR84" s="241"/>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28"/>
    </row>
    <row r="85" spans="1:131" ht="26.25" customHeight="1" x14ac:dyDescent="0.2">
      <c r="A85" s="236">
        <v>18</v>
      </c>
      <c r="B85" s="911"/>
      <c r="C85" s="912"/>
      <c r="D85" s="912"/>
      <c r="E85" s="912"/>
      <c r="F85" s="912"/>
      <c r="G85" s="912"/>
      <c r="H85" s="912"/>
      <c r="I85" s="912"/>
      <c r="J85" s="912"/>
      <c r="K85" s="912"/>
      <c r="L85" s="912"/>
      <c r="M85" s="912"/>
      <c r="N85" s="912"/>
      <c r="O85" s="912"/>
      <c r="P85" s="913"/>
      <c r="Q85" s="914"/>
      <c r="R85" s="868"/>
      <c r="S85" s="868"/>
      <c r="T85" s="868"/>
      <c r="U85" s="868"/>
      <c r="V85" s="868"/>
      <c r="W85" s="868"/>
      <c r="X85" s="868"/>
      <c r="Y85" s="868"/>
      <c r="Z85" s="868"/>
      <c r="AA85" s="868"/>
      <c r="AB85" s="868"/>
      <c r="AC85" s="868"/>
      <c r="AD85" s="868"/>
      <c r="AE85" s="868"/>
      <c r="AF85" s="868"/>
      <c r="AG85" s="868"/>
      <c r="AH85" s="868"/>
      <c r="AI85" s="868"/>
      <c r="AJ85" s="868"/>
      <c r="AK85" s="868"/>
      <c r="AL85" s="868"/>
      <c r="AM85" s="868"/>
      <c r="AN85" s="868"/>
      <c r="AO85" s="868"/>
      <c r="AP85" s="868"/>
      <c r="AQ85" s="868"/>
      <c r="AR85" s="868"/>
      <c r="AS85" s="868"/>
      <c r="AT85" s="868"/>
      <c r="AU85" s="868"/>
      <c r="AV85" s="868"/>
      <c r="AW85" s="868"/>
      <c r="AX85" s="868"/>
      <c r="AY85" s="868"/>
      <c r="AZ85" s="870"/>
      <c r="BA85" s="870"/>
      <c r="BB85" s="870"/>
      <c r="BC85" s="870"/>
      <c r="BD85" s="871"/>
      <c r="BE85" s="239"/>
      <c r="BF85" s="239"/>
      <c r="BG85" s="239"/>
      <c r="BH85" s="239"/>
      <c r="BI85" s="239"/>
      <c r="BJ85" s="239"/>
      <c r="BK85" s="239"/>
      <c r="BL85" s="239"/>
      <c r="BM85" s="239"/>
      <c r="BN85" s="239"/>
      <c r="BO85" s="239"/>
      <c r="BP85" s="239"/>
      <c r="BQ85" s="236">
        <v>79</v>
      </c>
      <c r="BR85" s="241"/>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28"/>
    </row>
    <row r="86" spans="1:131" ht="26.25" customHeight="1" x14ac:dyDescent="0.2">
      <c r="A86" s="236">
        <v>19</v>
      </c>
      <c r="B86" s="911"/>
      <c r="C86" s="912"/>
      <c r="D86" s="912"/>
      <c r="E86" s="912"/>
      <c r="F86" s="912"/>
      <c r="G86" s="912"/>
      <c r="H86" s="912"/>
      <c r="I86" s="912"/>
      <c r="J86" s="912"/>
      <c r="K86" s="912"/>
      <c r="L86" s="912"/>
      <c r="M86" s="912"/>
      <c r="N86" s="912"/>
      <c r="O86" s="912"/>
      <c r="P86" s="913"/>
      <c r="Q86" s="914"/>
      <c r="R86" s="868"/>
      <c r="S86" s="868"/>
      <c r="T86" s="868"/>
      <c r="U86" s="868"/>
      <c r="V86" s="868"/>
      <c r="W86" s="868"/>
      <c r="X86" s="868"/>
      <c r="Y86" s="868"/>
      <c r="Z86" s="868"/>
      <c r="AA86" s="868"/>
      <c r="AB86" s="868"/>
      <c r="AC86" s="868"/>
      <c r="AD86" s="868"/>
      <c r="AE86" s="868"/>
      <c r="AF86" s="868"/>
      <c r="AG86" s="868"/>
      <c r="AH86" s="868"/>
      <c r="AI86" s="868"/>
      <c r="AJ86" s="868"/>
      <c r="AK86" s="868"/>
      <c r="AL86" s="868"/>
      <c r="AM86" s="868"/>
      <c r="AN86" s="868"/>
      <c r="AO86" s="868"/>
      <c r="AP86" s="868"/>
      <c r="AQ86" s="868"/>
      <c r="AR86" s="868"/>
      <c r="AS86" s="868"/>
      <c r="AT86" s="868"/>
      <c r="AU86" s="868"/>
      <c r="AV86" s="868"/>
      <c r="AW86" s="868"/>
      <c r="AX86" s="868"/>
      <c r="AY86" s="868"/>
      <c r="AZ86" s="870"/>
      <c r="BA86" s="870"/>
      <c r="BB86" s="870"/>
      <c r="BC86" s="870"/>
      <c r="BD86" s="871"/>
      <c r="BE86" s="239"/>
      <c r="BF86" s="239"/>
      <c r="BG86" s="239"/>
      <c r="BH86" s="239"/>
      <c r="BI86" s="239"/>
      <c r="BJ86" s="239"/>
      <c r="BK86" s="239"/>
      <c r="BL86" s="239"/>
      <c r="BM86" s="239"/>
      <c r="BN86" s="239"/>
      <c r="BO86" s="239"/>
      <c r="BP86" s="239"/>
      <c r="BQ86" s="236">
        <v>80</v>
      </c>
      <c r="BR86" s="241"/>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28"/>
    </row>
    <row r="87" spans="1:131" ht="26.25" customHeight="1" x14ac:dyDescent="0.2">
      <c r="A87" s="242">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39"/>
      <c r="BF87" s="239"/>
      <c r="BG87" s="239"/>
      <c r="BH87" s="239"/>
      <c r="BI87" s="239"/>
      <c r="BJ87" s="239"/>
      <c r="BK87" s="239"/>
      <c r="BL87" s="239"/>
      <c r="BM87" s="239"/>
      <c r="BN87" s="239"/>
      <c r="BO87" s="239"/>
      <c r="BP87" s="239"/>
      <c r="BQ87" s="236">
        <v>81</v>
      </c>
      <c r="BR87" s="241"/>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28"/>
    </row>
    <row r="88" spans="1:131" ht="26.25" customHeight="1" thickBot="1" x14ac:dyDescent="0.25">
      <c r="A88" s="238" t="s">
        <v>377</v>
      </c>
      <c r="B88" s="827" t="s">
        <v>400</v>
      </c>
      <c r="C88" s="828"/>
      <c r="D88" s="828"/>
      <c r="E88" s="828"/>
      <c r="F88" s="828"/>
      <c r="G88" s="828"/>
      <c r="H88" s="828"/>
      <c r="I88" s="828"/>
      <c r="J88" s="828"/>
      <c r="K88" s="828"/>
      <c r="L88" s="828"/>
      <c r="M88" s="828"/>
      <c r="N88" s="828"/>
      <c r="O88" s="828"/>
      <c r="P88" s="829"/>
      <c r="Q88" s="878"/>
      <c r="R88" s="879"/>
      <c r="S88" s="879"/>
      <c r="T88" s="879"/>
      <c r="U88" s="879"/>
      <c r="V88" s="879"/>
      <c r="W88" s="879"/>
      <c r="X88" s="879"/>
      <c r="Y88" s="879"/>
      <c r="Z88" s="879"/>
      <c r="AA88" s="879"/>
      <c r="AB88" s="879"/>
      <c r="AC88" s="879"/>
      <c r="AD88" s="879"/>
      <c r="AE88" s="879"/>
      <c r="AF88" s="882"/>
      <c r="AG88" s="882"/>
      <c r="AH88" s="882"/>
      <c r="AI88" s="882"/>
      <c r="AJ88" s="882"/>
      <c r="AK88" s="879"/>
      <c r="AL88" s="879"/>
      <c r="AM88" s="879"/>
      <c r="AN88" s="879"/>
      <c r="AO88" s="879"/>
      <c r="AP88" s="882"/>
      <c r="AQ88" s="882"/>
      <c r="AR88" s="882"/>
      <c r="AS88" s="882"/>
      <c r="AT88" s="882"/>
      <c r="AU88" s="882"/>
      <c r="AV88" s="882"/>
      <c r="AW88" s="882"/>
      <c r="AX88" s="882"/>
      <c r="AY88" s="882"/>
      <c r="AZ88" s="887"/>
      <c r="BA88" s="887"/>
      <c r="BB88" s="887"/>
      <c r="BC88" s="887"/>
      <c r="BD88" s="888"/>
      <c r="BE88" s="239"/>
      <c r="BF88" s="239"/>
      <c r="BG88" s="239"/>
      <c r="BH88" s="239"/>
      <c r="BI88" s="239"/>
      <c r="BJ88" s="239"/>
      <c r="BK88" s="239"/>
      <c r="BL88" s="239"/>
      <c r="BM88" s="239"/>
      <c r="BN88" s="239"/>
      <c r="BO88" s="239"/>
      <c r="BP88" s="239"/>
      <c r="BQ88" s="236">
        <v>82</v>
      </c>
      <c r="BR88" s="241"/>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377</v>
      </c>
      <c r="BR102" s="827" t="s">
        <v>401</v>
      </c>
      <c r="BS102" s="828"/>
      <c r="BT102" s="828"/>
      <c r="BU102" s="828"/>
      <c r="BV102" s="828"/>
      <c r="BW102" s="828"/>
      <c r="BX102" s="828"/>
      <c r="BY102" s="828"/>
      <c r="BZ102" s="828"/>
      <c r="CA102" s="828"/>
      <c r="CB102" s="828"/>
      <c r="CC102" s="828"/>
      <c r="CD102" s="828"/>
      <c r="CE102" s="828"/>
      <c r="CF102" s="828"/>
      <c r="CG102" s="829"/>
      <c r="CH102" s="925"/>
      <c r="CI102" s="926"/>
      <c r="CJ102" s="926"/>
      <c r="CK102" s="926"/>
      <c r="CL102" s="927"/>
      <c r="CM102" s="925"/>
      <c r="CN102" s="926"/>
      <c r="CO102" s="926"/>
      <c r="CP102" s="926"/>
      <c r="CQ102" s="927"/>
      <c r="CR102" s="928"/>
      <c r="CS102" s="890"/>
      <c r="CT102" s="890"/>
      <c r="CU102" s="890"/>
      <c r="CV102" s="929"/>
      <c r="CW102" s="928"/>
      <c r="CX102" s="890"/>
      <c r="CY102" s="890"/>
      <c r="CZ102" s="890"/>
      <c r="DA102" s="929"/>
      <c r="DB102" s="928"/>
      <c r="DC102" s="890"/>
      <c r="DD102" s="890"/>
      <c r="DE102" s="890"/>
      <c r="DF102" s="929"/>
      <c r="DG102" s="928"/>
      <c r="DH102" s="890"/>
      <c r="DI102" s="890"/>
      <c r="DJ102" s="890"/>
      <c r="DK102" s="929"/>
      <c r="DL102" s="928"/>
      <c r="DM102" s="890"/>
      <c r="DN102" s="890"/>
      <c r="DO102" s="890"/>
      <c r="DP102" s="929"/>
      <c r="DQ102" s="928"/>
      <c r="DR102" s="890"/>
      <c r="DS102" s="890"/>
      <c r="DT102" s="890"/>
      <c r="DU102" s="929"/>
      <c r="DV102" s="827"/>
      <c r="DW102" s="828"/>
      <c r="DX102" s="828"/>
      <c r="DY102" s="828"/>
      <c r="DZ102" s="952"/>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404</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405</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8" customFormat="1" ht="26.25" customHeight="1" x14ac:dyDescent="0.2">
      <c r="A109" s="950" t="s">
        <v>408</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409</v>
      </c>
      <c r="AB109" s="931"/>
      <c r="AC109" s="931"/>
      <c r="AD109" s="931"/>
      <c r="AE109" s="932"/>
      <c r="AF109" s="930" t="s">
        <v>410</v>
      </c>
      <c r="AG109" s="931"/>
      <c r="AH109" s="931"/>
      <c r="AI109" s="931"/>
      <c r="AJ109" s="932"/>
      <c r="AK109" s="930" t="s">
        <v>295</v>
      </c>
      <c r="AL109" s="931"/>
      <c r="AM109" s="931"/>
      <c r="AN109" s="931"/>
      <c r="AO109" s="932"/>
      <c r="AP109" s="930" t="s">
        <v>411</v>
      </c>
      <c r="AQ109" s="931"/>
      <c r="AR109" s="931"/>
      <c r="AS109" s="931"/>
      <c r="AT109" s="933"/>
      <c r="AU109" s="950" t="s">
        <v>408</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409</v>
      </c>
      <c r="BR109" s="931"/>
      <c r="BS109" s="931"/>
      <c r="BT109" s="931"/>
      <c r="BU109" s="932"/>
      <c r="BV109" s="930" t="s">
        <v>410</v>
      </c>
      <c r="BW109" s="931"/>
      <c r="BX109" s="931"/>
      <c r="BY109" s="931"/>
      <c r="BZ109" s="932"/>
      <c r="CA109" s="930" t="s">
        <v>295</v>
      </c>
      <c r="CB109" s="931"/>
      <c r="CC109" s="931"/>
      <c r="CD109" s="931"/>
      <c r="CE109" s="932"/>
      <c r="CF109" s="951" t="s">
        <v>411</v>
      </c>
      <c r="CG109" s="951"/>
      <c r="CH109" s="951"/>
      <c r="CI109" s="951"/>
      <c r="CJ109" s="951"/>
      <c r="CK109" s="930" t="s">
        <v>412</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409</v>
      </c>
      <c r="DH109" s="931"/>
      <c r="DI109" s="931"/>
      <c r="DJ109" s="931"/>
      <c r="DK109" s="932"/>
      <c r="DL109" s="930" t="s">
        <v>410</v>
      </c>
      <c r="DM109" s="931"/>
      <c r="DN109" s="931"/>
      <c r="DO109" s="931"/>
      <c r="DP109" s="932"/>
      <c r="DQ109" s="930" t="s">
        <v>295</v>
      </c>
      <c r="DR109" s="931"/>
      <c r="DS109" s="931"/>
      <c r="DT109" s="931"/>
      <c r="DU109" s="932"/>
      <c r="DV109" s="930" t="s">
        <v>411</v>
      </c>
      <c r="DW109" s="931"/>
      <c r="DX109" s="931"/>
      <c r="DY109" s="931"/>
      <c r="DZ109" s="933"/>
    </row>
    <row r="110" spans="1:131" s="228" customFormat="1" ht="26.25" customHeight="1" x14ac:dyDescent="0.2">
      <c r="A110" s="934" t="s">
        <v>413</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823728</v>
      </c>
      <c r="AB110" s="938"/>
      <c r="AC110" s="938"/>
      <c r="AD110" s="938"/>
      <c r="AE110" s="939"/>
      <c r="AF110" s="940">
        <v>790975</v>
      </c>
      <c r="AG110" s="938"/>
      <c r="AH110" s="938"/>
      <c r="AI110" s="938"/>
      <c r="AJ110" s="939"/>
      <c r="AK110" s="940">
        <v>826474</v>
      </c>
      <c r="AL110" s="938"/>
      <c r="AM110" s="938"/>
      <c r="AN110" s="938"/>
      <c r="AO110" s="939"/>
      <c r="AP110" s="941">
        <v>23.3</v>
      </c>
      <c r="AQ110" s="942"/>
      <c r="AR110" s="942"/>
      <c r="AS110" s="942"/>
      <c r="AT110" s="943"/>
      <c r="AU110" s="944" t="s">
        <v>69</v>
      </c>
      <c r="AV110" s="945"/>
      <c r="AW110" s="945"/>
      <c r="AX110" s="945"/>
      <c r="AY110" s="945"/>
      <c r="AZ110" s="967" t="s">
        <v>414</v>
      </c>
      <c r="BA110" s="935"/>
      <c r="BB110" s="935"/>
      <c r="BC110" s="935"/>
      <c r="BD110" s="935"/>
      <c r="BE110" s="935"/>
      <c r="BF110" s="935"/>
      <c r="BG110" s="935"/>
      <c r="BH110" s="935"/>
      <c r="BI110" s="935"/>
      <c r="BJ110" s="935"/>
      <c r="BK110" s="935"/>
      <c r="BL110" s="935"/>
      <c r="BM110" s="935"/>
      <c r="BN110" s="935"/>
      <c r="BO110" s="935"/>
      <c r="BP110" s="936"/>
      <c r="BQ110" s="968">
        <v>9834751</v>
      </c>
      <c r="BR110" s="969"/>
      <c r="BS110" s="969"/>
      <c r="BT110" s="969"/>
      <c r="BU110" s="969"/>
      <c r="BV110" s="969">
        <v>10034304</v>
      </c>
      <c r="BW110" s="969"/>
      <c r="BX110" s="969"/>
      <c r="BY110" s="969"/>
      <c r="BZ110" s="969"/>
      <c r="CA110" s="969">
        <v>10078319</v>
      </c>
      <c r="CB110" s="969"/>
      <c r="CC110" s="969"/>
      <c r="CD110" s="969"/>
      <c r="CE110" s="969"/>
      <c r="CF110" s="982">
        <v>284.7</v>
      </c>
      <c r="CG110" s="983"/>
      <c r="CH110" s="983"/>
      <c r="CI110" s="983"/>
      <c r="CJ110" s="983"/>
      <c r="CK110" s="984" t="s">
        <v>415</v>
      </c>
      <c r="CL110" s="985"/>
      <c r="CM110" s="967" t="s">
        <v>416</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122</v>
      </c>
      <c r="DH110" s="969"/>
      <c r="DI110" s="969"/>
      <c r="DJ110" s="969"/>
      <c r="DK110" s="969"/>
      <c r="DL110" s="969" t="s">
        <v>122</v>
      </c>
      <c r="DM110" s="969"/>
      <c r="DN110" s="969"/>
      <c r="DO110" s="969"/>
      <c r="DP110" s="969"/>
      <c r="DQ110" s="969" t="s">
        <v>122</v>
      </c>
      <c r="DR110" s="969"/>
      <c r="DS110" s="969"/>
      <c r="DT110" s="969"/>
      <c r="DU110" s="969"/>
      <c r="DV110" s="970" t="s">
        <v>122</v>
      </c>
      <c r="DW110" s="970"/>
      <c r="DX110" s="970"/>
      <c r="DY110" s="970"/>
      <c r="DZ110" s="971"/>
    </row>
    <row r="111" spans="1:131" s="228" customFormat="1" ht="26.25" customHeight="1" x14ac:dyDescent="0.2">
      <c r="A111" s="972" t="s">
        <v>417</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122</v>
      </c>
      <c r="AB111" s="976"/>
      <c r="AC111" s="976"/>
      <c r="AD111" s="976"/>
      <c r="AE111" s="977"/>
      <c r="AF111" s="978" t="s">
        <v>122</v>
      </c>
      <c r="AG111" s="976"/>
      <c r="AH111" s="976"/>
      <c r="AI111" s="976"/>
      <c r="AJ111" s="977"/>
      <c r="AK111" s="978" t="s">
        <v>122</v>
      </c>
      <c r="AL111" s="976"/>
      <c r="AM111" s="976"/>
      <c r="AN111" s="976"/>
      <c r="AO111" s="977"/>
      <c r="AP111" s="979" t="s">
        <v>122</v>
      </c>
      <c r="AQ111" s="980"/>
      <c r="AR111" s="980"/>
      <c r="AS111" s="980"/>
      <c r="AT111" s="981"/>
      <c r="AU111" s="946"/>
      <c r="AV111" s="947"/>
      <c r="AW111" s="947"/>
      <c r="AX111" s="947"/>
      <c r="AY111" s="947"/>
      <c r="AZ111" s="960" t="s">
        <v>418</v>
      </c>
      <c r="BA111" s="961"/>
      <c r="BB111" s="961"/>
      <c r="BC111" s="961"/>
      <c r="BD111" s="961"/>
      <c r="BE111" s="961"/>
      <c r="BF111" s="961"/>
      <c r="BG111" s="961"/>
      <c r="BH111" s="961"/>
      <c r="BI111" s="961"/>
      <c r="BJ111" s="961"/>
      <c r="BK111" s="961"/>
      <c r="BL111" s="961"/>
      <c r="BM111" s="961"/>
      <c r="BN111" s="961"/>
      <c r="BO111" s="961"/>
      <c r="BP111" s="962"/>
      <c r="BQ111" s="963" t="s">
        <v>122</v>
      </c>
      <c r="BR111" s="964"/>
      <c r="BS111" s="964"/>
      <c r="BT111" s="964"/>
      <c r="BU111" s="964"/>
      <c r="BV111" s="964" t="s">
        <v>122</v>
      </c>
      <c r="BW111" s="964"/>
      <c r="BX111" s="964"/>
      <c r="BY111" s="964"/>
      <c r="BZ111" s="964"/>
      <c r="CA111" s="964" t="s">
        <v>122</v>
      </c>
      <c r="CB111" s="964"/>
      <c r="CC111" s="964"/>
      <c r="CD111" s="964"/>
      <c r="CE111" s="964"/>
      <c r="CF111" s="958" t="s">
        <v>122</v>
      </c>
      <c r="CG111" s="959"/>
      <c r="CH111" s="959"/>
      <c r="CI111" s="959"/>
      <c r="CJ111" s="959"/>
      <c r="CK111" s="986"/>
      <c r="CL111" s="987"/>
      <c r="CM111" s="960" t="s">
        <v>419</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122</v>
      </c>
      <c r="DH111" s="964"/>
      <c r="DI111" s="964"/>
      <c r="DJ111" s="964"/>
      <c r="DK111" s="964"/>
      <c r="DL111" s="964" t="s">
        <v>122</v>
      </c>
      <c r="DM111" s="964"/>
      <c r="DN111" s="964"/>
      <c r="DO111" s="964"/>
      <c r="DP111" s="964"/>
      <c r="DQ111" s="964" t="s">
        <v>122</v>
      </c>
      <c r="DR111" s="964"/>
      <c r="DS111" s="964"/>
      <c r="DT111" s="964"/>
      <c r="DU111" s="964"/>
      <c r="DV111" s="965" t="s">
        <v>122</v>
      </c>
      <c r="DW111" s="965"/>
      <c r="DX111" s="965"/>
      <c r="DY111" s="965"/>
      <c r="DZ111" s="966"/>
    </row>
    <row r="112" spans="1:131" s="228" customFormat="1" ht="26.25" customHeight="1" x14ac:dyDescent="0.2">
      <c r="A112" s="990" t="s">
        <v>420</v>
      </c>
      <c r="B112" s="991"/>
      <c r="C112" s="961" t="s">
        <v>421</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122</v>
      </c>
      <c r="AB112" s="997"/>
      <c r="AC112" s="997"/>
      <c r="AD112" s="997"/>
      <c r="AE112" s="998"/>
      <c r="AF112" s="999" t="s">
        <v>122</v>
      </c>
      <c r="AG112" s="997"/>
      <c r="AH112" s="997"/>
      <c r="AI112" s="997"/>
      <c r="AJ112" s="998"/>
      <c r="AK112" s="999" t="s">
        <v>122</v>
      </c>
      <c r="AL112" s="997"/>
      <c r="AM112" s="997"/>
      <c r="AN112" s="997"/>
      <c r="AO112" s="998"/>
      <c r="AP112" s="1000" t="s">
        <v>122</v>
      </c>
      <c r="AQ112" s="1001"/>
      <c r="AR112" s="1001"/>
      <c r="AS112" s="1001"/>
      <c r="AT112" s="1002"/>
      <c r="AU112" s="946"/>
      <c r="AV112" s="947"/>
      <c r="AW112" s="947"/>
      <c r="AX112" s="947"/>
      <c r="AY112" s="947"/>
      <c r="AZ112" s="960" t="s">
        <v>422</v>
      </c>
      <c r="BA112" s="961"/>
      <c r="BB112" s="961"/>
      <c r="BC112" s="961"/>
      <c r="BD112" s="961"/>
      <c r="BE112" s="961"/>
      <c r="BF112" s="961"/>
      <c r="BG112" s="961"/>
      <c r="BH112" s="961"/>
      <c r="BI112" s="961"/>
      <c r="BJ112" s="961"/>
      <c r="BK112" s="961"/>
      <c r="BL112" s="961"/>
      <c r="BM112" s="961"/>
      <c r="BN112" s="961"/>
      <c r="BO112" s="961"/>
      <c r="BP112" s="962"/>
      <c r="BQ112" s="963">
        <v>2559453</v>
      </c>
      <c r="BR112" s="964"/>
      <c r="BS112" s="964"/>
      <c r="BT112" s="964"/>
      <c r="BU112" s="964"/>
      <c r="BV112" s="964">
        <v>2209413</v>
      </c>
      <c r="BW112" s="964"/>
      <c r="BX112" s="964"/>
      <c r="BY112" s="964"/>
      <c r="BZ112" s="964"/>
      <c r="CA112" s="964">
        <v>2158320</v>
      </c>
      <c r="CB112" s="964"/>
      <c r="CC112" s="964"/>
      <c r="CD112" s="964"/>
      <c r="CE112" s="964"/>
      <c r="CF112" s="958">
        <v>61</v>
      </c>
      <c r="CG112" s="959"/>
      <c r="CH112" s="959"/>
      <c r="CI112" s="959"/>
      <c r="CJ112" s="959"/>
      <c r="CK112" s="986"/>
      <c r="CL112" s="987"/>
      <c r="CM112" s="960" t="s">
        <v>423</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122</v>
      </c>
      <c r="DH112" s="964"/>
      <c r="DI112" s="964"/>
      <c r="DJ112" s="964"/>
      <c r="DK112" s="964"/>
      <c r="DL112" s="964" t="s">
        <v>122</v>
      </c>
      <c r="DM112" s="964"/>
      <c r="DN112" s="964"/>
      <c r="DO112" s="964"/>
      <c r="DP112" s="964"/>
      <c r="DQ112" s="964" t="s">
        <v>122</v>
      </c>
      <c r="DR112" s="964"/>
      <c r="DS112" s="964"/>
      <c r="DT112" s="964"/>
      <c r="DU112" s="964"/>
      <c r="DV112" s="965" t="s">
        <v>122</v>
      </c>
      <c r="DW112" s="965"/>
      <c r="DX112" s="965"/>
      <c r="DY112" s="965"/>
      <c r="DZ112" s="966"/>
    </row>
    <row r="113" spans="1:130" s="228" customFormat="1" ht="26.25" customHeight="1" x14ac:dyDescent="0.2">
      <c r="A113" s="992"/>
      <c r="B113" s="993"/>
      <c r="C113" s="961" t="s">
        <v>424</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261344</v>
      </c>
      <c r="AB113" s="976"/>
      <c r="AC113" s="976"/>
      <c r="AD113" s="976"/>
      <c r="AE113" s="977"/>
      <c r="AF113" s="978">
        <v>307040</v>
      </c>
      <c r="AG113" s="976"/>
      <c r="AH113" s="976"/>
      <c r="AI113" s="976"/>
      <c r="AJ113" s="977"/>
      <c r="AK113" s="978">
        <v>298367</v>
      </c>
      <c r="AL113" s="976"/>
      <c r="AM113" s="976"/>
      <c r="AN113" s="976"/>
      <c r="AO113" s="977"/>
      <c r="AP113" s="979">
        <v>8.4</v>
      </c>
      <c r="AQ113" s="980"/>
      <c r="AR113" s="980"/>
      <c r="AS113" s="980"/>
      <c r="AT113" s="981"/>
      <c r="AU113" s="946"/>
      <c r="AV113" s="947"/>
      <c r="AW113" s="947"/>
      <c r="AX113" s="947"/>
      <c r="AY113" s="947"/>
      <c r="AZ113" s="960" t="s">
        <v>425</v>
      </c>
      <c r="BA113" s="961"/>
      <c r="BB113" s="961"/>
      <c r="BC113" s="961"/>
      <c r="BD113" s="961"/>
      <c r="BE113" s="961"/>
      <c r="BF113" s="961"/>
      <c r="BG113" s="961"/>
      <c r="BH113" s="961"/>
      <c r="BI113" s="961"/>
      <c r="BJ113" s="961"/>
      <c r="BK113" s="961"/>
      <c r="BL113" s="961"/>
      <c r="BM113" s="961"/>
      <c r="BN113" s="961"/>
      <c r="BO113" s="961"/>
      <c r="BP113" s="962"/>
      <c r="BQ113" s="963">
        <v>284742</v>
      </c>
      <c r="BR113" s="964"/>
      <c r="BS113" s="964"/>
      <c r="BT113" s="964"/>
      <c r="BU113" s="964"/>
      <c r="BV113" s="964">
        <v>210676</v>
      </c>
      <c r="BW113" s="964"/>
      <c r="BX113" s="964"/>
      <c r="BY113" s="964"/>
      <c r="BZ113" s="964"/>
      <c r="CA113" s="964">
        <v>147004</v>
      </c>
      <c r="CB113" s="964"/>
      <c r="CC113" s="964"/>
      <c r="CD113" s="964"/>
      <c r="CE113" s="964"/>
      <c r="CF113" s="958">
        <v>4.2</v>
      </c>
      <c r="CG113" s="959"/>
      <c r="CH113" s="959"/>
      <c r="CI113" s="959"/>
      <c r="CJ113" s="959"/>
      <c r="CK113" s="986"/>
      <c r="CL113" s="987"/>
      <c r="CM113" s="960" t="s">
        <v>426</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122</v>
      </c>
      <c r="DH113" s="997"/>
      <c r="DI113" s="997"/>
      <c r="DJ113" s="997"/>
      <c r="DK113" s="998"/>
      <c r="DL113" s="999" t="s">
        <v>122</v>
      </c>
      <c r="DM113" s="997"/>
      <c r="DN113" s="997"/>
      <c r="DO113" s="997"/>
      <c r="DP113" s="998"/>
      <c r="DQ113" s="999" t="s">
        <v>122</v>
      </c>
      <c r="DR113" s="997"/>
      <c r="DS113" s="997"/>
      <c r="DT113" s="997"/>
      <c r="DU113" s="998"/>
      <c r="DV113" s="1000" t="s">
        <v>122</v>
      </c>
      <c r="DW113" s="1001"/>
      <c r="DX113" s="1001"/>
      <c r="DY113" s="1001"/>
      <c r="DZ113" s="1002"/>
    </row>
    <row r="114" spans="1:130" s="228" customFormat="1" ht="26.25" customHeight="1" x14ac:dyDescent="0.2">
      <c r="A114" s="992"/>
      <c r="B114" s="993"/>
      <c r="C114" s="961" t="s">
        <v>427</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76253</v>
      </c>
      <c r="AB114" s="997"/>
      <c r="AC114" s="997"/>
      <c r="AD114" s="997"/>
      <c r="AE114" s="998"/>
      <c r="AF114" s="999">
        <v>76252</v>
      </c>
      <c r="AG114" s="997"/>
      <c r="AH114" s="997"/>
      <c r="AI114" s="997"/>
      <c r="AJ114" s="998"/>
      <c r="AK114" s="999">
        <v>62780</v>
      </c>
      <c r="AL114" s="997"/>
      <c r="AM114" s="997"/>
      <c r="AN114" s="997"/>
      <c r="AO114" s="998"/>
      <c r="AP114" s="1000">
        <v>1.8</v>
      </c>
      <c r="AQ114" s="1001"/>
      <c r="AR114" s="1001"/>
      <c r="AS114" s="1001"/>
      <c r="AT114" s="1002"/>
      <c r="AU114" s="946"/>
      <c r="AV114" s="947"/>
      <c r="AW114" s="947"/>
      <c r="AX114" s="947"/>
      <c r="AY114" s="947"/>
      <c r="AZ114" s="960" t="s">
        <v>428</v>
      </c>
      <c r="BA114" s="961"/>
      <c r="BB114" s="961"/>
      <c r="BC114" s="961"/>
      <c r="BD114" s="961"/>
      <c r="BE114" s="961"/>
      <c r="BF114" s="961"/>
      <c r="BG114" s="961"/>
      <c r="BH114" s="961"/>
      <c r="BI114" s="961"/>
      <c r="BJ114" s="961"/>
      <c r="BK114" s="961"/>
      <c r="BL114" s="961"/>
      <c r="BM114" s="961"/>
      <c r="BN114" s="961"/>
      <c r="BO114" s="961"/>
      <c r="BP114" s="962"/>
      <c r="BQ114" s="963">
        <v>668375</v>
      </c>
      <c r="BR114" s="964"/>
      <c r="BS114" s="964"/>
      <c r="BT114" s="964"/>
      <c r="BU114" s="964"/>
      <c r="BV114" s="964">
        <v>510204</v>
      </c>
      <c r="BW114" s="964"/>
      <c r="BX114" s="964"/>
      <c r="BY114" s="964"/>
      <c r="BZ114" s="964"/>
      <c r="CA114" s="964">
        <v>584905</v>
      </c>
      <c r="CB114" s="964"/>
      <c r="CC114" s="964"/>
      <c r="CD114" s="964"/>
      <c r="CE114" s="964"/>
      <c r="CF114" s="958">
        <v>16.5</v>
      </c>
      <c r="CG114" s="959"/>
      <c r="CH114" s="959"/>
      <c r="CI114" s="959"/>
      <c r="CJ114" s="959"/>
      <c r="CK114" s="986"/>
      <c r="CL114" s="987"/>
      <c r="CM114" s="960" t="s">
        <v>429</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122</v>
      </c>
      <c r="DH114" s="997"/>
      <c r="DI114" s="997"/>
      <c r="DJ114" s="997"/>
      <c r="DK114" s="998"/>
      <c r="DL114" s="999" t="s">
        <v>122</v>
      </c>
      <c r="DM114" s="997"/>
      <c r="DN114" s="997"/>
      <c r="DO114" s="997"/>
      <c r="DP114" s="998"/>
      <c r="DQ114" s="999" t="s">
        <v>122</v>
      </c>
      <c r="DR114" s="997"/>
      <c r="DS114" s="997"/>
      <c r="DT114" s="997"/>
      <c r="DU114" s="998"/>
      <c r="DV114" s="1000" t="s">
        <v>122</v>
      </c>
      <c r="DW114" s="1001"/>
      <c r="DX114" s="1001"/>
      <c r="DY114" s="1001"/>
      <c r="DZ114" s="1002"/>
    </row>
    <row r="115" spans="1:130" s="228" customFormat="1" ht="26.25" customHeight="1" x14ac:dyDescent="0.2">
      <c r="A115" s="992"/>
      <c r="B115" s="993"/>
      <c r="C115" s="961" t="s">
        <v>430</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t="s">
        <v>122</v>
      </c>
      <c r="AB115" s="976"/>
      <c r="AC115" s="976"/>
      <c r="AD115" s="976"/>
      <c r="AE115" s="977"/>
      <c r="AF115" s="978" t="s">
        <v>122</v>
      </c>
      <c r="AG115" s="976"/>
      <c r="AH115" s="976"/>
      <c r="AI115" s="976"/>
      <c r="AJ115" s="977"/>
      <c r="AK115" s="978" t="s">
        <v>122</v>
      </c>
      <c r="AL115" s="976"/>
      <c r="AM115" s="976"/>
      <c r="AN115" s="976"/>
      <c r="AO115" s="977"/>
      <c r="AP115" s="979" t="s">
        <v>122</v>
      </c>
      <c r="AQ115" s="980"/>
      <c r="AR115" s="980"/>
      <c r="AS115" s="980"/>
      <c r="AT115" s="981"/>
      <c r="AU115" s="946"/>
      <c r="AV115" s="947"/>
      <c r="AW115" s="947"/>
      <c r="AX115" s="947"/>
      <c r="AY115" s="947"/>
      <c r="AZ115" s="960" t="s">
        <v>431</v>
      </c>
      <c r="BA115" s="961"/>
      <c r="BB115" s="961"/>
      <c r="BC115" s="961"/>
      <c r="BD115" s="961"/>
      <c r="BE115" s="961"/>
      <c r="BF115" s="961"/>
      <c r="BG115" s="961"/>
      <c r="BH115" s="961"/>
      <c r="BI115" s="961"/>
      <c r="BJ115" s="961"/>
      <c r="BK115" s="961"/>
      <c r="BL115" s="961"/>
      <c r="BM115" s="961"/>
      <c r="BN115" s="961"/>
      <c r="BO115" s="961"/>
      <c r="BP115" s="962"/>
      <c r="BQ115" s="963" t="s">
        <v>122</v>
      </c>
      <c r="BR115" s="964"/>
      <c r="BS115" s="964"/>
      <c r="BT115" s="964"/>
      <c r="BU115" s="964"/>
      <c r="BV115" s="964" t="s">
        <v>122</v>
      </c>
      <c r="BW115" s="964"/>
      <c r="BX115" s="964"/>
      <c r="BY115" s="964"/>
      <c r="BZ115" s="964"/>
      <c r="CA115" s="964" t="s">
        <v>122</v>
      </c>
      <c r="CB115" s="964"/>
      <c r="CC115" s="964"/>
      <c r="CD115" s="964"/>
      <c r="CE115" s="964"/>
      <c r="CF115" s="958" t="s">
        <v>122</v>
      </c>
      <c r="CG115" s="959"/>
      <c r="CH115" s="959"/>
      <c r="CI115" s="959"/>
      <c r="CJ115" s="959"/>
      <c r="CK115" s="986"/>
      <c r="CL115" s="987"/>
      <c r="CM115" s="960" t="s">
        <v>432</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122</v>
      </c>
      <c r="DH115" s="997"/>
      <c r="DI115" s="997"/>
      <c r="DJ115" s="997"/>
      <c r="DK115" s="998"/>
      <c r="DL115" s="999" t="s">
        <v>122</v>
      </c>
      <c r="DM115" s="997"/>
      <c r="DN115" s="997"/>
      <c r="DO115" s="997"/>
      <c r="DP115" s="998"/>
      <c r="DQ115" s="999" t="s">
        <v>122</v>
      </c>
      <c r="DR115" s="997"/>
      <c r="DS115" s="997"/>
      <c r="DT115" s="997"/>
      <c r="DU115" s="998"/>
      <c r="DV115" s="1000" t="s">
        <v>122</v>
      </c>
      <c r="DW115" s="1001"/>
      <c r="DX115" s="1001"/>
      <c r="DY115" s="1001"/>
      <c r="DZ115" s="1002"/>
    </row>
    <row r="116" spans="1:130" s="228" customFormat="1" ht="26.25" customHeight="1" x14ac:dyDescent="0.2">
      <c r="A116" s="994"/>
      <c r="B116" s="995"/>
      <c r="C116" s="1003" t="s">
        <v>433</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122</v>
      </c>
      <c r="AB116" s="997"/>
      <c r="AC116" s="997"/>
      <c r="AD116" s="997"/>
      <c r="AE116" s="998"/>
      <c r="AF116" s="999" t="s">
        <v>122</v>
      </c>
      <c r="AG116" s="997"/>
      <c r="AH116" s="997"/>
      <c r="AI116" s="997"/>
      <c r="AJ116" s="998"/>
      <c r="AK116" s="999" t="s">
        <v>122</v>
      </c>
      <c r="AL116" s="997"/>
      <c r="AM116" s="997"/>
      <c r="AN116" s="997"/>
      <c r="AO116" s="998"/>
      <c r="AP116" s="1000" t="s">
        <v>122</v>
      </c>
      <c r="AQ116" s="1001"/>
      <c r="AR116" s="1001"/>
      <c r="AS116" s="1001"/>
      <c r="AT116" s="1002"/>
      <c r="AU116" s="946"/>
      <c r="AV116" s="947"/>
      <c r="AW116" s="947"/>
      <c r="AX116" s="947"/>
      <c r="AY116" s="947"/>
      <c r="AZ116" s="1005" t="s">
        <v>434</v>
      </c>
      <c r="BA116" s="1006"/>
      <c r="BB116" s="1006"/>
      <c r="BC116" s="1006"/>
      <c r="BD116" s="1006"/>
      <c r="BE116" s="1006"/>
      <c r="BF116" s="1006"/>
      <c r="BG116" s="1006"/>
      <c r="BH116" s="1006"/>
      <c r="BI116" s="1006"/>
      <c r="BJ116" s="1006"/>
      <c r="BK116" s="1006"/>
      <c r="BL116" s="1006"/>
      <c r="BM116" s="1006"/>
      <c r="BN116" s="1006"/>
      <c r="BO116" s="1006"/>
      <c r="BP116" s="1007"/>
      <c r="BQ116" s="963" t="s">
        <v>122</v>
      </c>
      <c r="BR116" s="964"/>
      <c r="BS116" s="964"/>
      <c r="BT116" s="964"/>
      <c r="BU116" s="964"/>
      <c r="BV116" s="964" t="s">
        <v>122</v>
      </c>
      <c r="BW116" s="964"/>
      <c r="BX116" s="964"/>
      <c r="BY116" s="964"/>
      <c r="BZ116" s="964"/>
      <c r="CA116" s="964" t="s">
        <v>122</v>
      </c>
      <c r="CB116" s="964"/>
      <c r="CC116" s="964"/>
      <c r="CD116" s="964"/>
      <c r="CE116" s="964"/>
      <c r="CF116" s="958" t="s">
        <v>122</v>
      </c>
      <c r="CG116" s="959"/>
      <c r="CH116" s="959"/>
      <c r="CI116" s="959"/>
      <c r="CJ116" s="959"/>
      <c r="CK116" s="986"/>
      <c r="CL116" s="987"/>
      <c r="CM116" s="960" t="s">
        <v>435</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122</v>
      </c>
      <c r="DH116" s="997"/>
      <c r="DI116" s="997"/>
      <c r="DJ116" s="997"/>
      <c r="DK116" s="998"/>
      <c r="DL116" s="999" t="s">
        <v>122</v>
      </c>
      <c r="DM116" s="997"/>
      <c r="DN116" s="997"/>
      <c r="DO116" s="997"/>
      <c r="DP116" s="998"/>
      <c r="DQ116" s="999" t="s">
        <v>122</v>
      </c>
      <c r="DR116" s="997"/>
      <c r="DS116" s="997"/>
      <c r="DT116" s="997"/>
      <c r="DU116" s="998"/>
      <c r="DV116" s="1000" t="s">
        <v>122</v>
      </c>
      <c r="DW116" s="1001"/>
      <c r="DX116" s="1001"/>
      <c r="DY116" s="1001"/>
      <c r="DZ116" s="1002"/>
    </row>
    <row r="117" spans="1:130" s="228" customFormat="1" ht="26.25" customHeight="1" x14ac:dyDescent="0.2">
      <c r="A117" s="950" t="s">
        <v>178</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436</v>
      </c>
      <c r="Z117" s="932"/>
      <c r="AA117" s="1016">
        <v>1161325</v>
      </c>
      <c r="AB117" s="1017"/>
      <c r="AC117" s="1017"/>
      <c r="AD117" s="1017"/>
      <c r="AE117" s="1018"/>
      <c r="AF117" s="1019">
        <v>1174267</v>
      </c>
      <c r="AG117" s="1017"/>
      <c r="AH117" s="1017"/>
      <c r="AI117" s="1017"/>
      <c r="AJ117" s="1018"/>
      <c r="AK117" s="1019">
        <v>1187621</v>
      </c>
      <c r="AL117" s="1017"/>
      <c r="AM117" s="1017"/>
      <c r="AN117" s="1017"/>
      <c r="AO117" s="1018"/>
      <c r="AP117" s="1020"/>
      <c r="AQ117" s="1021"/>
      <c r="AR117" s="1021"/>
      <c r="AS117" s="1021"/>
      <c r="AT117" s="1022"/>
      <c r="AU117" s="946"/>
      <c r="AV117" s="947"/>
      <c r="AW117" s="947"/>
      <c r="AX117" s="947"/>
      <c r="AY117" s="947"/>
      <c r="AZ117" s="1012" t="s">
        <v>437</v>
      </c>
      <c r="BA117" s="1013"/>
      <c r="BB117" s="1013"/>
      <c r="BC117" s="1013"/>
      <c r="BD117" s="1013"/>
      <c r="BE117" s="1013"/>
      <c r="BF117" s="1013"/>
      <c r="BG117" s="1013"/>
      <c r="BH117" s="1013"/>
      <c r="BI117" s="1013"/>
      <c r="BJ117" s="1013"/>
      <c r="BK117" s="1013"/>
      <c r="BL117" s="1013"/>
      <c r="BM117" s="1013"/>
      <c r="BN117" s="1013"/>
      <c r="BO117" s="1013"/>
      <c r="BP117" s="1014"/>
      <c r="BQ117" s="963" t="s">
        <v>122</v>
      </c>
      <c r="BR117" s="964"/>
      <c r="BS117" s="964"/>
      <c r="BT117" s="964"/>
      <c r="BU117" s="964"/>
      <c r="BV117" s="964" t="s">
        <v>122</v>
      </c>
      <c r="BW117" s="964"/>
      <c r="BX117" s="964"/>
      <c r="BY117" s="964"/>
      <c r="BZ117" s="964"/>
      <c r="CA117" s="964" t="s">
        <v>122</v>
      </c>
      <c r="CB117" s="964"/>
      <c r="CC117" s="964"/>
      <c r="CD117" s="964"/>
      <c r="CE117" s="964"/>
      <c r="CF117" s="958" t="s">
        <v>122</v>
      </c>
      <c r="CG117" s="959"/>
      <c r="CH117" s="959"/>
      <c r="CI117" s="959"/>
      <c r="CJ117" s="959"/>
      <c r="CK117" s="986"/>
      <c r="CL117" s="987"/>
      <c r="CM117" s="960" t="s">
        <v>438</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122</v>
      </c>
      <c r="DH117" s="997"/>
      <c r="DI117" s="997"/>
      <c r="DJ117" s="997"/>
      <c r="DK117" s="998"/>
      <c r="DL117" s="999" t="s">
        <v>122</v>
      </c>
      <c r="DM117" s="997"/>
      <c r="DN117" s="997"/>
      <c r="DO117" s="997"/>
      <c r="DP117" s="998"/>
      <c r="DQ117" s="999" t="s">
        <v>122</v>
      </c>
      <c r="DR117" s="997"/>
      <c r="DS117" s="997"/>
      <c r="DT117" s="997"/>
      <c r="DU117" s="998"/>
      <c r="DV117" s="1000" t="s">
        <v>122</v>
      </c>
      <c r="DW117" s="1001"/>
      <c r="DX117" s="1001"/>
      <c r="DY117" s="1001"/>
      <c r="DZ117" s="1002"/>
    </row>
    <row r="118" spans="1:130" s="228" customFormat="1" ht="26.25" customHeight="1" x14ac:dyDescent="0.2">
      <c r="A118" s="950" t="s">
        <v>412</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409</v>
      </c>
      <c r="AB118" s="931"/>
      <c r="AC118" s="931"/>
      <c r="AD118" s="931"/>
      <c r="AE118" s="932"/>
      <c r="AF118" s="930" t="s">
        <v>410</v>
      </c>
      <c r="AG118" s="931"/>
      <c r="AH118" s="931"/>
      <c r="AI118" s="931"/>
      <c r="AJ118" s="932"/>
      <c r="AK118" s="930" t="s">
        <v>295</v>
      </c>
      <c r="AL118" s="931"/>
      <c r="AM118" s="931"/>
      <c r="AN118" s="931"/>
      <c r="AO118" s="932"/>
      <c r="AP118" s="1008" t="s">
        <v>411</v>
      </c>
      <c r="AQ118" s="1009"/>
      <c r="AR118" s="1009"/>
      <c r="AS118" s="1009"/>
      <c r="AT118" s="1010"/>
      <c r="AU118" s="946"/>
      <c r="AV118" s="947"/>
      <c r="AW118" s="947"/>
      <c r="AX118" s="947"/>
      <c r="AY118" s="947"/>
      <c r="AZ118" s="1011" t="s">
        <v>439</v>
      </c>
      <c r="BA118" s="1003"/>
      <c r="BB118" s="1003"/>
      <c r="BC118" s="1003"/>
      <c r="BD118" s="1003"/>
      <c r="BE118" s="1003"/>
      <c r="BF118" s="1003"/>
      <c r="BG118" s="1003"/>
      <c r="BH118" s="1003"/>
      <c r="BI118" s="1003"/>
      <c r="BJ118" s="1003"/>
      <c r="BK118" s="1003"/>
      <c r="BL118" s="1003"/>
      <c r="BM118" s="1003"/>
      <c r="BN118" s="1003"/>
      <c r="BO118" s="1003"/>
      <c r="BP118" s="1004"/>
      <c r="BQ118" s="1037" t="s">
        <v>122</v>
      </c>
      <c r="BR118" s="1038"/>
      <c r="BS118" s="1038"/>
      <c r="BT118" s="1038"/>
      <c r="BU118" s="1038"/>
      <c r="BV118" s="1038" t="s">
        <v>122</v>
      </c>
      <c r="BW118" s="1038"/>
      <c r="BX118" s="1038"/>
      <c r="BY118" s="1038"/>
      <c r="BZ118" s="1038"/>
      <c r="CA118" s="1038" t="s">
        <v>122</v>
      </c>
      <c r="CB118" s="1038"/>
      <c r="CC118" s="1038"/>
      <c r="CD118" s="1038"/>
      <c r="CE118" s="1038"/>
      <c r="CF118" s="958" t="s">
        <v>122</v>
      </c>
      <c r="CG118" s="959"/>
      <c r="CH118" s="959"/>
      <c r="CI118" s="959"/>
      <c r="CJ118" s="959"/>
      <c r="CK118" s="986"/>
      <c r="CL118" s="987"/>
      <c r="CM118" s="960" t="s">
        <v>440</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122</v>
      </c>
      <c r="DH118" s="997"/>
      <c r="DI118" s="997"/>
      <c r="DJ118" s="997"/>
      <c r="DK118" s="998"/>
      <c r="DL118" s="999" t="s">
        <v>122</v>
      </c>
      <c r="DM118" s="997"/>
      <c r="DN118" s="997"/>
      <c r="DO118" s="997"/>
      <c r="DP118" s="998"/>
      <c r="DQ118" s="999" t="s">
        <v>122</v>
      </c>
      <c r="DR118" s="997"/>
      <c r="DS118" s="997"/>
      <c r="DT118" s="997"/>
      <c r="DU118" s="998"/>
      <c r="DV118" s="1000" t="s">
        <v>122</v>
      </c>
      <c r="DW118" s="1001"/>
      <c r="DX118" s="1001"/>
      <c r="DY118" s="1001"/>
      <c r="DZ118" s="1002"/>
    </row>
    <row r="119" spans="1:130" s="228" customFormat="1" ht="26.25" customHeight="1" x14ac:dyDescent="0.2">
      <c r="A119" s="1094" t="s">
        <v>415</v>
      </c>
      <c r="B119" s="985"/>
      <c r="C119" s="967" t="s">
        <v>416</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122</v>
      </c>
      <c r="AB119" s="938"/>
      <c r="AC119" s="938"/>
      <c r="AD119" s="938"/>
      <c r="AE119" s="939"/>
      <c r="AF119" s="940" t="s">
        <v>122</v>
      </c>
      <c r="AG119" s="938"/>
      <c r="AH119" s="938"/>
      <c r="AI119" s="938"/>
      <c r="AJ119" s="939"/>
      <c r="AK119" s="940" t="s">
        <v>122</v>
      </c>
      <c r="AL119" s="938"/>
      <c r="AM119" s="938"/>
      <c r="AN119" s="938"/>
      <c r="AO119" s="939"/>
      <c r="AP119" s="941" t="s">
        <v>122</v>
      </c>
      <c r="AQ119" s="942"/>
      <c r="AR119" s="942"/>
      <c r="AS119" s="942"/>
      <c r="AT119" s="943"/>
      <c r="AU119" s="948"/>
      <c r="AV119" s="949"/>
      <c r="AW119" s="949"/>
      <c r="AX119" s="949"/>
      <c r="AY119" s="949"/>
      <c r="AZ119" s="249" t="s">
        <v>178</v>
      </c>
      <c r="BA119" s="249"/>
      <c r="BB119" s="249"/>
      <c r="BC119" s="249"/>
      <c r="BD119" s="249"/>
      <c r="BE119" s="249"/>
      <c r="BF119" s="249"/>
      <c r="BG119" s="249"/>
      <c r="BH119" s="249"/>
      <c r="BI119" s="249"/>
      <c r="BJ119" s="249"/>
      <c r="BK119" s="249"/>
      <c r="BL119" s="249"/>
      <c r="BM119" s="249"/>
      <c r="BN119" s="249"/>
      <c r="BO119" s="1015" t="s">
        <v>441</v>
      </c>
      <c r="BP119" s="1043"/>
      <c r="BQ119" s="1037">
        <v>13347321</v>
      </c>
      <c r="BR119" s="1038"/>
      <c r="BS119" s="1038"/>
      <c r="BT119" s="1038"/>
      <c r="BU119" s="1038"/>
      <c r="BV119" s="1038">
        <v>12964597</v>
      </c>
      <c r="BW119" s="1038"/>
      <c r="BX119" s="1038"/>
      <c r="BY119" s="1038"/>
      <c r="BZ119" s="1038"/>
      <c r="CA119" s="1038">
        <v>12968548</v>
      </c>
      <c r="CB119" s="1038"/>
      <c r="CC119" s="1038"/>
      <c r="CD119" s="1038"/>
      <c r="CE119" s="1038"/>
      <c r="CF119" s="1039"/>
      <c r="CG119" s="1040"/>
      <c r="CH119" s="1040"/>
      <c r="CI119" s="1040"/>
      <c r="CJ119" s="1041"/>
      <c r="CK119" s="988"/>
      <c r="CL119" s="989"/>
      <c r="CM119" s="1011" t="s">
        <v>442</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t="s">
        <v>122</v>
      </c>
      <c r="DH119" s="1024"/>
      <c r="DI119" s="1024"/>
      <c r="DJ119" s="1024"/>
      <c r="DK119" s="1025"/>
      <c r="DL119" s="1023" t="s">
        <v>122</v>
      </c>
      <c r="DM119" s="1024"/>
      <c r="DN119" s="1024"/>
      <c r="DO119" s="1024"/>
      <c r="DP119" s="1025"/>
      <c r="DQ119" s="1023" t="s">
        <v>122</v>
      </c>
      <c r="DR119" s="1024"/>
      <c r="DS119" s="1024"/>
      <c r="DT119" s="1024"/>
      <c r="DU119" s="1025"/>
      <c r="DV119" s="1026" t="s">
        <v>122</v>
      </c>
      <c r="DW119" s="1027"/>
      <c r="DX119" s="1027"/>
      <c r="DY119" s="1027"/>
      <c r="DZ119" s="1028"/>
    </row>
    <row r="120" spans="1:130" s="228" customFormat="1" ht="26.25" customHeight="1" x14ac:dyDescent="0.2">
      <c r="A120" s="1095"/>
      <c r="B120" s="987"/>
      <c r="C120" s="960" t="s">
        <v>419</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122</v>
      </c>
      <c r="AB120" s="997"/>
      <c r="AC120" s="997"/>
      <c r="AD120" s="997"/>
      <c r="AE120" s="998"/>
      <c r="AF120" s="999" t="s">
        <v>122</v>
      </c>
      <c r="AG120" s="997"/>
      <c r="AH120" s="997"/>
      <c r="AI120" s="997"/>
      <c r="AJ120" s="998"/>
      <c r="AK120" s="999" t="s">
        <v>122</v>
      </c>
      <c r="AL120" s="997"/>
      <c r="AM120" s="997"/>
      <c r="AN120" s="997"/>
      <c r="AO120" s="998"/>
      <c r="AP120" s="1000" t="s">
        <v>122</v>
      </c>
      <c r="AQ120" s="1001"/>
      <c r="AR120" s="1001"/>
      <c r="AS120" s="1001"/>
      <c r="AT120" s="1002"/>
      <c r="AU120" s="1029" t="s">
        <v>443</v>
      </c>
      <c r="AV120" s="1030"/>
      <c r="AW120" s="1030"/>
      <c r="AX120" s="1030"/>
      <c r="AY120" s="1031"/>
      <c r="AZ120" s="967" t="s">
        <v>444</v>
      </c>
      <c r="BA120" s="935"/>
      <c r="BB120" s="935"/>
      <c r="BC120" s="935"/>
      <c r="BD120" s="935"/>
      <c r="BE120" s="935"/>
      <c r="BF120" s="935"/>
      <c r="BG120" s="935"/>
      <c r="BH120" s="935"/>
      <c r="BI120" s="935"/>
      <c r="BJ120" s="935"/>
      <c r="BK120" s="935"/>
      <c r="BL120" s="935"/>
      <c r="BM120" s="935"/>
      <c r="BN120" s="935"/>
      <c r="BO120" s="935"/>
      <c r="BP120" s="936"/>
      <c r="BQ120" s="968">
        <v>1633362</v>
      </c>
      <c r="BR120" s="969"/>
      <c r="BS120" s="969"/>
      <c r="BT120" s="969"/>
      <c r="BU120" s="969"/>
      <c r="BV120" s="969">
        <v>1884634</v>
      </c>
      <c r="BW120" s="969"/>
      <c r="BX120" s="969"/>
      <c r="BY120" s="969"/>
      <c r="BZ120" s="969"/>
      <c r="CA120" s="969">
        <v>2035582</v>
      </c>
      <c r="CB120" s="969"/>
      <c r="CC120" s="969"/>
      <c r="CD120" s="969"/>
      <c r="CE120" s="969"/>
      <c r="CF120" s="982">
        <v>57.5</v>
      </c>
      <c r="CG120" s="983"/>
      <c r="CH120" s="983"/>
      <c r="CI120" s="983"/>
      <c r="CJ120" s="983"/>
      <c r="CK120" s="1044" t="s">
        <v>445</v>
      </c>
      <c r="CL120" s="1045"/>
      <c r="CM120" s="1045"/>
      <c r="CN120" s="1045"/>
      <c r="CO120" s="1046"/>
      <c r="CP120" s="1052" t="s">
        <v>446</v>
      </c>
      <c r="CQ120" s="1053"/>
      <c r="CR120" s="1053"/>
      <c r="CS120" s="1053"/>
      <c r="CT120" s="1053"/>
      <c r="CU120" s="1053"/>
      <c r="CV120" s="1053"/>
      <c r="CW120" s="1053"/>
      <c r="CX120" s="1053"/>
      <c r="CY120" s="1053"/>
      <c r="CZ120" s="1053"/>
      <c r="DA120" s="1053"/>
      <c r="DB120" s="1053"/>
      <c r="DC120" s="1053"/>
      <c r="DD120" s="1053"/>
      <c r="DE120" s="1053"/>
      <c r="DF120" s="1054"/>
      <c r="DG120" s="968">
        <v>1841855</v>
      </c>
      <c r="DH120" s="969"/>
      <c r="DI120" s="969"/>
      <c r="DJ120" s="969"/>
      <c r="DK120" s="969"/>
      <c r="DL120" s="969">
        <v>1756304</v>
      </c>
      <c r="DM120" s="969"/>
      <c r="DN120" s="969"/>
      <c r="DO120" s="969"/>
      <c r="DP120" s="969"/>
      <c r="DQ120" s="969">
        <v>1733997</v>
      </c>
      <c r="DR120" s="969"/>
      <c r="DS120" s="969"/>
      <c r="DT120" s="969"/>
      <c r="DU120" s="969"/>
      <c r="DV120" s="970">
        <v>49</v>
      </c>
      <c r="DW120" s="970"/>
      <c r="DX120" s="970"/>
      <c r="DY120" s="970"/>
      <c r="DZ120" s="971"/>
    </row>
    <row r="121" spans="1:130" s="228" customFormat="1" ht="26.25" customHeight="1" x14ac:dyDescent="0.2">
      <c r="A121" s="1095"/>
      <c r="B121" s="987"/>
      <c r="C121" s="1012" t="s">
        <v>447</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122</v>
      </c>
      <c r="AB121" s="997"/>
      <c r="AC121" s="997"/>
      <c r="AD121" s="997"/>
      <c r="AE121" s="998"/>
      <c r="AF121" s="999" t="s">
        <v>122</v>
      </c>
      <c r="AG121" s="997"/>
      <c r="AH121" s="997"/>
      <c r="AI121" s="997"/>
      <c r="AJ121" s="998"/>
      <c r="AK121" s="999" t="s">
        <v>122</v>
      </c>
      <c r="AL121" s="997"/>
      <c r="AM121" s="997"/>
      <c r="AN121" s="997"/>
      <c r="AO121" s="998"/>
      <c r="AP121" s="1000" t="s">
        <v>122</v>
      </c>
      <c r="AQ121" s="1001"/>
      <c r="AR121" s="1001"/>
      <c r="AS121" s="1001"/>
      <c r="AT121" s="1002"/>
      <c r="AU121" s="1032"/>
      <c r="AV121" s="1033"/>
      <c r="AW121" s="1033"/>
      <c r="AX121" s="1033"/>
      <c r="AY121" s="1034"/>
      <c r="AZ121" s="960" t="s">
        <v>448</v>
      </c>
      <c r="BA121" s="961"/>
      <c r="BB121" s="961"/>
      <c r="BC121" s="961"/>
      <c r="BD121" s="961"/>
      <c r="BE121" s="961"/>
      <c r="BF121" s="961"/>
      <c r="BG121" s="961"/>
      <c r="BH121" s="961"/>
      <c r="BI121" s="961"/>
      <c r="BJ121" s="961"/>
      <c r="BK121" s="961"/>
      <c r="BL121" s="961"/>
      <c r="BM121" s="961"/>
      <c r="BN121" s="961"/>
      <c r="BO121" s="961"/>
      <c r="BP121" s="962"/>
      <c r="BQ121" s="963">
        <v>416804</v>
      </c>
      <c r="BR121" s="964"/>
      <c r="BS121" s="964"/>
      <c r="BT121" s="964"/>
      <c r="BU121" s="964"/>
      <c r="BV121" s="964">
        <v>407585</v>
      </c>
      <c r="BW121" s="964"/>
      <c r="BX121" s="964"/>
      <c r="BY121" s="964"/>
      <c r="BZ121" s="964"/>
      <c r="CA121" s="964">
        <v>376095</v>
      </c>
      <c r="CB121" s="964"/>
      <c r="CC121" s="964"/>
      <c r="CD121" s="964"/>
      <c r="CE121" s="964"/>
      <c r="CF121" s="958">
        <v>10.6</v>
      </c>
      <c r="CG121" s="959"/>
      <c r="CH121" s="959"/>
      <c r="CI121" s="959"/>
      <c r="CJ121" s="959"/>
      <c r="CK121" s="1047"/>
      <c r="CL121" s="1048"/>
      <c r="CM121" s="1048"/>
      <c r="CN121" s="1048"/>
      <c r="CO121" s="1049"/>
      <c r="CP121" s="1057" t="s">
        <v>394</v>
      </c>
      <c r="CQ121" s="1058"/>
      <c r="CR121" s="1058"/>
      <c r="CS121" s="1058"/>
      <c r="CT121" s="1058"/>
      <c r="CU121" s="1058"/>
      <c r="CV121" s="1058"/>
      <c r="CW121" s="1058"/>
      <c r="CX121" s="1058"/>
      <c r="CY121" s="1058"/>
      <c r="CZ121" s="1058"/>
      <c r="DA121" s="1058"/>
      <c r="DB121" s="1058"/>
      <c r="DC121" s="1058"/>
      <c r="DD121" s="1058"/>
      <c r="DE121" s="1058"/>
      <c r="DF121" s="1059"/>
      <c r="DG121" s="963">
        <v>429355</v>
      </c>
      <c r="DH121" s="964"/>
      <c r="DI121" s="964"/>
      <c r="DJ121" s="964"/>
      <c r="DK121" s="964"/>
      <c r="DL121" s="964">
        <v>373225</v>
      </c>
      <c r="DM121" s="964"/>
      <c r="DN121" s="964"/>
      <c r="DO121" s="964"/>
      <c r="DP121" s="964"/>
      <c r="DQ121" s="964">
        <v>324617</v>
      </c>
      <c r="DR121" s="964"/>
      <c r="DS121" s="964"/>
      <c r="DT121" s="964"/>
      <c r="DU121" s="964"/>
      <c r="DV121" s="965">
        <v>9.1999999999999993</v>
      </c>
      <c r="DW121" s="965"/>
      <c r="DX121" s="965"/>
      <c r="DY121" s="965"/>
      <c r="DZ121" s="966"/>
    </row>
    <row r="122" spans="1:130" s="228" customFormat="1" ht="26.25" customHeight="1" x14ac:dyDescent="0.2">
      <c r="A122" s="1095"/>
      <c r="B122" s="987"/>
      <c r="C122" s="960" t="s">
        <v>429</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122</v>
      </c>
      <c r="AB122" s="997"/>
      <c r="AC122" s="997"/>
      <c r="AD122" s="997"/>
      <c r="AE122" s="998"/>
      <c r="AF122" s="999" t="s">
        <v>122</v>
      </c>
      <c r="AG122" s="997"/>
      <c r="AH122" s="997"/>
      <c r="AI122" s="997"/>
      <c r="AJ122" s="998"/>
      <c r="AK122" s="999" t="s">
        <v>122</v>
      </c>
      <c r="AL122" s="997"/>
      <c r="AM122" s="997"/>
      <c r="AN122" s="997"/>
      <c r="AO122" s="998"/>
      <c r="AP122" s="1000" t="s">
        <v>122</v>
      </c>
      <c r="AQ122" s="1001"/>
      <c r="AR122" s="1001"/>
      <c r="AS122" s="1001"/>
      <c r="AT122" s="1002"/>
      <c r="AU122" s="1032"/>
      <c r="AV122" s="1033"/>
      <c r="AW122" s="1033"/>
      <c r="AX122" s="1033"/>
      <c r="AY122" s="1034"/>
      <c r="AZ122" s="1011" t="s">
        <v>449</v>
      </c>
      <c r="BA122" s="1003"/>
      <c r="BB122" s="1003"/>
      <c r="BC122" s="1003"/>
      <c r="BD122" s="1003"/>
      <c r="BE122" s="1003"/>
      <c r="BF122" s="1003"/>
      <c r="BG122" s="1003"/>
      <c r="BH122" s="1003"/>
      <c r="BI122" s="1003"/>
      <c r="BJ122" s="1003"/>
      <c r="BK122" s="1003"/>
      <c r="BL122" s="1003"/>
      <c r="BM122" s="1003"/>
      <c r="BN122" s="1003"/>
      <c r="BO122" s="1003"/>
      <c r="BP122" s="1004"/>
      <c r="BQ122" s="1037">
        <v>8432356</v>
      </c>
      <c r="BR122" s="1038"/>
      <c r="BS122" s="1038"/>
      <c r="BT122" s="1038"/>
      <c r="BU122" s="1038"/>
      <c r="BV122" s="1038">
        <v>8456879</v>
      </c>
      <c r="BW122" s="1038"/>
      <c r="BX122" s="1038"/>
      <c r="BY122" s="1038"/>
      <c r="BZ122" s="1038"/>
      <c r="CA122" s="1038">
        <v>8657111</v>
      </c>
      <c r="CB122" s="1038"/>
      <c r="CC122" s="1038"/>
      <c r="CD122" s="1038"/>
      <c r="CE122" s="1038"/>
      <c r="CF122" s="1055">
        <v>244.6</v>
      </c>
      <c r="CG122" s="1056"/>
      <c r="CH122" s="1056"/>
      <c r="CI122" s="1056"/>
      <c r="CJ122" s="1056"/>
      <c r="CK122" s="1047"/>
      <c r="CL122" s="1048"/>
      <c r="CM122" s="1048"/>
      <c r="CN122" s="1048"/>
      <c r="CO122" s="1049"/>
      <c r="CP122" s="1057" t="s">
        <v>392</v>
      </c>
      <c r="CQ122" s="1058"/>
      <c r="CR122" s="1058"/>
      <c r="CS122" s="1058"/>
      <c r="CT122" s="1058"/>
      <c r="CU122" s="1058"/>
      <c r="CV122" s="1058"/>
      <c r="CW122" s="1058"/>
      <c r="CX122" s="1058"/>
      <c r="CY122" s="1058"/>
      <c r="CZ122" s="1058"/>
      <c r="DA122" s="1058"/>
      <c r="DB122" s="1058"/>
      <c r="DC122" s="1058"/>
      <c r="DD122" s="1058"/>
      <c r="DE122" s="1058"/>
      <c r="DF122" s="1059"/>
      <c r="DG122" s="963">
        <v>288243</v>
      </c>
      <c r="DH122" s="964"/>
      <c r="DI122" s="964"/>
      <c r="DJ122" s="964"/>
      <c r="DK122" s="964"/>
      <c r="DL122" s="964">
        <v>79884</v>
      </c>
      <c r="DM122" s="964"/>
      <c r="DN122" s="964"/>
      <c r="DO122" s="964"/>
      <c r="DP122" s="964"/>
      <c r="DQ122" s="964">
        <v>99706</v>
      </c>
      <c r="DR122" s="964"/>
      <c r="DS122" s="964"/>
      <c r="DT122" s="964"/>
      <c r="DU122" s="964"/>
      <c r="DV122" s="965">
        <v>2.8</v>
      </c>
      <c r="DW122" s="965"/>
      <c r="DX122" s="965"/>
      <c r="DY122" s="965"/>
      <c r="DZ122" s="966"/>
    </row>
    <row r="123" spans="1:130" s="228" customFormat="1" ht="26.25" customHeight="1" x14ac:dyDescent="0.2">
      <c r="A123" s="1095"/>
      <c r="B123" s="987"/>
      <c r="C123" s="960" t="s">
        <v>435</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122</v>
      </c>
      <c r="AB123" s="997"/>
      <c r="AC123" s="997"/>
      <c r="AD123" s="997"/>
      <c r="AE123" s="998"/>
      <c r="AF123" s="999" t="s">
        <v>122</v>
      </c>
      <c r="AG123" s="997"/>
      <c r="AH123" s="997"/>
      <c r="AI123" s="997"/>
      <c r="AJ123" s="998"/>
      <c r="AK123" s="999" t="s">
        <v>122</v>
      </c>
      <c r="AL123" s="997"/>
      <c r="AM123" s="997"/>
      <c r="AN123" s="997"/>
      <c r="AO123" s="998"/>
      <c r="AP123" s="1000" t="s">
        <v>122</v>
      </c>
      <c r="AQ123" s="1001"/>
      <c r="AR123" s="1001"/>
      <c r="AS123" s="1001"/>
      <c r="AT123" s="1002"/>
      <c r="AU123" s="1035"/>
      <c r="AV123" s="1036"/>
      <c r="AW123" s="1036"/>
      <c r="AX123" s="1036"/>
      <c r="AY123" s="1036"/>
      <c r="AZ123" s="249" t="s">
        <v>178</v>
      </c>
      <c r="BA123" s="249"/>
      <c r="BB123" s="249"/>
      <c r="BC123" s="249"/>
      <c r="BD123" s="249"/>
      <c r="BE123" s="249"/>
      <c r="BF123" s="249"/>
      <c r="BG123" s="249"/>
      <c r="BH123" s="249"/>
      <c r="BI123" s="249"/>
      <c r="BJ123" s="249"/>
      <c r="BK123" s="249"/>
      <c r="BL123" s="249"/>
      <c r="BM123" s="249"/>
      <c r="BN123" s="249"/>
      <c r="BO123" s="1015" t="s">
        <v>450</v>
      </c>
      <c r="BP123" s="1043"/>
      <c r="BQ123" s="1101">
        <v>10482522</v>
      </c>
      <c r="BR123" s="1102"/>
      <c r="BS123" s="1102"/>
      <c r="BT123" s="1102"/>
      <c r="BU123" s="1102"/>
      <c r="BV123" s="1102">
        <v>10749098</v>
      </c>
      <c r="BW123" s="1102"/>
      <c r="BX123" s="1102"/>
      <c r="BY123" s="1102"/>
      <c r="BZ123" s="1102"/>
      <c r="CA123" s="1102">
        <v>11068788</v>
      </c>
      <c r="CB123" s="1102"/>
      <c r="CC123" s="1102"/>
      <c r="CD123" s="1102"/>
      <c r="CE123" s="1102"/>
      <c r="CF123" s="1039"/>
      <c r="CG123" s="1040"/>
      <c r="CH123" s="1040"/>
      <c r="CI123" s="1040"/>
      <c r="CJ123" s="1041"/>
      <c r="CK123" s="1047"/>
      <c r="CL123" s="1048"/>
      <c r="CM123" s="1048"/>
      <c r="CN123" s="1048"/>
      <c r="CO123" s="1049"/>
      <c r="CP123" s="1057" t="s">
        <v>390</v>
      </c>
      <c r="CQ123" s="1058"/>
      <c r="CR123" s="1058"/>
      <c r="CS123" s="1058"/>
      <c r="CT123" s="1058"/>
      <c r="CU123" s="1058"/>
      <c r="CV123" s="1058"/>
      <c r="CW123" s="1058"/>
      <c r="CX123" s="1058"/>
      <c r="CY123" s="1058"/>
      <c r="CZ123" s="1058"/>
      <c r="DA123" s="1058"/>
      <c r="DB123" s="1058"/>
      <c r="DC123" s="1058"/>
      <c r="DD123" s="1058"/>
      <c r="DE123" s="1058"/>
      <c r="DF123" s="1059"/>
      <c r="DG123" s="996" t="s">
        <v>122</v>
      </c>
      <c r="DH123" s="997"/>
      <c r="DI123" s="997"/>
      <c r="DJ123" s="997"/>
      <c r="DK123" s="998"/>
      <c r="DL123" s="999" t="s">
        <v>122</v>
      </c>
      <c r="DM123" s="997"/>
      <c r="DN123" s="997"/>
      <c r="DO123" s="997"/>
      <c r="DP123" s="998"/>
      <c r="DQ123" s="999" t="s">
        <v>122</v>
      </c>
      <c r="DR123" s="997"/>
      <c r="DS123" s="997"/>
      <c r="DT123" s="997"/>
      <c r="DU123" s="998"/>
      <c r="DV123" s="1000" t="s">
        <v>122</v>
      </c>
      <c r="DW123" s="1001"/>
      <c r="DX123" s="1001"/>
      <c r="DY123" s="1001"/>
      <c r="DZ123" s="1002"/>
    </row>
    <row r="124" spans="1:130" s="228" customFormat="1" ht="26.25" customHeight="1" thickBot="1" x14ac:dyDescent="0.25">
      <c r="A124" s="1095"/>
      <c r="B124" s="987"/>
      <c r="C124" s="960" t="s">
        <v>438</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122</v>
      </c>
      <c r="AB124" s="997"/>
      <c r="AC124" s="997"/>
      <c r="AD124" s="997"/>
      <c r="AE124" s="998"/>
      <c r="AF124" s="999" t="s">
        <v>122</v>
      </c>
      <c r="AG124" s="997"/>
      <c r="AH124" s="997"/>
      <c r="AI124" s="997"/>
      <c r="AJ124" s="998"/>
      <c r="AK124" s="999" t="s">
        <v>122</v>
      </c>
      <c r="AL124" s="997"/>
      <c r="AM124" s="997"/>
      <c r="AN124" s="997"/>
      <c r="AO124" s="998"/>
      <c r="AP124" s="1000" t="s">
        <v>122</v>
      </c>
      <c r="AQ124" s="1001"/>
      <c r="AR124" s="1001"/>
      <c r="AS124" s="1001"/>
      <c r="AT124" s="1002"/>
      <c r="AU124" s="1097" t="s">
        <v>451</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v>79.900000000000006</v>
      </c>
      <c r="BR124" s="1065"/>
      <c r="BS124" s="1065"/>
      <c r="BT124" s="1065"/>
      <c r="BU124" s="1065"/>
      <c r="BV124" s="1065">
        <v>63.2</v>
      </c>
      <c r="BW124" s="1065"/>
      <c r="BX124" s="1065"/>
      <c r="BY124" s="1065"/>
      <c r="BZ124" s="1065"/>
      <c r="CA124" s="1065">
        <v>53.6</v>
      </c>
      <c r="CB124" s="1065"/>
      <c r="CC124" s="1065"/>
      <c r="CD124" s="1065"/>
      <c r="CE124" s="1065"/>
      <c r="CF124" s="1066"/>
      <c r="CG124" s="1067"/>
      <c r="CH124" s="1067"/>
      <c r="CI124" s="1067"/>
      <c r="CJ124" s="1068"/>
      <c r="CK124" s="1050"/>
      <c r="CL124" s="1050"/>
      <c r="CM124" s="1050"/>
      <c r="CN124" s="1050"/>
      <c r="CO124" s="1051"/>
      <c r="CP124" s="1057" t="s">
        <v>452</v>
      </c>
      <c r="CQ124" s="1058"/>
      <c r="CR124" s="1058"/>
      <c r="CS124" s="1058"/>
      <c r="CT124" s="1058"/>
      <c r="CU124" s="1058"/>
      <c r="CV124" s="1058"/>
      <c r="CW124" s="1058"/>
      <c r="CX124" s="1058"/>
      <c r="CY124" s="1058"/>
      <c r="CZ124" s="1058"/>
      <c r="DA124" s="1058"/>
      <c r="DB124" s="1058"/>
      <c r="DC124" s="1058"/>
      <c r="DD124" s="1058"/>
      <c r="DE124" s="1058"/>
      <c r="DF124" s="1059"/>
      <c r="DG124" s="1042" t="s">
        <v>122</v>
      </c>
      <c r="DH124" s="1024"/>
      <c r="DI124" s="1024"/>
      <c r="DJ124" s="1024"/>
      <c r="DK124" s="1025"/>
      <c r="DL124" s="1023" t="s">
        <v>122</v>
      </c>
      <c r="DM124" s="1024"/>
      <c r="DN124" s="1024"/>
      <c r="DO124" s="1024"/>
      <c r="DP124" s="1025"/>
      <c r="DQ124" s="1023" t="s">
        <v>122</v>
      </c>
      <c r="DR124" s="1024"/>
      <c r="DS124" s="1024"/>
      <c r="DT124" s="1024"/>
      <c r="DU124" s="1025"/>
      <c r="DV124" s="1026" t="s">
        <v>122</v>
      </c>
      <c r="DW124" s="1027"/>
      <c r="DX124" s="1027"/>
      <c r="DY124" s="1027"/>
      <c r="DZ124" s="1028"/>
    </row>
    <row r="125" spans="1:130" s="228" customFormat="1" ht="26.25" customHeight="1" x14ac:dyDescent="0.2">
      <c r="A125" s="1095"/>
      <c r="B125" s="987"/>
      <c r="C125" s="960" t="s">
        <v>440</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122</v>
      </c>
      <c r="AB125" s="997"/>
      <c r="AC125" s="997"/>
      <c r="AD125" s="997"/>
      <c r="AE125" s="998"/>
      <c r="AF125" s="999" t="s">
        <v>122</v>
      </c>
      <c r="AG125" s="997"/>
      <c r="AH125" s="997"/>
      <c r="AI125" s="997"/>
      <c r="AJ125" s="998"/>
      <c r="AK125" s="999" t="s">
        <v>122</v>
      </c>
      <c r="AL125" s="997"/>
      <c r="AM125" s="997"/>
      <c r="AN125" s="997"/>
      <c r="AO125" s="998"/>
      <c r="AP125" s="1000" t="s">
        <v>122</v>
      </c>
      <c r="AQ125" s="1001"/>
      <c r="AR125" s="1001"/>
      <c r="AS125" s="1001"/>
      <c r="AT125" s="1002"/>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1060" t="s">
        <v>453</v>
      </c>
      <c r="CL125" s="1045"/>
      <c r="CM125" s="1045"/>
      <c r="CN125" s="1045"/>
      <c r="CO125" s="1046"/>
      <c r="CP125" s="967" t="s">
        <v>454</v>
      </c>
      <c r="CQ125" s="935"/>
      <c r="CR125" s="935"/>
      <c r="CS125" s="935"/>
      <c r="CT125" s="935"/>
      <c r="CU125" s="935"/>
      <c r="CV125" s="935"/>
      <c r="CW125" s="935"/>
      <c r="CX125" s="935"/>
      <c r="CY125" s="935"/>
      <c r="CZ125" s="935"/>
      <c r="DA125" s="935"/>
      <c r="DB125" s="935"/>
      <c r="DC125" s="935"/>
      <c r="DD125" s="935"/>
      <c r="DE125" s="935"/>
      <c r="DF125" s="936"/>
      <c r="DG125" s="968" t="s">
        <v>122</v>
      </c>
      <c r="DH125" s="969"/>
      <c r="DI125" s="969"/>
      <c r="DJ125" s="969"/>
      <c r="DK125" s="969"/>
      <c r="DL125" s="969" t="s">
        <v>122</v>
      </c>
      <c r="DM125" s="969"/>
      <c r="DN125" s="969"/>
      <c r="DO125" s="969"/>
      <c r="DP125" s="969"/>
      <c r="DQ125" s="969" t="s">
        <v>122</v>
      </c>
      <c r="DR125" s="969"/>
      <c r="DS125" s="969"/>
      <c r="DT125" s="969"/>
      <c r="DU125" s="969"/>
      <c r="DV125" s="970" t="s">
        <v>122</v>
      </c>
      <c r="DW125" s="970"/>
      <c r="DX125" s="970"/>
      <c r="DY125" s="970"/>
      <c r="DZ125" s="971"/>
    </row>
    <row r="126" spans="1:130" s="228" customFormat="1" ht="26.25" customHeight="1" thickBot="1" x14ac:dyDescent="0.25">
      <c r="A126" s="1095"/>
      <c r="B126" s="987"/>
      <c r="C126" s="960" t="s">
        <v>442</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122</v>
      </c>
      <c r="AB126" s="997"/>
      <c r="AC126" s="997"/>
      <c r="AD126" s="997"/>
      <c r="AE126" s="998"/>
      <c r="AF126" s="999" t="s">
        <v>122</v>
      </c>
      <c r="AG126" s="997"/>
      <c r="AH126" s="997"/>
      <c r="AI126" s="997"/>
      <c r="AJ126" s="998"/>
      <c r="AK126" s="999" t="s">
        <v>122</v>
      </c>
      <c r="AL126" s="997"/>
      <c r="AM126" s="997"/>
      <c r="AN126" s="997"/>
      <c r="AO126" s="998"/>
      <c r="AP126" s="1000" t="s">
        <v>122</v>
      </c>
      <c r="AQ126" s="1001"/>
      <c r="AR126" s="1001"/>
      <c r="AS126" s="1001"/>
      <c r="AT126" s="1002"/>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1061"/>
      <c r="CL126" s="1048"/>
      <c r="CM126" s="1048"/>
      <c r="CN126" s="1048"/>
      <c r="CO126" s="1049"/>
      <c r="CP126" s="960" t="s">
        <v>455</v>
      </c>
      <c r="CQ126" s="961"/>
      <c r="CR126" s="961"/>
      <c r="CS126" s="961"/>
      <c r="CT126" s="961"/>
      <c r="CU126" s="961"/>
      <c r="CV126" s="961"/>
      <c r="CW126" s="961"/>
      <c r="CX126" s="961"/>
      <c r="CY126" s="961"/>
      <c r="CZ126" s="961"/>
      <c r="DA126" s="961"/>
      <c r="DB126" s="961"/>
      <c r="DC126" s="961"/>
      <c r="DD126" s="961"/>
      <c r="DE126" s="961"/>
      <c r="DF126" s="962"/>
      <c r="DG126" s="963" t="s">
        <v>122</v>
      </c>
      <c r="DH126" s="964"/>
      <c r="DI126" s="964"/>
      <c r="DJ126" s="964"/>
      <c r="DK126" s="964"/>
      <c r="DL126" s="964" t="s">
        <v>122</v>
      </c>
      <c r="DM126" s="964"/>
      <c r="DN126" s="964"/>
      <c r="DO126" s="964"/>
      <c r="DP126" s="964"/>
      <c r="DQ126" s="964" t="s">
        <v>122</v>
      </c>
      <c r="DR126" s="964"/>
      <c r="DS126" s="964"/>
      <c r="DT126" s="964"/>
      <c r="DU126" s="964"/>
      <c r="DV126" s="965" t="s">
        <v>122</v>
      </c>
      <c r="DW126" s="965"/>
      <c r="DX126" s="965"/>
      <c r="DY126" s="965"/>
      <c r="DZ126" s="966"/>
    </row>
    <row r="127" spans="1:130" s="228" customFormat="1" ht="26.25" customHeight="1" x14ac:dyDescent="0.2">
      <c r="A127" s="1096"/>
      <c r="B127" s="989"/>
      <c r="C127" s="1011" t="s">
        <v>456</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t="s">
        <v>122</v>
      </c>
      <c r="AB127" s="997"/>
      <c r="AC127" s="997"/>
      <c r="AD127" s="997"/>
      <c r="AE127" s="998"/>
      <c r="AF127" s="999" t="s">
        <v>122</v>
      </c>
      <c r="AG127" s="997"/>
      <c r="AH127" s="997"/>
      <c r="AI127" s="997"/>
      <c r="AJ127" s="998"/>
      <c r="AK127" s="999" t="s">
        <v>122</v>
      </c>
      <c r="AL127" s="997"/>
      <c r="AM127" s="997"/>
      <c r="AN127" s="997"/>
      <c r="AO127" s="998"/>
      <c r="AP127" s="1000" t="s">
        <v>122</v>
      </c>
      <c r="AQ127" s="1001"/>
      <c r="AR127" s="1001"/>
      <c r="AS127" s="1001"/>
      <c r="AT127" s="1002"/>
      <c r="AU127" s="230"/>
      <c r="AV127" s="230"/>
      <c r="AW127" s="230"/>
      <c r="AX127" s="1069" t="s">
        <v>457</v>
      </c>
      <c r="AY127" s="1070"/>
      <c r="AZ127" s="1070"/>
      <c r="BA127" s="1070"/>
      <c r="BB127" s="1070"/>
      <c r="BC127" s="1070"/>
      <c r="BD127" s="1070"/>
      <c r="BE127" s="1071"/>
      <c r="BF127" s="1072" t="s">
        <v>458</v>
      </c>
      <c r="BG127" s="1070"/>
      <c r="BH127" s="1070"/>
      <c r="BI127" s="1070"/>
      <c r="BJ127" s="1070"/>
      <c r="BK127" s="1070"/>
      <c r="BL127" s="1071"/>
      <c r="BM127" s="1072" t="s">
        <v>459</v>
      </c>
      <c r="BN127" s="1070"/>
      <c r="BO127" s="1070"/>
      <c r="BP127" s="1070"/>
      <c r="BQ127" s="1070"/>
      <c r="BR127" s="1070"/>
      <c r="BS127" s="1071"/>
      <c r="BT127" s="1072" t="s">
        <v>460</v>
      </c>
      <c r="BU127" s="1070"/>
      <c r="BV127" s="1070"/>
      <c r="BW127" s="1070"/>
      <c r="BX127" s="1070"/>
      <c r="BY127" s="1070"/>
      <c r="BZ127" s="1093"/>
      <c r="CA127" s="230"/>
      <c r="CB127" s="230"/>
      <c r="CC127" s="230"/>
      <c r="CD127" s="253"/>
      <c r="CE127" s="253"/>
      <c r="CF127" s="253"/>
      <c r="CG127" s="230"/>
      <c r="CH127" s="230"/>
      <c r="CI127" s="230"/>
      <c r="CJ127" s="252"/>
      <c r="CK127" s="1061"/>
      <c r="CL127" s="1048"/>
      <c r="CM127" s="1048"/>
      <c r="CN127" s="1048"/>
      <c r="CO127" s="1049"/>
      <c r="CP127" s="960" t="s">
        <v>461</v>
      </c>
      <c r="CQ127" s="961"/>
      <c r="CR127" s="961"/>
      <c r="CS127" s="961"/>
      <c r="CT127" s="961"/>
      <c r="CU127" s="961"/>
      <c r="CV127" s="961"/>
      <c r="CW127" s="961"/>
      <c r="CX127" s="961"/>
      <c r="CY127" s="961"/>
      <c r="CZ127" s="961"/>
      <c r="DA127" s="961"/>
      <c r="DB127" s="961"/>
      <c r="DC127" s="961"/>
      <c r="DD127" s="961"/>
      <c r="DE127" s="961"/>
      <c r="DF127" s="962"/>
      <c r="DG127" s="963" t="s">
        <v>122</v>
      </c>
      <c r="DH127" s="964"/>
      <c r="DI127" s="964"/>
      <c r="DJ127" s="964"/>
      <c r="DK127" s="964"/>
      <c r="DL127" s="964" t="s">
        <v>122</v>
      </c>
      <c r="DM127" s="964"/>
      <c r="DN127" s="964"/>
      <c r="DO127" s="964"/>
      <c r="DP127" s="964"/>
      <c r="DQ127" s="964" t="s">
        <v>122</v>
      </c>
      <c r="DR127" s="964"/>
      <c r="DS127" s="964"/>
      <c r="DT127" s="964"/>
      <c r="DU127" s="964"/>
      <c r="DV127" s="965" t="s">
        <v>122</v>
      </c>
      <c r="DW127" s="965"/>
      <c r="DX127" s="965"/>
      <c r="DY127" s="965"/>
      <c r="DZ127" s="966"/>
    </row>
    <row r="128" spans="1:130" s="228" customFormat="1" ht="26.25" customHeight="1" thickBot="1" x14ac:dyDescent="0.25">
      <c r="A128" s="1079" t="s">
        <v>462</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463</v>
      </c>
      <c r="X128" s="1081"/>
      <c r="Y128" s="1081"/>
      <c r="Z128" s="1082"/>
      <c r="AA128" s="1083">
        <v>100812</v>
      </c>
      <c r="AB128" s="1084"/>
      <c r="AC128" s="1084"/>
      <c r="AD128" s="1084"/>
      <c r="AE128" s="1085"/>
      <c r="AF128" s="1086">
        <v>46368</v>
      </c>
      <c r="AG128" s="1084"/>
      <c r="AH128" s="1084"/>
      <c r="AI128" s="1084"/>
      <c r="AJ128" s="1085"/>
      <c r="AK128" s="1086">
        <v>46182</v>
      </c>
      <c r="AL128" s="1084"/>
      <c r="AM128" s="1084"/>
      <c r="AN128" s="1084"/>
      <c r="AO128" s="1085"/>
      <c r="AP128" s="1087"/>
      <c r="AQ128" s="1088"/>
      <c r="AR128" s="1088"/>
      <c r="AS128" s="1088"/>
      <c r="AT128" s="1089"/>
      <c r="AU128" s="230"/>
      <c r="AV128" s="230"/>
      <c r="AW128" s="230"/>
      <c r="AX128" s="934" t="s">
        <v>464</v>
      </c>
      <c r="AY128" s="935"/>
      <c r="AZ128" s="935"/>
      <c r="BA128" s="935"/>
      <c r="BB128" s="935"/>
      <c r="BC128" s="935"/>
      <c r="BD128" s="935"/>
      <c r="BE128" s="936"/>
      <c r="BF128" s="1090" t="s">
        <v>122</v>
      </c>
      <c r="BG128" s="1091"/>
      <c r="BH128" s="1091"/>
      <c r="BI128" s="1091"/>
      <c r="BJ128" s="1091"/>
      <c r="BK128" s="1091"/>
      <c r="BL128" s="1092"/>
      <c r="BM128" s="1090">
        <v>15</v>
      </c>
      <c r="BN128" s="1091"/>
      <c r="BO128" s="1091"/>
      <c r="BP128" s="1091"/>
      <c r="BQ128" s="1091"/>
      <c r="BR128" s="1091"/>
      <c r="BS128" s="1092"/>
      <c r="BT128" s="1090">
        <v>20</v>
      </c>
      <c r="BU128" s="1091"/>
      <c r="BV128" s="1091"/>
      <c r="BW128" s="1091"/>
      <c r="BX128" s="1091"/>
      <c r="BY128" s="1091"/>
      <c r="BZ128" s="1114"/>
      <c r="CA128" s="253"/>
      <c r="CB128" s="253"/>
      <c r="CC128" s="253"/>
      <c r="CD128" s="253"/>
      <c r="CE128" s="253"/>
      <c r="CF128" s="253"/>
      <c r="CG128" s="230"/>
      <c r="CH128" s="230"/>
      <c r="CI128" s="230"/>
      <c r="CJ128" s="252"/>
      <c r="CK128" s="1062"/>
      <c r="CL128" s="1063"/>
      <c r="CM128" s="1063"/>
      <c r="CN128" s="1063"/>
      <c r="CO128" s="1064"/>
      <c r="CP128" s="1073" t="s">
        <v>465</v>
      </c>
      <c r="CQ128" s="764"/>
      <c r="CR128" s="764"/>
      <c r="CS128" s="764"/>
      <c r="CT128" s="764"/>
      <c r="CU128" s="764"/>
      <c r="CV128" s="764"/>
      <c r="CW128" s="764"/>
      <c r="CX128" s="764"/>
      <c r="CY128" s="764"/>
      <c r="CZ128" s="764"/>
      <c r="DA128" s="764"/>
      <c r="DB128" s="764"/>
      <c r="DC128" s="764"/>
      <c r="DD128" s="764"/>
      <c r="DE128" s="764"/>
      <c r="DF128" s="1074"/>
      <c r="DG128" s="1075" t="s">
        <v>122</v>
      </c>
      <c r="DH128" s="1076"/>
      <c r="DI128" s="1076"/>
      <c r="DJ128" s="1076"/>
      <c r="DK128" s="1076"/>
      <c r="DL128" s="1076" t="s">
        <v>122</v>
      </c>
      <c r="DM128" s="1076"/>
      <c r="DN128" s="1076"/>
      <c r="DO128" s="1076"/>
      <c r="DP128" s="1076"/>
      <c r="DQ128" s="1076" t="s">
        <v>122</v>
      </c>
      <c r="DR128" s="1076"/>
      <c r="DS128" s="1076"/>
      <c r="DT128" s="1076"/>
      <c r="DU128" s="1076"/>
      <c r="DV128" s="1077" t="s">
        <v>122</v>
      </c>
      <c r="DW128" s="1077"/>
      <c r="DX128" s="1077"/>
      <c r="DY128" s="1077"/>
      <c r="DZ128" s="1078"/>
    </row>
    <row r="129" spans="1:131" s="228" customFormat="1" ht="26.25" customHeight="1" x14ac:dyDescent="0.2">
      <c r="A129" s="972" t="s">
        <v>102</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466</v>
      </c>
      <c r="X129" s="1109"/>
      <c r="Y129" s="1109"/>
      <c r="Z129" s="1110"/>
      <c r="AA129" s="996">
        <v>4348797</v>
      </c>
      <c r="AB129" s="997"/>
      <c r="AC129" s="997"/>
      <c r="AD129" s="997"/>
      <c r="AE129" s="998"/>
      <c r="AF129" s="999">
        <v>4298280</v>
      </c>
      <c r="AG129" s="997"/>
      <c r="AH129" s="997"/>
      <c r="AI129" s="997"/>
      <c r="AJ129" s="998"/>
      <c r="AK129" s="999">
        <v>4330771</v>
      </c>
      <c r="AL129" s="997"/>
      <c r="AM129" s="997"/>
      <c r="AN129" s="997"/>
      <c r="AO129" s="998"/>
      <c r="AP129" s="1111"/>
      <c r="AQ129" s="1112"/>
      <c r="AR129" s="1112"/>
      <c r="AS129" s="1112"/>
      <c r="AT129" s="1113"/>
      <c r="AU129" s="231"/>
      <c r="AV129" s="231"/>
      <c r="AW129" s="231"/>
      <c r="AX129" s="1103" t="s">
        <v>467</v>
      </c>
      <c r="AY129" s="961"/>
      <c r="AZ129" s="961"/>
      <c r="BA129" s="961"/>
      <c r="BB129" s="961"/>
      <c r="BC129" s="961"/>
      <c r="BD129" s="961"/>
      <c r="BE129" s="962"/>
      <c r="BF129" s="1104" t="s">
        <v>122</v>
      </c>
      <c r="BG129" s="1105"/>
      <c r="BH129" s="1105"/>
      <c r="BI129" s="1105"/>
      <c r="BJ129" s="1105"/>
      <c r="BK129" s="1105"/>
      <c r="BL129" s="1106"/>
      <c r="BM129" s="1104">
        <v>20</v>
      </c>
      <c r="BN129" s="1105"/>
      <c r="BO129" s="1105"/>
      <c r="BP129" s="1105"/>
      <c r="BQ129" s="1105"/>
      <c r="BR129" s="1105"/>
      <c r="BS129" s="1106"/>
      <c r="BT129" s="1104">
        <v>30</v>
      </c>
      <c r="BU129" s="1105"/>
      <c r="BV129" s="1105"/>
      <c r="BW129" s="1105"/>
      <c r="BX129" s="1105"/>
      <c r="BY129" s="1105"/>
      <c r="BZ129" s="1107"/>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972" t="s">
        <v>468</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469</v>
      </c>
      <c r="X130" s="1109"/>
      <c r="Y130" s="1109"/>
      <c r="Z130" s="1110"/>
      <c r="AA130" s="996">
        <v>766596</v>
      </c>
      <c r="AB130" s="997"/>
      <c r="AC130" s="997"/>
      <c r="AD130" s="997"/>
      <c r="AE130" s="998"/>
      <c r="AF130" s="999">
        <v>796304</v>
      </c>
      <c r="AG130" s="997"/>
      <c r="AH130" s="997"/>
      <c r="AI130" s="997"/>
      <c r="AJ130" s="998"/>
      <c r="AK130" s="999">
        <v>791144</v>
      </c>
      <c r="AL130" s="997"/>
      <c r="AM130" s="997"/>
      <c r="AN130" s="997"/>
      <c r="AO130" s="998"/>
      <c r="AP130" s="1111"/>
      <c r="AQ130" s="1112"/>
      <c r="AR130" s="1112"/>
      <c r="AS130" s="1112"/>
      <c r="AT130" s="1113"/>
      <c r="AU130" s="231"/>
      <c r="AV130" s="231"/>
      <c r="AW130" s="231"/>
      <c r="AX130" s="1103" t="s">
        <v>470</v>
      </c>
      <c r="AY130" s="961"/>
      <c r="AZ130" s="961"/>
      <c r="BA130" s="961"/>
      <c r="BB130" s="961"/>
      <c r="BC130" s="961"/>
      <c r="BD130" s="961"/>
      <c r="BE130" s="962"/>
      <c r="BF130" s="1139">
        <v>9.1</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471</v>
      </c>
      <c r="X131" s="1146"/>
      <c r="Y131" s="1146"/>
      <c r="Z131" s="1147"/>
      <c r="AA131" s="1042">
        <v>3582201</v>
      </c>
      <c r="AB131" s="1024"/>
      <c r="AC131" s="1024"/>
      <c r="AD131" s="1024"/>
      <c r="AE131" s="1025"/>
      <c r="AF131" s="1023">
        <v>3501976</v>
      </c>
      <c r="AG131" s="1024"/>
      <c r="AH131" s="1024"/>
      <c r="AI131" s="1024"/>
      <c r="AJ131" s="1025"/>
      <c r="AK131" s="1023">
        <v>3539627</v>
      </c>
      <c r="AL131" s="1024"/>
      <c r="AM131" s="1024"/>
      <c r="AN131" s="1024"/>
      <c r="AO131" s="1025"/>
      <c r="AP131" s="1148"/>
      <c r="AQ131" s="1149"/>
      <c r="AR131" s="1149"/>
      <c r="AS131" s="1149"/>
      <c r="AT131" s="1150"/>
      <c r="AU131" s="231"/>
      <c r="AV131" s="231"/>
      <c r="AW131" s="231"/>
      <c r="AX131" s="1121" t="s">
        <v>472</v>
      </c>
      <c r="AY131" s="764"/>
      <c r="AZ131" s="764"/>
      <c r="BA131" s="764"/>
      <c r="BB131" s="764"/>
      <c r="BC131" s="764"/>
      <c r="BD131" s="764"/>
      <c r="BE131" s="1074"/>
      <c r="BF131" s="1122">
        <v>53.6</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1128" t="s">
        <v>473</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474</v>
      </c>
      <c r="W132" s="1132"/>
      <c r="X132" s="1132"/>
      <c r="Y132" s="1132"/>
      <c r="Z132" s="1133"/>
      <c r="AA132" s="1134">
        <v>8.2049276409999994</v>
      </c>
      <c r="AB132" s="1135"/>
      <c r="AC132" s="1135"/>
      <c r="AD132" s="1135"/>
      <c r="AE132" s="1136"/>
      <c r="AF132" s="1137">
        <v>9.4687970450000005</v>
      </c>
      <c r="AG132" s="1135"/>
      <c r="AH132" s="1135"/>
      <c r="AI132" s="1135"/>
      <c r="AJ132" s="1136"/>
      <c r="AK132" s="1137">
        <v>9.8963817370000005</v>
      </c>
      <c r="AL132" s="1135"/>
      <c r="AM132" s="1135"/>
      <c r="AN132" s="1135"/>
      <c r="AO132" s="1136"/>
      <c r="AP132" s="1039"/>
      <c r="AQ132" s="1040"/>
      <c r="AR132" s="1040"/>
      <c r="AS132" s="1040"/>
      <c r="AT132" s="1138"/>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475</v>
      </c>
      <c r="W133" s="1115"/>
      <c r="X133" s="1115"/>
      <c r="Y133" s="1115"/>
      <c r="Z133" s="1116"/>
      <c r="AA133" s="1117">
        <v>8.6999999999999993</v>
      </c>
      <c r="AB133" s="1118"/>
      <c r="AC133" s="1118"/>
      <c r="AD133" s="1118"/>
      <c r="AE133" s="1119"/>
      <c r="AF133" s="1117">
        <v>8.4</v>
      </c>
      <c r="AG133" s="1118"/>
      <c r="AH133" s="1118"/>
      <c r="AI133" s="1118"/>
      <c r="AJ133" s="1119"/>
      <c r="AK133" s="1117">
        <v>9.1</v>
      </c>
      <c r="AL133" s="1118"/>
      <c r="AM133" s="1118"/>
      <c r="AN133" s="1118"/>
      <c r="AO133" s="1119"/>
      <c r="AP133" s="1066"/>
      <c r="AQ133" s="1067"/>
      <c r="AR133" s="1067"/>
      <c r="AS133" s="1067"/>
      <c r="AT133" s="1120"/>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tlWzvu0NeW7YSFMaaLqtC5HtXw3Whrhc1dfwm2PZivMhCEAM2ZBrZuUP6L6ylplnefScdy6UdwoDHVLreANgEA==" saltValue="eJXgNh/obPGn4GyTilIR4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8" customWidth="1"/>
    <col min="121" max="121" width="0" style="257" hidden="1" customWidth="1"/>
    <col min="122" max="16384" width="9" style="257" hidden="1"/>
  </cols>
  <sheetData>
    <row r="1" spans="1:120" ht="13"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7"/>
    </row>
    <row r="17" spans="119:120" ht="13" x14ac:dyDescent="0.2">
      <c r="DP17" s="257"/>
    </row>
    <row r="18" spans="119:120" ht="13" x14ac:dyDescent="0.2"/>
    <row r="19" spans="119:120" ht="13" x14ac:dyDescent="0.2"/>
    <row r="20" spans="119:120" ht="13" x14ac:dyDescent="0.2">
      <c r="DO20" s="257"/>
      <c r="DP20" s="257"/>
    </row>
    <row r="21" spans="119:120" ht="13" x14ac:dyDescent="0.2">
      <c r="DP21" s="257"/>
    </row>
    <row r="22" spans="119:120" ht="13" x14ac:dyDescent="0.2"/>
    <row r="23" spans="119:120" ht="13" x14ac:dyDescent="0.2">
      <c r="DO23" s="257"/>
      <c r="DP23" s="257"/>
    </row>
    <row r="24" spans="119:120" ht="13" x14ac:dyDescent="0.2">
      <c r="DP24" s="257"/>
    </row>
    <row r="25" spans="119:120" ht="13" x14ac:dyDescent="0.2">
      <c r="DP25" s="257"/>
    </row>
    <row r="26" spans="119:120" ht="13" x14ac:dyDescent="0.2">
      <c r="DO26" s="257"/>
      <c r="DP26" s="257"/>
    </row>
    <row r="27" spans="119:120" ht="13" x14ac:dyDescent="0.2"/>
    <row r="28" spans="119:120" ht="13" x14ac:dyDescent="0.2">
      <c r="DO28" s="257"/>
      <c r="DP28" s="257"/>
    </row>
    <row r="29" spans="119:120" ht="13" x14ac:dyDescent="0.2">
      <c r="DP29" s="257"/>
    </row>
    <row r="30" spans="119:120" ht="13" x14ac:dyDescent="0.2"/>
    <row r="31" spans="119:120" ht="13" x14ac:dyDescent="0.2">
      <c r="DO31" s="257"/>
      <c r="DP31" s="257"/>
    </row>
    <row r="32" spans="119:120" ht="13" x14ac:dyDescent="0.2"/>
    <row r="33" spans="98:120" ht="13" x14ac:dyDescent="0.2">
      <c r="DO33" s="257"/>
      <c r="DP33" s="257"/>
    </row>
    <row r="34" spans="98:120" ht="13" x14ac:dyDescent="0.2">
      <c r="DM34" s="257"/>
    </row>
    <row r="35" spans="98:120" ht="13" x14ac:dyDescent="0.2">
      <c r="CT35" s="257"/>
      <c r="CU35" s="257"/>
      <c r="CV35" s="257"/>
      <c r="CY35" s="257"/>
      <c r="CZ35" s="257"/>
      <c r="DA35" s="257"/>
      <c r="DD35" s="257"/>
      <c r="DE35" s="257"/>
      <c r="DF35" s="257"/>
      <c r="DI35" s="257"/>
      <c r="DJ35" s="257"/>
      <c r="DK35" s="257"/>
      <c r="DM35" s="257"/>
      <c r="DN35" s="257"/>
      <c r="DO35" s="257"/>
      <c r="DP35" s="257"/>
    </row>
    <row r="36" spans="98:120" ht="13" x14ac:dyDescent="0.2"/>
    <row r="37" spans="98:120" ht="13" x14ac:dyDescent="0.2">
      <c r="CW37" s="257"/>
      <c r="DB37" s="257"/>
      <c r="DG37" s="257"/>
      <c r="DL37" s="257"/>
      <c r="DP37" s="257"/>
    </row>
    <row r="38" spans="98:120" ht="13" x14ac:dyDescent="0.2">
      <c r="CT38" s="257"/>
      <c r="CU38" s="257"/>
      <c r="CV38" s="257"/>
      <c r="CW38" s="257"/>
      <c r="CY38" s="257"/>
      <c r="CZ38" s="257"/>
      <c r="DA38" s="257"/>
      <c r="DB38" s="257"/>
      <c r="DD38" s="257"/>
      <c r="DE38" s="257"/>
      <c r="DF38" s="257"/>
      <c r="DG38" s="257"/>
      <c r="DI38" s="257"/>
      <c r="DJ38" s="257"/>
      <c r="DK38" s="257"/>
      <c r="DL38" s="257"/>
      <c r="DN38" s="257"/>
      <c r="DO38" s="257"/>
      <c r="DP38" s="25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7"/>
      <c r="DO49" s="257"/>
      <c r="DP49" s="25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7"/>
      <c r="CS63" s="257"/>
      <c r="CX63" s="257"/>
      <c r="DC63" s="257"/>
      <c r="DH63" s="257"/>
    </row>
    <row r="64" spans="22:120" ht="13" x14ac:dyDescent="0.2">
      <c r="V64" s="257"/>
    </row>
    <row r="65" spans="15:120" ht="13" x14ac:dyDescent="0.2">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ht="13" x14ac:dyDescent="0.2">
      <c r="Q66" s="257"/>
      <c r="S66" s="257"/>
      <c r="U66" s="257"/>
      <c r="DM66" s="257"/>
    </row>
    <row r="67" spans="15:120" ht="13" x14ac:dyDescent="0.2">
      <c r="O67" s="257"/>
      <c r="P67" s="257"/>
      <c r="R67" s="257"/>
      <c r="T67" s="257"/>
      <c r="Y67" s="257"/>
      <c r="CT67" s="257"/>
      <c r="CV67" s="257"/>
      <c r="CW67" s="257"/>
      <c r="CY67" s="257"/>
      <c r="DA67" s="257"/>
      <c r="DB67" s="257"/>
      <c r="DD67" s="257"/>
      <c r="DF67" s="257"/>
      <c r="DG67" s="257"/>
      <c r="DI67" s="257"/>
      <c r="DK67" s="257"/>
      <c r="DL67" s="257"/>
      <c r="DN67" s="257"/>
      <c r="DO67" s="257"/>
      <c r="DP67" s="257"/>
    </row>
    <row r="68" spans="15:120" ht="13" x14ac:dyDescent="0.2"/>
    <row r="69" spans="15:120" ht="13" x14ac:dyDescent="0.2"/>
    <row r="70" spans="15:120" ht="13" x14ac:dyDescent="0.2"/>
    <row r="71" spans="15:120" ht="13" x14ac:dyDescent="0.2"/>
    <row r="72" spans="15:120" ht="13" x14ac:dyDescent="0.2">
      <c r="DP72" s="257"/>
    </row>
    <row r="73" spans="15:120" ht="13" x14ac:dyDescent="0.2">
      <c r="DP73" s="25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7"/>
      <c r="CX96" s="257"/>
      <c r="DC96" s="257"/>
      <c r="DH96" s="257"/>
    </row>
    <row r="97" spans="24:120" ht="13" x14ac:dyDescent="0.2">
      <c r="CS97" s="257"/>
      <c r="CX97" s="257"/>
      <c r="DC97" s="257"/>
      <c r="DH97" s="257"/>
      <c r="DP97" s="258" t="s">
        <v>476</v>
      </c>
    </row>
    <row r="98" spans="24:120" ht="13" hidden="1" x14ac:dyDescent="0.2">
      <c r="CS98" s="257"/>
      <c r="CX98" s="257"/>
      <c r="DC98" s="257"/>
      <c r="DH98" s="257"/>
    </row>
    <row r="99" spans="24:120" ht="13" hidden="1" x14ac:dyDescent="0.2">
      <c r="CS99" s="257"/>
      <c r="CX99" s="257"/>
      <c r="DC99" s="257"/>
      <c r="DH99" s="257"/>
    </row>
    <row r="101" spans="24:120" ht="12" hidden="1" customHeight="1" x14ac:dyDescent="0.2">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2">
      <c r="CU102" s="257"/>
      <c r="CZ102" s="257"/>
      <c r="DE102" s="257"/>
      <c r="DJ102" s="257"/>
      <c r="DM102" s="257"/>
    </row>
    <row r="103" spans="24:120" ht="13" hidden="1" x14ac:dyDescent="0.2">
      <c r="CT103" s="257"/>
      <c r="CV103" s="257"/>
      <c r="CW103" s="257"/>
      <c r="CY103" s="257"/>
      <c r="DA103" s="257"/>
      <c r="DB103" s="257"/>
      <c r="DD103" s="257"/>
      <c r="DF103" s="257"/>
      <c r="DG103" s="257"/>
      <c r="DI103" s="257"/>
      <c r="DK103" s="257"/>
      <c r="DL103" s="257"/>
      <c r="DM103" s="257"/>
      <c r="DN103" s="257"/>
      <c r="DO103" s="257"/>
      <c r="DP103" s="257"/>
    </row>
    <row r="104" spans="24:120" ht="13" hidden="1" x14ac:dyDescent="0.2">
      <c r="CV104" s="257"/>
      <c r="CW104" s="257"/>
      <c r="DA104" s="257"/>
      <c r="DB104" s="257"/>
      <c r="DF104" s="257"/>
      <c r="DG104" s="257"/>
      <c r="DK104" s="257"/>
      <c r="DL104" s="257"/>
      <c r="DN104" s="257"/>
      <c r="DO104" s="257"/>
      <c r="DP104" s="257"/>
    </row>
    <row r="105" spans="24:120" ht="12.75" hidden="1" customHeight="1" x14ac:dyDescent="0.2"/>
  </sheetData>
  <sheetProtection algorithmName="SHA-512" hashValue="M7ZuEFy2Fpl5z3qWRHZkNpgHieSzDcgs+5RWFzdG4/PJIvKa/2tiKa1XZEAOU6ylfAABRm5Fth0evTtApb6eDA==" saltValue="rLsaKGML716XC3NtGbWMB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8" customWidth="1"/>
    <col min="117" max="16384" width="9" style="257" hidden="1"/>
  </cols>
  <sheetData>
    <row r="1" spans="2:116" ht="13"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 x14ac:dyDescent="0.2"/>
    <row r="3" spans="2:116" ht="13" x14ac:dyDescent="0.2"/>
    <row r="4" spans="2:116" ht="13" x14ac:dyDescent="0.2">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ht="13" x14ac:dyDescent="0.2">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ht="13" x14ac:dyDescent="0.2"/>
    <row r="20" spans="9:116" ht="13" x14ac:dyDescent="0.2"/>
    <row r="21" spans="9:116" ht="13" x14ac:dyDescent="0.2">
      <c r="DL21" s="257"/>
    </row>
    <row r="22" spans="9:116" ht="13" x14ac:dyDescent="0.2">
      <c r="DI22" s="257"/>
      <c r="DJ22" s="257"/>
      <c r="DK22" s="257"/>
      <c r="DL22" s="257"/>
    </row>
    <row r="23" spans="9:116" ht="13" x14ac:dyDescent="0.2">
      <c r="CY23" s="257"/>
      <c r="CZ23" s="257"/>
      <c r="DA23" s="257"/>
      <c r="DB23" s="257"/>
      <c r="DC23" s="257"/>
      <c r="DD23" s="257"/>
      <c r="DE23" s="257"/>
      <c r="DF23" s="257"/>
      <c r="DG23" s="257"/>
      <c r="DH23" s="257"/>
      <c r="DI23" s="257"/>
      <c r="DJ23" s="257"/>
      <c r="DK23" s="257"/>
      <c r="DL23" s="25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7"/>
      <c r="DA35" s="257"/>
      <c r="DB35" s="257"/>
      <c r="DC35" s="257"/>
      <c r="DD35" s="257"/>
      <c r="DE35" s="257"/>
      <c r="DF35" s="257"/>
      <c r="DG35" s="257"/>
      <c r="DH35" s="257"/>
      <c r="DI35" s="257"/>
      <c r="DJ35" s="257"/>
      <c r="DK35" s="257"/>
      <c r="DL35" s="257"/>
    </row>
    <row r="36" spans="15:116" ht="13" x14ac:dyDescent="0.2"/>
    <row r="37" spans="15:116" ht="13" x14ac:dyDescent="0.2">
      <c r="DL37" s="257"/>
    </row>
    <row r="38" spans="15:116" ht="13" x14ac:dyDescent="0.2">
      <c r="DI38" s="257"/>
      <c r="DJ38" s="257"/>
      <c r="DK38" s="257"/>
      <c r="DL38" s="257"/>
    </row>
    <row r="39" spans="15:116" ht="13" x14ac:dyDescent="0.2"/>
    <row r="40" spans="15:116" ht="13" x14ac:dyDescent="0.2"/>
    <row r="41" spans="15:116" ht="13" x14ac:dyDescent="0.2"/>
    <row r="42" spans="15:116" ht="13" x14ac:dyDescent="0.2"/>
    <row r="43" spans="15:116" ht="13" x14ac:dyDescent="0.2">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ht="13" x14ac:dyDescent="0.2">
      <c r="DL44" s="257"/>
    </row>
    <row r="45" spans="15:116" ht="13" x14ac:dyDescent="0.2"/>
    <row r="46" spans="15:116" ht="13" x14ac:dyDescent="0.2">
      <c r="DA46" s="257"/>
      <c r="DB46" s="257"/>
      <c r="DC46" s="257"/>
      <c r="DD46" s="257"/>
      <c r="DE46" s="257"/>
      <c r="DF46" s="257"/>
      <c r="DG46" s="257"/>
      <c r="DH46" s="257"/>
      <c r="DI46" s="257"/>
      <c r="DJ46" s="257"/>
      <c r="DK46" s="257"/>
      <c r="DL46" s="257"/>
    </row>
    <row r="47" spans="15:116" ht="13" x14ac:dyDescent="0.2"/>
    <row r="48" spans="15:116" ht="13" x14ac:dyDescent="0.2"/>
    <row r="49" spans="104:116" ht="13" x14ac:dyDescent="0.2"/>
    <row r="50" spans="104:116" ht="13" x14ac:dyDescent="0.2">
      <c r="CZ50" s="257"/>
      <c r="DA50" s="257"/>
      <c r="DB50" s="257"/>
      <c r="DC50" s="257"/>
      <c r="DD50" s="257"/>
      <c r="DE50" s="257"/>
      <c r="DF50" s="257"/>
      <c r="DG50" s="257"/>
      <c r="DH50" s="257"/>
      <c r="DI50" s="257"/>
      <c r="DJ50" s="257"/>
      <c r="DK50" s="257"/>
      <c r="DL50" s="257"/>
    </row>
    <row r="51" spans="104:116" ht="13" x14ac:dyDescent="0.2"/>
    <row r="52" spans="104:116" ht="13" x14ac:dyDescent="0.2"/>
    <row r="53" spans="104:116" ht="13" x14ac:dyDescent="0.2">
      <c r="DL53" s="25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7"/>
      <c r="DD67" s="257"/>
      <c r="DE67" s="257"/>
      <c r="DF67" s="257"/>
      <c r="DG67" s="257"/>
      <c r="DH67" s="257"/>
      <c r="DI67" s="257"/>
      <c r="DJ67" s="257"/>
      <c r="DK67" s="257"/>
      <c r="DL67" s="25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dalnKOrB7st0EdNjcoeVj4xffRp+JB/iO+WejUqriQFHyugs0M4Wtc9IuQjosKHj4FPRu+6c1jyxxxG+P42lQ==" saltValue="oh4mZLXNEvO8+siPrJxGe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10" sqref="AK10:AN10"/>
    </sheetView>
  </sheetViews>
  <sheetFormatPr defaultColWidth="0" defaultRowHeight="13.5" customHeight="1" zeroHeight="1" x14ac:dyDescent="0.2"/>
  <cols>
    <col min="1" max="36" width="2.453125" style="259" customWidth="1"/>
    <col min="37" max="44" width="17" style="259" customWidth="1"/>
    <col min="45" max="45" width="6.08984375" style="266" customWidth="1"/>
    <col min="46" max="46" width="3" style="264" customWidth="1"/>
    <col min="47" max="47" width="19.08984375" style="259" hidden="1" customWidth="1"/>
    <col min="48" max="52" width="12.6328125" style="259" hidden="1" customWidth="1"/>
    <col min="53" max="16384" width="8.6328125" style="259" hidden="1"/>
  </cols>
  <sheetData>
    <row r="1" spans="1:46" ht="13" x14ac:dyDescent="0.2">
      <c r="AS1" s="260"/>
      <c r="AT1" s="260"/>
    </row>
    <row r="2" spans="1:46" ht="13" x14ac:dyDescent="0.2">
      <c r="AS2" s="260"/>
      <c r="AT2" s="260"/>
    </row>
    <row r="3" spans="1:46" ht="13" x14ac:dyDescent="0.2">
      <c r="AS3" s="260"/>
      <c r="AT3" s="260"/>
    </row>
    <row r="4" spans="1:46" ht="13" x14ac:dyDescent="0.2">
      <c r="AS4" s="260"/>
      <c r="AT4" s="260"/>
    </row>
    <row r="5" spans="1:46" ht="16.5" x14ac:dyDescent="0.2">
      <c r="A5" s="261" t="s">
        <v>477</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478</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52" t="s">
        <v>479</v>
      </c>
      <c r="AP7" s="270"/>
      <c r="AQ7" s="271" t="s">
        <v>480</v>
      </c>
      <c r="AR7" s="272"/>
    </row>
    <row r="8" spans="1:46" ht="13"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53"/>
      <c r="AP8" s="276" t="s">
        <v>481</v>
      </c>
      <c r="AQ8" s="277" t="s">
        <v>482</v>
      </c>
      <c r="AR8" s="278" t="s">
        <v>483</v>
      </c>
    </row>
    <row r="9" spans="1:46" ht="13"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54" t="s">
        <v>484</v>
      </c>
      <c r="AL9" s="1155"/>
      <c r="AM9" s="1155"/>
      <c r="AN9" s="1156"/>
      <c r="AO9" s="279">
        <v>860581</v>
      </c>
      <c r="AP9" s="279">
        <v>117134</v>
      </c>
      <c r="AQ9" s="280">
        <v>143407</v>
      </c>
      <c r="AR9" s="281">
        <v>-18.3</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54" t="s">
        <v>485</v>
      </c>
      <c r="AL10" s="1155"/>
      <c r="AM10" s="1155"/>
      <c r="AN10" s="1156"/>
      <c r="AO10" s="282">
        <v>257294</v>
      </c>
      <c r="AP10" s="282">
        <v>35020</v>
      </c>
      <c r="AQ10" s="283">
        <v>20271</v>
      </c>
      <c r="AR10" s="284">
        <v>72.8</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54" t="s">
        <v>486</v>
      </c>
      <c r="AL11" s="1155"/>
      <c r="AM11" s="1155"/>
      <c r="AN11" s="1156"/>
      <c r="AO11" s="282" t="s">
        <v>487</v>
      </c>
      <c r="AP11" s="282" t="s">
        <v>487</v>
      </c>
      <c r="AQ11" s="283">
        <v>1412</v>
      </c>
      <c r="AR11" s="284" t="s">
        <v>487</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54" t="s">
        <v>488</v>
      </c>
      <c r="AL12" s="1155"/>
      <c r="AM12" s="1155"/>
      <c r="AN12" s="1156"/>
      <c r="AO12" s="282" t="s">
        <v>487</v>
      </c>
      <c r="AP12" s="282" t="s">
        <v>487</v>
      </c>
      <c r="AQ12" s="283" t="s">
        <v>487</v>
      </c>
      <c r="AR12" s="284" t="s">
        <v>487</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54" t="s">
        <v>489</v>
      </c>
      <c r="AL13" s="1155"/>
      <c r="AM13" s="1155"/>
      <c r="AN13" s="1156"/>
      <c r="AO13" s="282" t="s">
        <v>487</v>
      </c>
      <c r="AP13" s="282" t="s">
        <v>487</v>
      </c>
      <c r="AQ13" s="283">
        <v>5234</v>
      </c>
      <c r="AR13" s="284" t="s">
        <v>487</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54" t="s">
        <v>490</v>
      </c>
      <c r="AL14" s="1155"/>
      <c r="AM14" s="1155"/>
      <c r="AN14" s="1156"/>
      <c r="AO14" s="282">
        <v>22168</v>
      </c>
      <c r="AP14" s="282">
        <v>3017</v>
      </c>
      <c r="AQ14" s="283">
        <v>3337</v>
      </c>
      <c r="AR14" s="284">
        <v>-9.6</v>
      </c>
    </row>
    <row r="15" spans="1:46" ht="13.5" customHeight="1"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57" t="s">
        <v>491</v>
      </c>
      <c r="AL15" s="1158"/>
      <c r="AM15" s="1158"/>
      <c r="AN15" s="1159"/>
      <c r="AO15" s="282">
        <v>-61583</v>
      </c>
      <c r="AP15" s="282">
        <v>-8382</v>
      </c>
      <c r="AQ15" s="283">
        <v>-9830</v>
      </c>
      <c r="AR15" s="284">
        <v>-14.7</v>
      </c>
    </row>
    <row r="16" spans="1:46" ht="13"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57" t="s">
        <v>178</v>
      </c>
      <c r="AL16" s="1158"/>
      <c r="AM16" s="1158"/>
      <c r="AN16" s="1159"/>
      <c r="AO16" s="282">
        <v>1078460</v>
      </c>
      <c r="AP16" s="282">
        <v>146789</v>
      </c>
      <c r="AQ16" s="283">
        <v>163831</v>
      </c>
      <c r="AR16" s="284">
        <v>-10.4</v>
      </c>
    </row>
    <row r="17" spans="1:46" ht="13"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ht="13"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ht="13"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492</v>
      </c>
      <c r="AL19" s="260"/>
      <c r="AM19" s="260"/>
      <c r="AN19" s="260"/>
      <c r="AO19" s="260"/>
      <c r="AP19" s="260"/>
      <c r="AQ19" s="260"/>
      <c r="AR19" s="260"/>
    </row>
    <row r="20" spans="1:46" ht="13"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493</v>
      </c>
      <c r="AP20" s="291" t="s">
        <v>494</v>
      </c>
      <c r="AQ20" s="292" t="s">
        <v>495</v>
      </c>
      <c r="AR20" s="293"/>
    </row>
    <row r="21" spans="1:46" s="299" customFormat="1" ht="13" x14ac:dyDescent="0.2">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60" t="s">
        <v>496</v>
      </c>
      <c r="AL21" s="1161"/>
      <c r="AM21" s="1161"/>
      <c r="AN21" s="1162"/>
      <c r="AO21" s="295">
        <v>13.2</v>
      </c>
      <c r="AP21" s="296">
        <v>14.18</v>
      </c>
      <c r="AQ21" s="297">
        <v>-0.98</v>
      </c>
      <c r="AR21" s="265"/>
      <c r="AS21" s="298"/>
      <c r="AT21" s="294"/>
    </row>
    <row r="22" spans="1:46" s="299" customFormat="1" ht="13" x14ac:dyDescent="0.2">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60" t="s">
        <v>497</v>
      </c>
      <c r="AL22" s="1161"/>
      <c r="AM22" s="1161"/>
      <c r="AN22" s="1162"/>
      <c r="AO22" s="300">
        <v>93</v>
      </c>
      <c r="AP22" s="301">
        <v>95.4</v>
      </c>
      <c r="AQ22" s="302">
        <v>-2.4</v>
      </c>
      <c r="AR22" s="286"/>
      <c r="AS22" s="298"/>
      <c r="AT22" s="294"/>
    </row>
    <row r="23" spans="1:46" s="299" customFormat="1" ht="13" x14ac:dyDescent="0.2">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ht="13" x14ac:dyDescent="0.2">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ht="13" x14ac:dyDescent="0.2">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ht="13" x14ac:dyDescent="0.2">
      <c r="A26" s="1151" t="s">
        <v>498</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5"/>
    </row>
    <row r="27" spans="1:46" ht="13" x14ac:dyDescent="0.2">
      <c r="A27" s="307"/>
      <c r="AO27" s="260"/>
      <c r="AP27" s="260"/>
      <c r="AQ27" s="260"/>
      <c r="AR27" s="260"/>
      <c r="AS27" s="260"/>
      <c r="AT27" s="260"/>
    </row>
    <row r="28" spans="1:46" ht="16.5" x14ac:dyDescent="0.2">
      <c r="A28" s="261" t="s">
        <v>499</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ht="13"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500</v>
      </c>
      <c r="AL29" s="265"/>
      <c r="AM29" s="265"/>
      <c r="AN29" s="265"/>
      <c r="AO29" s="260"/>
      <c r="AP29" s="260"/>
      <c r="AQ29" s="260"/>
      <c r="AR29" s="260"/>
      <c r="AS29" s="309"/>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52" t="s">
        <v>479</v>
      </c>
      <c r="AP30" s="270"/>
      <c r="AQ30" s="271" t="s">
        <v>480</v>
      </c>
      <c r="AR30" s="272"/>
    </row>
    <row r="31" spans="1:46" ht="13"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53"/>
      <c r="AP31" s="276" t="s">
        <v>481</v>
      </c>
      <c r="AQ31" s="277" t="s">
        <v>482</v>
      </c>
      <c r="AR31" s="278" t="s">
        <v>483</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68" t="s">
        <v>501</v>
      </c>
      <c r="AL32" s="1169"/>
      <c r="AM32" s="1169"/>
      <c r="AN32" s="1170"/>
      <c r="AO32" s="310">
        <v>826474</v>
      </c>
      <c r="AP32" s="310">
        <v>112491</v>
      </c>
      <c r="AQ32" s="311">
        <v>86321</v>
      </c>
      <c r="AR32" s="312">
        <v>30.3</v>
      </c>
    </row>
    <row r="33" spans="1:46"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68" t="s">
        <v>502</v>
      </c>
      <c r="AL33" s="1169"/>
      <c r="AM33" s="1169"/>
      <c r="AN33" s="1170"/>
      <c r="AO33" s="310" t="s">
        <v>487</v>
      </c>
      <c r="AP33" s="310" t="s">
        <v>487</v>
      </c>
      <c r="AQ33" s="311" t="s">
        <v>487</v>
      </c>
      <c r="AR33" s="312" t="s">
        <v>487</v>
      </c>
    </row>
    <row r="34" spans="1:46"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68" t="s">
        <v>503</v>
      </c>
      <c r="AL34" s="1169"/>
      <c r="AM34" s="1169"/>
      <c r="AN34" s="1170"/>
      <c r="AO34" s="310" t="s">
        <v>487</v>
      </c>
      <c r="AP34" s="310" t="s">
        <v>487</v>
      </c>
      <c r="AQ34" s="311" t="s">
        <v>487</v>
      </c>
      <c r="AR34" s="312" t="s">
        <v>487</v>
      </c>
    </row>
    <row r="35" spans="1:46"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68" t="s">
        <v>504</v>
      </c>
      <c r="AL35" s="1169"/>
      <c r="AM35" s="1169"/>
      <c r="AN35" s="1170"/>
      <c r="AO35" s="310">
        <v>298367</v>
      </c>
      <c r="AP35" s="310">
        <v>40611</v>
      </c>
      <c r="AQ35" s="311">
        <v>18581</v>
      </c>
      <c r="AR35" s="312">
        <v>118.6</v>
      </c>
    </row>
    <row r="36" spans="1:46"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68" t="s">
        <v>505</v>
      </c>
      <c r="AL36" s="1169"/>
      <c r="AM36" s="1169"/>
      <c r="AN36" s="1170"/>
      <c r="AO36" s="310">
        <v>62780</v>
      </c>
      <c r="AP36" s="310">
        <v>8545</v>
      </c>
      <c r="AQ36" s="311">
        <v>4521</v>
      </c>
      <c r="AR36" s="312">
        <v>89</v>
      </c>
    </row>
    <row r="37" spans="1:46"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68" t="s">
        <v>506</v>
      </c>
      <c r="AL37" s="1169"/>
      <c r="AM37" s="1169"/>
      <c r="AN37" s="1170"/>
      <c r="AO37" s="310" t="s">
        <v>487</v>
      </c>
      <c r="AP37" s="310" t="s">
        <v>487</v>
      </c>
      <c r="AQ37" s="311">
        <v>983</v>
      </c>
      <c r="AR37" s="312" t="s">
        <v>487</v>
      </c>
    </row>
    <row r="38" spans="1:46"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71" t="s">
        <v>507</v>
      </c>
      <c r="AL38" s="1172"/>
      <c r="AM38" s="1172"/>
      <c r="AN38" s="1173"/>
      <c r="AO38" s="313" t="s">
        <v>487</v>
      </c>
      <c r="AP38" s="313" t="s">
        <v>487</v>
      </c>
      <c r="AQ38" s="314">
        <v>20</v>
      </c>
      <c r="AR38" s="302" t="s">
        <v>487</v>
      </c>
      <c r="AS38" s="309"/>
    </row>
    <row r="39" spans="1:46" ht="13"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71" t="s">
        <v>508</v>
      </c>
      <c r="AL39" s="1172"/>
      <c r="AM39" s="1172"/>
      <c r="AN39" s="1173"/>
      <c r="AO39" s="310">
        <v>-46182</v>
      </c>
      <c r="AP39" s="310">
        <v>-6286</v>
      </c>
      <c r="AQ39" s="311">
        <v>-4212</v>
      </c>
      <c r="AR39" s="312">
        <v>49.2</v>
      </c>
      <c r="AS39" s="309"/>
    </row>
    <row r="40" spans="1:46"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68" t="s">
        <v>509</v>
      </c>
      <c r="AL40" s="1169"/>
      <c r="AM40" s="1169"/>
      <c r="AN40" s="1170"/>
      <c r="AO40" s="310">
        <v>-791144</v>
      </c>
      <c r="AP40" s="310">
        <v>-107683</v>
      </c>
      <c r="AQ40" s="311">
        <v>-70783</v>
      </c>
      <c r="AR40" s="312">
        <v>52.1</v>
      </c>
      <c r="AS40" s="309"/>
    </row>
    <row r="41" spans="1:46" ht="13"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74" t="s">
        <v>288</v>
      </c>
      <c r="AL41" s="1175"/>
      <c r="AM41" s="1175"/>
      <c r="AN41" s="1176"/>
      <c r="AO41" s="310">
        <v>350295</v>
      </c>
      <c r="AP41" s="310">
        <v>47679</v>
      </c>
      <c r="AQ41" s="311">
        <v>35432</v>
      </c>
      <c r="AR41" s="312">
        <v>34.6</v>
      </c>
      <c r="AS41" s="309"/>
    </row>
    <row r="42" spans="1:46" ht="13"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c r="AL42" s="260"/>
      <c r="AM42" s="260"/>
      <c r="AN42" s="260"/>
      <c r="AO42" s="260"/>
      <c r="AP42" s="260"/>
      <c r="AQ42" s="286"/>
      <c r="AR42" s="286"/>
      <c r="AS42" s="309"/>
    </row>
    <row r="43" spans="1:46" ht="13" x14ac:dyDescent="0.2">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ht="13" x14ac:dyDescent="0.2">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ht="13" x14ac:dyDescent="0.2">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ht="13" x14ac:dyDescent="0.2">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2">
      <c r="A47" s="319" t="s">
        <v>510</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ht="13"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511</v>
      </c>
      <c r="AL48" s="320"/>
      <c r="AM48" s="320"/>
      <c r="AN48" s="320"/>
      <c r="AO48" s="320"/>
      <c r="AP48" s="320"/>
      <c r="AQ48" s="321"/>
      <c r="AR48" s="320"/>
    </row>
    <row r="49" spans="1:4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63" t="s">
        <v>479</v>
      </c>
      <c r="AN49" s="1165" t="s">
        <v>512</v>
      </c>
      <c r="AO49" s="1166"/>
      <c r="AP49" s="1166"/>
      <c r="AQ49" s="1166"/>
      <c r="AR49" s="1167"/>
    </row>
    <row r="50" spans="1:44" ht="13"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64"/>
      <c r="AN50" s="326" t="s">
        <v>513</v>
      </c>
      <c r="AO50" s="327" t="s">
        <v>514</v>
      </c>
      <c r="AP50" s="328" t="s">
        <v>515</v>
      </c>
      <c r="AQ50" s="329" t="s">
        <v>516</v>
      </c>
      <c r="AR50" s="330" t="s">
        <v>517</v>
      </c>
    </row>
    <row r="51" spans="1:44" ht="13"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518</v>
      </c>
      <c r="AL51" s="323"/>
      <c r="AM51" s="331">
        <v>1454651</v>
      </c>
      <c r="AN51" s="332">
        <v>179277</v>
      </c>
      <c r="AO51" s="333">
        <v>51.9</v>
      </c>
      <c r="AP51" s="334">
        <v>145139</v>
      </c>
      <c r="AQ51" s="335">
        <v>19.5</v>
      </c>
      <c r="AR51" s="336">
        <v>32.4</v>
      </c>
    </row>
    <row r="52" spans="1:44" ht="13"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519</v>
      </c>
      <c r="AM52" s="339">
        <v>642597</v>
      </c>
      <c r="AN52" s="340">
        <v>79196</v>
      </c>
      <c r="AO52" s="341">
        <v>67.099999999999994</v>
      </c>
      <c r="AP52" s="342">
        <v>83762</v>
      </c>
      <c r="AQ52" s="343">
        <v>33.1</v>
      </c>
      <c r="AR52" s="344">
        <v>34</v>
      </c>
    </row>
    <row r="53" spans="1:44" ht="13"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520</v>
      </c>
      <c r="AL53" s="323"/>
      <c r="AM53" s="331">
        <v>1469847</v>
      </c>
      <c r="AN53" s="332">
        <v>186411</v>
      </c>
      <c r="AO53" s="333">
        <v>4</v>
      </c>
      <c r="AP53" s="334">
        <v>125391</v>
      </c>
      <c r="AQ53" s="335">
        <v>-13.6</v>
      </c>
      <c r="AR53" s="336">
        <v>17.600000000000001</v>
      </c>
    </row>
    <row r="54" spans="1:44" ht="13"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519</v>
      </c>
      <c r="AM54" s="339">
        <v>964534</v>
      </c>
      <c r="AN54" s="340">
        <v>122325</v>
      </c>
      <c r="AO54" s="341">
        <v>54.5</v>
      </c>
      <c r="AP54" s="342">
        <v>68516</v>
      </c>
      <c r="AQ54" s="343">
        <v>-18.2</v>
      </c>
      <c r="AR54" s="344">
        <v>72.7</v>
      </c>
    </row>
    <row r="55" spans="1:44" ht="13"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521</v>
      </c>
      <c r="AL55" s="323"/>
      <c r="AM55" s="331">
        <v>1849667</v>
      </c>
      <c r="AN55" s="332">
        <v>238544</v>
      </c>
      <c r="AO55" s="333">
        <v>28</v>
      </c>
      <c r="AP55" s="334">
        <v>138402</v>
      </c>
      <c r="AQ55" s="335">
        <v>10.4</v>
      </c>
      <c r="AR55" s="336">
        <v>17.600000000000001</v>
      </c>
    </row>
    <row r="56" spans="1:44" ht="13"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519</v>
      </c>
      <c r="AM56" s="339">
        <v>1474350</v>
      </c>
      <c r="AN56" s="340">
        <v>190141</v>
      </c>
      <c r="AO56" s="341">
        <v>55.4</v>
      </c>
      <c r="AP56" s="342">
        <v>70652</v>
      </c>
      <c r="AQ56" s="343">
        <v>3.1</v>
      </c>
      <c r="AR56" s="344">
        <v>52.3</v>
      </c>
    </row>
    <row r="57" spans="1:44" ht="13"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522</v>
      </c>
      <c r="AL57" s="323"/>
      <c r="AM57" s="331">
        <v>827019</v>
      </c>
      <c r="AN57" s="332">
        <v>109192</v>
      </c>
      <c r="AO57" s="333">
        <v>-54.2</v>
      </c>
      <c r="AP57" s="334">
        <v>146367</v>
      </c>
      <c r="AQ57" s="335">
        <v>5.8</v>
      </c>
      <c r="AR57" s="336">
        <v>-60</v>
      </c>
    </row>
    <row r="58" spans="1:44" ht="13"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519</v>
      </c>
      <c r="AM58" s="339">
        <v>316589</v>
      </c>
      <c r="AN58" s="340">
        <v>41799</v>
      </c>
      <c r="AO58" s="341">
        <v>-78</v>
      </c>
      <c r="AP58" s="342">
        <v>79441</v>
      </c>
      <c r="AQ58" s="343">
        <v>12.4</v>
      </c>
      <c r="AR58" s="344">
        <v>-90.4</v>
      </c>
    </row>
    <row r="59" spans="1:44" ht="13"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523</v>
      </c>
      <c r="AL59" s="323"/>
      <c r="AM59" s="331">
        <v>713536</v>
      </c>
      <c r="AN59" s="332">
        <v>97119</v>
      </c>
      <c r="AO59" s="333">
        <v>-11.1</v>
      </c>
      <c r="AP59" s="334">
        <v>165181</v>
      </c>
      <c r="AQ59" s="335">
        <v>12.9</v>
      </c>
      <c r="AR59" s="336">
        <v>-24</v>
      </c>
    </row>
    <row r="60" spans="1:44" ht="13"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519</v>
      </c>
      <c r="AM60" s="339">
        <v>298530</v>
      </c>
      <c r="AN60" s="340">
        <v>40633</v>
      </c>
      <c r="AO60" s="341">
        <v>-2.8</v>
      </c>
      <c r="AP60" s="342">
        <v>82246</v>
      </c>
      <c r="AQ60" s="343">
        <v>3.5</v>
      </c>
      <c r="AR60" s="344">
        <v>-6.3</v>
      </c>
    </row>
    <row r="61" spans="1:44" ht="13"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524</v>
      </c>
      <c r="AL61" s="345"/>
      <c r="AM61" s="346">
        <v>1262944</v>
      </c>
      <c r="AN61" s="347">
        <v>162109</v>
      </c>
      <c r="AO61" s="348">
        <v>3.7</v>
      </c>
      <c r="AP61" s="349">
        <v>144096</v>
      </c>
      <c r="AQ61" s="350">
        <v>7</v>
      </c>
      <c r="AR61" s="336">
        <v>-3.3</v>
      </c>
    </row>
    <row r="62" spans="1:44" ht="13"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519</v>
      </c>
      <c r="AM62" s="339">
        <v>739320</v>
      </c>
      <c r="AN62" s="340">
        <v>94819</v>
      </c>
      <c r="AO62" s="341">
        <v>19.2</v>
      </c>
      <c r="AP62" s="342">
        <v>76923</v>
      </c>
      <c r="AQ62" s="343">
        <v>6.8</v>
      </c>
      <c r="AR62" s="344">
        <v>12.4</v>
      </c>
    </row>
    <row r="63" spans="1:44" ht="13"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ht="13"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 x14ac:dyDescent="0.2">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 hidden="1" x14ac:dyDescent="0.2">
      <c r="AK70" s="260"/>
      <c r="AL70" s="260"/>
      <c r="AM70" s="260"/>
      <c r="AN70" s="260"/>
      <c r="AO70" s="260"/>
      <c r="AP70" s="260"/>
      <c r="AQ70" s="260"/>
      <c r="AR70" s="260"/>
    </row>
    <row r="71" spans="1:46" ht="13" hidden="1" x14ac:dyDescent="0.2">
      <c r="AK71" s="260"/>
      <c r="AL71" s="260"/>
      <c r="AM71" s="260"/>
      <c r="AN71" s="260"/>
      <c r="AO71" s="260"/>
      <c r="AP71" s="260"/>
      <c r="AQ71" s="260"/>
      <c r="AR71" s="260"/>
    </row>
    <row r="72" spans="1:46" ht="13" hidden="1" x14ac:dyDescent="0.2">
      <c r="AK72" s="260"/>
      <c r="AL72" s="260"/>
      <c r="AM72" s="260"/>
      <c r="AN72" s="260"/>
      <c r="AO72" s="260"/>
      <c r="AP72" s="260"/>
      <c r="AQ72" s="260"/>
      <c r="AR72" s="260"/>
    </row>
    <row r="73" spans="1:46" ht="13" hidden="1" x14ac:dyDescent="0.2">
      <c r="AK73" s="260"/>
      <c r="AL73" s="260"/>
      <c r="AM73" s="260"/>
      <c r="AN73" s="260"/>
      <c r="AO73" s="260"/>
      <c r="AP73" s="260"/>
      <c r="AQ73" s="260"/>
      <c r="AR73" s="260"/>
    </row>
  </sheetData>
  <sheetProtection algorithmName="SHA-512" hashValue="jhtNvsNrz7+e4f/uQYOwifgNS0axiBm6F1a530ZMj7EYWRX9Cz5o3qOnrOx0Z8a3wX9tduRP23DAGgGiojGg4g==" saltValue="aJO8K82uv1D6XK7LNWUd0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X1" zoomScaleNormal="100" zoomScaleSheetLayoutView="55" workbookViewId="0"/>
  </sheetViews>
  <sheetFormatPr defaultColWidth="0" defaultRowHeight="13.5" customHeight="1" zeroHeight="1" x14ac:dyDescent="0.2"/>
  <cols>
    <col min="1" max="125" width="2.453125" style="258" customWidth="1"/>
    <col min="126" max="16384" width="9" style="257" hidden="1"/>
  </cols>
  <sheetData>
    <row r="1" spans="2:125"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ht="13" x14ac:dyDescent="0.2">
      <c r="B2" s="257"/>
      <c r="DG2" s="257"/>
    </row>
    <row r="3" spans="2:125" ht="13"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ht="13" x14ac:dyDescent="0.2"/>
    <row r="5" spans="2:125" ht="13" x14ac:dyDescent="0.2"/>
    <row r="6" spans="2:125" ht="13" x14ac:dyDescent="0.2"/>
    <row r="7" spans="2:125" ht="13" x14ac:dyDescent="0.2"/>
    <row r="8" spans="2:125" ht="13" x14ac:dyDescent="0.2"/>
    <row r="9" spans="2:125" ht="13" x14ac:dyDescent="0.2">
      <c r="DU9" s="25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7"/>
    </row>
    <row r="18" spans="125:125" ht="13" x14ac:dyDescent="0.2"/>
    <row r="19" spans="125:125" ht="13" x14ac:dyDescent="0.2"/>
    <row r="20" spans="125:125" ht="13" x14ac:dyDescent="0.2">
      <c r="DU20" s="257"/>
    </row>
    <row r="21" spans="125:125" ht="13" x14ac:dyDescent="0.2">
      <c r="DU21" s="25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7"/>
    </row>
    <row r="29" spans="125:125" ht="13" x14ac:dyDescent="0.2"/>
    <row r="30" spans="125:125" ht="13" x14ac:dyDescent="0.2"/>
    <row r="31" spans="125:125" ht="13" x14ac:dyDescent="0.2"/>
    <row r="32" spans="125:125" ht="13" x14ac:dyDescent="0.2"/>
    <row r="33" spans="2:125" ht="13" x14ac:dyDescent="0.2">
      <c r="B33" s="257"/>
      <c r="G33" s="257"/>
      <c r="I33" s="257"/>
    </row>
    <row r="34" spans="2:125" ht="13" x14ac:dyDescent="0.2">
      <c r="C34" s="257"/>
      <c r="P34" s="257"/>
      <c r="DE34" s="257"/>
      <c r="DH34" s="257"/>
    </row>
    <row r="35" spans="2:125" ht="13" x14ac:dyDescent="0.2">
      <c r="D35" s="257"/>
      <c r="E35" s="257"/>
      <c r="DG35" s="257"/>
      <c r="DJ35" s="257"/>
      <c r="DP35" s="257"/>
      <c r="DQ35" s="257"/>
      <c r="DR35" s="257"/>
      <c r="DS35" s="257"/>
      <c r="DT35" s="257"/>
      <c r="DU35" s="257"/>
    </row>
    <row r="36" spans="2:125" ht="13" x14ac:dyDescent="0.2">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ht="13" x14ac:dyDescent="0.2">
      <c r="DU37" s="257"/>
    </row>
    <row r="38" spans="2:125" ht="13" x14ac:dyDescent="0.2">
      <c r="DT38" s="257"/>
      <c r="DU38" s="257"/>
    </row>
    <row r="39" spans="2:125" ht="13" x14ac:dyDescent="0.2"/>
    <row r="40" spans="2:125" ht="13" x14ac:dyDescent="0.2">
      <c r="DH40" s="257"/>
    </row>
    <row r="41" spans="2:125" ht="13" x14ac:dyDescent="0.2">
      <c r="DE41" s="257"/>
    </row>
    <row r="42" spans="2:125" ht="13" x14ac:dyDescent="0.2">
      <c r="DG42" s="257"/>
      <c r="DJ42" s="257"/>
    </row>
    <row r="43" spans="2:125" ht="13" x14ac:dyDescent="0.2">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ht="13" x14ac:dyDescent="0.2">
      <c r="DU44" s="257"/>
    </row>
    <row r="45" spans="2:125" ht="13" x14ac:dyDescent="0.2"/>
    <row r="46" spans="2:125" ht="13" x14ac:dyDescent="0.2"/>
    <row r="47" spans="2:125" ht="13" x14ac:dyDescent="0.2"/>
    <row r="48" spans="2:125" ht="13" x14ac:dyDescent="0.2">
      <c r="DT48" s="257"/>
      <c r="DU48" s="257"/>
    </row>
    <row r="49" spans="120:125" ht="13" x14ac:dyDescent="0.2">
      <c r="DU49" s="257"/>
    </row>
    <row r="50" spans="120:125" ht="13" x14ac:dyDescent="0.2">
      <c r="DU50" s="257"/>
    </row>
    <row r="51" spans="120:125" ht="13" x14ac:dyDescent="0.2">
      <c r="DP51" s="257"/>
      <c r="DQ51" s="257"/>
      <c r="DR51" s="257"/>
      <c r="DS51" s="257"/>
      <c r="DT51" s="257"/>
      <c r="DU51" s="257"/>
    </row>
    <row r="52" spans="120:125" ht="13" x14ac:dyDescent="0.2"/>
    <row r="53" spans="120:125" ht="13" x14ac:dyDescent="0.2"/>
    <row r="54" spans="120:125" ht="13" x14ac:dyDescent="0.2">
      <c r="DU54" s="257"/>
    </row>
    <row r="55" spans="120:125" ht="13" x14ac:dyDescent="0.2"/>
    <row r="56" spans="120:125" ht="13" x14ac:dyDescent="0.2"/>
    <row r="57" spans="120:125" ht="13" x14ac:dyDescent="0.2"/>
    <row r="58" spans="120:125" ht="13" x14ac:dyDescent="0.2">
      <c r="DU58" s="257"/>
    </row>
    <row r="59" spans="120:125" ht="13" x14ac:dyDescent="0.2"/>
    <row r="60" spans="120:125" ht="13" x14ac:dyDescent="0.2"/>
    <row r="61" spans="120:125" ht="13" x14ac:dyDescent="0.2"/>
    <row r="62" spans="120:125" ht="13" x14ac:dyDescent="0.2"/>
    <row r="63" spans="120:125" ht="13" x14ac:dyDescent="0.2">
      <c r="DU63" s="257"/>
    </row>
    <row r="64" spans="120:125" ht="13" x14ac:dyDescent="0.2">
      <c r="DT64" s="257"/>
      <c r="DU64" s="257"/>
    </row>
    <row r="65" spans="123:125" ht="13" x14ac:dyDescent="0.2"/>
    <row r="66" spans="123:125" ht="13" x14ac:dyDescent="0.2"/>
    <row r="67" spans="123:125" ht="13" x14ac:dyDescent="0.2"/>
    <row r="68" spans="123:125" ht="13" x14ac:dyDescent="0.2"/>
    <row r="69" spans="123:125" ht="13" x14ac:dyDescent="0.2">
      <c r="DS69" s="257"/>
      <c r="DT69" s="257"/>
      <c r="DU69" s="25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7"/>
    </row>
    <row r="83" spans="116:125" ht="13" x14ac:dyDescent="0.2">
      <c r="DM83" s="257"/>
      <c r="DN83" s="257"/>
      <c r="DO83" s="257"/>
      <c r="DP83" s="257"/>
      <c r="DQ83" s="257"/>
      <c r="DR83" s="257"/>
      <c r="DS83" s="257"/>
      <c r="DT83" s="257"/>
      <c r="DU83" s="257"/>
    </row>
    <row r="84" spans="116:125" ht="13" x14ac:dyDescent="0.2"/>
    <row r="85" spans="116:125" ht="13" x14ac:dyDescent="0.2"/>
    <row r="86" spans="116:125" ht="13" x14ac:dyDescent="0.2"/>
    <row r="87" spans="116:125" ht="13" x14ac:dyDescent="0.2"/>
    <row r="88" spans="116:125" ht="13" x14ac:dyDescent="0.2">
      <c r="DU88" s="25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7"/>
      <c r="DT94" s="257"/>
      <c r="DU94" s="257"/>
    </row>
    <row r="95" spans="116:125" ht="13.5" customHeight="1" x14ac:dyDescent="0.2">
      <c r="DU95" s="25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476</v>
      </c>
    </row>
    <row r="121" spans="125:125" ht="13.5" hidden="1" customHeight="1" x14ac:dyDescent="0.2">
      <c r="DU121" s="257"/>
    </row>
  </sheetData>
  <sheetProtection algorithmName="SHA-512" hashValue="dpLZ2MREdu/nhUqRf/ejXhLx2lFCex04UyDtAe4Sq2gc9lgBQoMSqEcasAiZmDSddUf/I53p+v41pmQlEkXgpQ==" saltValue="huukZsu6AqGgaZXC+R1R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8" customWidth="1"/>
    <col min="126" max="142" width="0" style="257" hidden="1" customWidth="1"/>
    <col min="143"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 x14ac:dyDescent="0.2">
      <c r="B2" s="257"/>
      <c r="T2" s="257"/>
    </row>
    <row r="3" spans="1:125" ht="13"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7"/>
      <c r="G33" s="257"/>
      <c r="I33" s="257"/>
    </row>
    <row r="34" spans="2:125" ht="13" x14ac:dyDescent="0.2">
      <c r="C34" s="257"/>
      <c r="P34" s="257"/>
      <c r="R34" s="257"/>
      <c r="U34" s="257"/>
    </row>
    <row r="35" spans="2:125" ht="13" x14ac:dyDescent="0.2">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ht="13" x14ac:dyDescent="0.2">
      <c r="F36" s="257"/>
      <c r="H36" s="257"/>
      <c r="J36" s="257"/>
      <c r="K36" s="257"/>
      <c r="L36" s="257"/>
      <c r="M36" s="257"/>
      <c r="N36" s="257"/>
      <c r="O36" s="257"/>
      <c r="Q36" s="257"/>
      <c r="S36" s="257"/>
      <c r="V36" s="257"/>
    </row>
    <row r="37" spans="2:125" ht="13" x14ac:dyDescent="0.2"/>
    <row r="38" spans="2:125" ht="13" x14ac:dyDescent="0.2"/>
    <row r="39" spans="2:125" ht="13" x14ac:dyDescent="0.2"/>
    <row r="40" spans="2:125" ht="13" x14ac:dyDescent="0.2">
      <c r="U40" s="257"/>
    </row>
    <row r="41" spans="2:125" ht="13" x14ac:dyDescent="0.2">
      <c r="R41" s="257"/>
    </row>
    <row r="42" spans="2:125" ht="13" x14ac:dyDescent="0.2">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ht="13" x14ac:dyDescent="0.2">
      <c r="Q43" s="257"/>
      <c r="S43" s="257"/>
      <c r="V43" s="25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476</v>
      </c>
    </row>
  </sheetData>
  <sheetProtection algorithmName="SHA-512" hashValue="5GxGzKZNRGTlHmSfiZkv8a6L8FjhwSpoQF0ehNFx3AgdlJQsjYUfa25ZxXD5U7m3nEakv455uF93zZQH9zn6FQ==" saltValue="NwRVgZDzfYNq7EKjGzaE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A2" sqref="A2"/>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7" t="s">
        <v>3</v>
      </c>
      <c r="D47" s="1177"/>
      <c r="E47" s="1178"/>
      <c r="F47" s="11">
        <v>30.49</v>
      </c>
      <c r="G47" s="12">
        <v>30.86</v>
      </c>
      <c r="H47" s="12">
        <v>31.37</v>
      </c>
      <c r="I47" s="12">
        <v>37.58</v>
      </c>
      <c r="J47" s="13">
        <v>40.78</v>
      </c>
    </row>
    <row r="48" spans="2:10" ht="57.75" customHeight="1" x14ac:dyDescent="0.2">
      <c r="B48" s="14"/>
      <c r="C48" s="1179" t="s">
        <v>4</v>
      </c>
      <c r="D48" s="1179"/>
      <c r="E48" s="1180"/>
      <c r="F48" s="15">
        <v>3.07</v>
      </c>
      <c r="G48" s="16">
        <v>5.0999999999999996</v>
      </c>
      <c r="H48" s="16">
        <v>8.4600000000000009</v>
      </c>
      <c r="I48" s="16">
        <v>5.35</v>
      </c>
      <c r="J48" s="17">
        <v>7.57</v>
      </c>
    </row>
    <row r="49" spans="2:10" ht="57.75" customHeight="1" thickBot="1" x14ac:dyDescent="0.25">
      <c r="B49" s="18"/>
      <c r="C49" s="1181" t="s">
        <v>5</v>
      </c>
      <c r="D49" s="1181"/>
      <c r="E49" s="1182"/>
      <c r="F49" s="19">
        <v>1.78</v>
      </c>
      <c r="G49" s="20">
        <v>2.1800000000000002</v>
      </c>
      <c r="H49" s="20">
        <v>3.72</v>
      </c>
      <c r="I49" s="20" t="s">
        <v>531</v>
      </c>
      <c r="J49" s="21">
        <v>2.27</v>
      </c>
    </row>
    <row r="50" spans="2:10" ht="13" x14ac:dyDescent="0.2"/>
  </sheetData>
  <sheetProtection algorithmName="SHA-512" hashValue="O1UmX1uBNCyaoOtZyQEJ6m9BIN+3nRfNUvyfEkIuYW86456WS6zme4BcdBHqRGHA3tubBc7xEccnPjIq/UUKIA==" saltValue="vRCzAe/hCZlBn90xZCyh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大貴</cp:lastModifiedBy>
  <cp:lastPrinted>2025-03-07T00:18:32Z</cp:lastPrinted>
  <dcterms:created xsi:type="dcterms:W3CDTF">2025-02-19T02:16:38Z</dcterms:created>
  <dcterms:modified xsi:type="dcterms:W3CDTF">2025-11-14T07:38:43Z</dcterms:modified>
  <cp:category/>
</cp:coreProperties>
</file>