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35" i="9"/>
  <c r="CO34" i="9"/>
  <c r="BW34" i="9"/>
  <c r="U34" i="9"/>
  <c r="U35" i="9"/>
  <c r="U36" i="9"/>
  <c r="C34" i="9"/>
  <c r="AM34" i="9"/>
  <c r="AM35"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<sst xmlns="http://schemas.openxmlformats.org/spreadsheetml/2006/main" count="1010" uniqueCount="554">
  <si>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</si>
  <si>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</si>
  <si>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</si>
  <si>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</si>
  <si>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</si>
  <si>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</si>
  <si>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</si>
  <si>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</si>
  <si>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</si>
  <si>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</si>
  <si>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</si>
  <si>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</si>
  <si>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</si>
  <si>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</si>
  <si>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</si>
  <si>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</si>
  <si>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</si>
  <si>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</si>
  <si>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</si>
  <si>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</si>
  <si>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</si>
  <si>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</si>
  <si>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</si>
  <si>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</si>
  <si>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</si>
  <si>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</si>
  <si>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</si>
  <si>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</si>
  <si>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</si>
  <si>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</si>
  <si>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</si>
  <si>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</si>
  <si>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</si>
  <si>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</si>
  <si>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</si>
  <si>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</si>
  <si>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</si>
  <si>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</si>
  <si>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</si>
  <si>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</si>
  <si>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</si>
  <si>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</si>
  <si>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</si>
  <si>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</si>
  <si>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</si>
  <si>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</si>
  <si>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</si>
  <si>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</si>
  <si>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</si>
  <si>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</si>
  <si>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</si>
  <si>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</si>
  <si>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</si>
  <si>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</si>
  <si>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</si>
  <si>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</si>
  <si>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</si>
  <si>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</si>
  <si>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</si>
  <si>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</si>
  <si>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</si>
  <si>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</si>
  <si>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</si>
  <si>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</si>
  <si>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</si>
  <si>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</si>
  <si>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</si>
  <si>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</si>
  <si>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</si>
  <si>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</si>
  <si>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</si>
  <si>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</si>
  <si>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</si>
  <si>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</si>
  <si>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</si>
  <si>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</si>
  <si>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</si>
  <si>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</si>
  <si>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</si>
  <si>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</si>
  <si>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</si>
  <si>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</si>
  <si>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穴水町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</si>
  <si>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</si>
  <si>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</si>
  <si>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</si>
  <si>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</si>
  <si>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</si>
  <si>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</si>
  <si>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</si>
  <si>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</si>
  <si>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</si>
  <si>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</si>
  <si>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</si>
  <si>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</si>
  <si>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</si>
  <si>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</si>
  <si>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</si>
  <si>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</si>
  <si>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</si>
  <si>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</si>
  <si>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</si>
  <si>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</si>
  <si>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</si>
  <si>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</si>
  <si>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</si>
  <si>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</si>
  <si>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</si>
  <si>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</si>
  <si>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</si>
  <si>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</si>
  <si>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</si>
  <si>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</si>
  <si>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</si>
  <si>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</si>
  <si>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</si>
  <si>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</si>
  <si>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</si>
  <si>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</si>
  <si>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</si>
  <si>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</si>
  <si>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</si>
  <si>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</si>
  <si>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</si>
  <si>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</si>
  <si>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</si>
  <si>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</si>
  <si>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</si>
  <si>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</si>
  <si>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</si>
  <si>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</si>
  <si>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</si>
  <si>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</si>
  <si>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</si>
  <si>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</si>
  <si>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</si>
  <si>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</si>
  <si>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</si>
  <si>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</si>
  <si>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</si>
  <si>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</si>
  <si>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</si>
  <si>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</si>
  <si>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</si>
  <si>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</si>
  <si>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</si>
  <si>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</si>
  <si>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</si>
  <si>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</si>
  <si>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</si>
  <si>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</si>
  <si>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</si>
  <si>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</si>
  <si>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</si>
  <si>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</si>
  <si>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</si>
  <si>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</si>
  <si>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</si>
  <si>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</si>
  <si>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</si>
  <si>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</si>
  <si>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</si>
  <si>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</si>
  <si>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</si>
  <si>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</si>
  <si>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</si>
  <si>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</si>
  <si>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</si>
  <si>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</si>
  <si>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</si>
  <si>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</si>
  <si>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</si>
  <si>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</si>
  <si>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</si>
  <si>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</si>
  <si>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</si>
  <si>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</si>
  <si>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</si>
  <si>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</si>
  <si>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</si>
  <si>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</si>
  <si>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</si>
  <si>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</si>
  <si>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</si>
  <si>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</si>
  <si>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</si>
  <si>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</si>
  <si>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</si>
  <si>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</si>
  <si>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</si>
  <si>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</si>
  <si>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</si>
  <si>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</si>
  <si>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石川県穴水町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</si>
  <si>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</si>
  <si>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</si>
  <si>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</si>
  <si>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</si>
  <si>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</si>
  <si>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</si>
  <si>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</si>
  <si>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</si>
  <si>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</si>
  <si>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</si>
  <si>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</si>
  <si>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</si>
  <si>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</si>
  <si>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</si>
  <si>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</si>
  <si>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</si>
  <si>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</si>
  <si>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</si>
  <si>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</si>
  <si>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</si>
  <si>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</si>
  <si>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</si>
  <si>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</si>
  <si>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</si>
  <si>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</si>
  <si>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</si>
  <si>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</si>
  <si>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</si>
  <si>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</si>
  <si>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</si>
  <si>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</si>
  <si>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</si>
  <si>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</si>
  <si>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</si>
  <si>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</si>
  <si>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</si>
  <si>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</si>
  <si>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</si>
  <si>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</si>
  <si>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</si>
  <si>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</si>
  <si>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</si>
  <si>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</si>
  <si>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</si>
  <si>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</si>
  <si>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</si>
  <si>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</si>
  <si>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</si>
  <si>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</si>
  <si>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</si>
  <si>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</si>
  <si>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</si>
  <si>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</si>
  <si>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</si>
  <si>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</si>
  <si>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</si>
  <si>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</si>
  <si>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</si>
  <si>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</si>
  <si>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</si>
  <si>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</si>
  <si>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</si>
  <si>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</si>
  <si>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</si>
  <si>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</si>
  <si>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</si>
  <si>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</si>
  <si>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</si>
  <si>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</si>
  <si>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</si>
  <si>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</si>
  <si>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</si>
  <si>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</si>
  <si>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</si>
  <si>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</si>
  <si>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</si>
  <si>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</si>
  <si>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</si>
  <si>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</si>
  <si>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</si>
  <si>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</si>
  <si>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</si>
  <si>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</si>
  <si>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</si>
  <si>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</si>
  <si>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</si>
  <si>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</si>
  <si>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</si>
  <si>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</si>
  <si>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</si>
  <si>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</si>
  <si>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</si>
  <si>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</si>
  <si>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</si>
  <si>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</si>
  <si>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</si>
  <si>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</si>
  <si>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</si>
  <si>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</si>
  <si>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</si>
  <si>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</si>
  <si>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</si>
  <si>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</si>
  <si>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</si>
  <si>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</si>
  <si>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</si>
  <si>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</si>
  <si>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</si>
  <si>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</si>
  <si>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</si>
  <si>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</si>
  <si>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</si>
  <si>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</si>
  <si>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</si>
  <si>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</si>
  <si>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</si>
  <si>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</si>
  <si>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</si>
  <si>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</si>
  <si>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</si>
  <si>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</si>
  <si>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</si>
  <si>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</si>
  <si>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</si>
  <si>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</si>
  <si>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</si>
  <si>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</si>
  <si>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</si>
  <si>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</si>
  <si>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</si>
  <si>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</si>
  <si>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</si>
  <si>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</si>
  <si>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</si>
  <si>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</si>
  <si>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</si>
  <si>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</si>
  <si>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</si>
  <si>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</si>
  <si>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</si>
  <si>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</si>
  <si>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</si>
  <si>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</si>
  <si>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</si>
  <si>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</si>
  <si>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</si>
  <si>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</si>
  <si>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石川県穴水町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</si>
  <si>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</si>
  <si>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</si>
  <si>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</si>
  <si>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</si>
  <si>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</si>
  <si>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</si>
  <si>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</si>
  <si>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</si>
  <si>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</si>
  <si>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</si>
  <si>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</si>
  <si>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</si>
  <si>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</si>
  <si>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</si>
  <si>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</si>
  <si>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</si>
  <si>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</si>
  <si>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</si>
  <si>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</si>
  <si>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</si>
  <si>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</si>
  <si>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</si>
  <si>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</si>
  <si>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</si>
  <si>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</si>
  <si>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</si>
  <si>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</si>
  <si>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</si>
  <si>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</si>
  <si>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</si>
  <si>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</si>
  <si>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</si>
  <si>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</si>
  <si>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</si>
  <si>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</si>
  <si>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</si>
  <si>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</si>
  <si>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</si>
  <si>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</si>
  <si>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</si>
  <si>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</si>
  <si>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</si>
  <si>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</si>
  <si>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</si>
  <si>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</si>
  <si>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</si>
  <si>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</si>
  <si>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</si>
  <si>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</si>
  <si>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</si>
  <si>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</si>
  <si>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</si>
  <si>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</si>
  <si>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</si>
  <si>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</si>
  <si>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</si>
  <si>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</si>
  <si>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</si>
  <si>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</si>
  <si>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</si>
  <si>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</si>
  <si>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</si>
  <si>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</si>
  <si>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</si>
  <si>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</si>
  <si>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</si>
  <si>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</si>
  <si>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</si>
  <si>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</si>
  <si>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</si>
  <si>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</si>
  <si>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</si>
  <si>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</si>
  <si>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</si>
  <si>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</si>
  <si>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</si>
  <si>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</si>
  <si>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</si>
  <si>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</si>
  <si>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</si>
  <si>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</si>
  <si>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</si>
  <si>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</si>
  <si>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</si>
  <si>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</si>
  <si>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</si>
  <si>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</si>
  <si>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</si>
  <si>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</si>
  <si>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</si>
  <si>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</si>
  <si>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</si>
  <si>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</si>
  <si>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</si>
  <si>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</si>
  <si>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</si>
  <si>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</si>
  <si>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</si>
  <si>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</si>
  <si>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</si>
  <si>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</si>
  <si>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</si>
  <si>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</si>
  <si>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</si>
  <si>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</si>
  <si>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</si>
  <si>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</si>
  <si>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</si>
  <si>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</si>
  <si>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</si>
  <si>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</si>
  <si>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</si>
  <si>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</si>
  <si>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</si>
  <si>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</si>
  <si>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</si>
  <si>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</si>
  <si>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</si>
  <si>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</si>
  <si>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</si>
  <si>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</si>
  <si>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</si>
  <si>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</si>
  <si>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</si>
  <si>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</si>
  <si>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</si>
  <si>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</si>
  <si>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</si>
  <si>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</si>
  <si>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</si>
  <si>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</si>
  <si>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</si>
  <si>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</si>
  <si>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</si>
  <si>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</si>
  <si>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</si>
  <si>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</si>
  <si>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</si>
  <si>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</si>
  <si>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</si>
  <si>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</si>
  <si>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</si>
  <si>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</si>
  <si>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</si>
  <si>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</si>
  <si>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</si>
  <si>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</si>
  <si>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</si>
  <si>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</si>
  <si>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</si>
  <si>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</si>
  <si>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</si>
  <si>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</si>
  <si>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</si>
  <si>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</si>
  <si>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</si>
  <si>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</si>
  <si>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</si>
  <si>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</si>
  <si>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</si>
  <si>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</si>
  <si>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</si>
  <si>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</si>
  <si>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</si>
  <si>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</si>
  <si>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</si>
  <si>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</si>
  <si>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</si>
  <si>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</si>
  <si>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</si>
  <si>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</si>
  <si>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</si>
  <si>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</si>
  <si>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</si>
  <si>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</si>
  <si>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</si>
  <si>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</si>
  <si>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</si>
  <si>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</si>
  <si>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</si>
  <si>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</si>
  <si>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</si>
  <si>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</si>
  <si>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</si>
  <si>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</si>
  <si>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</si>
  <si>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</si>
  <si>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</si>
  <si>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</si>
  <si>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</si>
  <si>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0.71</t>
  </si>
  <si>
    <t>病院事業会計</t>
  </si>
  <si>
    <t>水道事業会計</t>
  </si>
  <si>
    <t>一般会計</t>
  </si>
  <si>
    <t>介護保険特別会計</t>
  </si>
  <si>
    <t>国民健康保険特別会計</t>
  </si>
  <si>
    <t>後期高齢者医療特別会計</t>
  </si>
  <si>
    <t>公共下水道事業特別会計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</si>
  <si>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</si>
  <si>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</si>
  <si>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</si>
  <si>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</si>
  <si>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</si>
  <si>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</si>
  <si>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</si>
  <si>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</si>
  <si>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</si>
  <si>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</si>
  <si>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</si>
  <si>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</si>
  <si>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</si>
  <si>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実質公債費率及び将来負担比率ともに、類似団体と比較して高い水準にあるが、近年下降傾向にある。
今後、数年に渡りごみ処理場建設事業等の地方債発行事業を予定しているため、これからも公債費の適正化に取り組んでいく必要がある。</t>
    <rPh sb="0" eb="2">
      <t>ジッシツ</t>
    </rPh>
    <rPh sb="2" eb="5">
      <t>コウサイヒ</t>
    </rPh>
    <rPh sb="5" eb="6">
      <t>リツ</t>
    </rPh>
    <rPh sb="6" eb="7">
      <t>オヨ</t>
    </rPh>
    <rPh sb="8" eb="10">
      <t>ショウライ</t>
    </rPh>
    <rPh sb="10" eb="12">
      <t>フタン</t>
    </rPh>
    <rPh sb="12" eb="14">
      <t>ヒリツ</t>
    </rPh>
    <rPh sb="18" eb="20">
      <t>ルイジ</t>
    </rPh>
    <rPh sb="20" eb="22">
      <t>ダンタイ</t>
    </rPh>
    <rPh sb="23" eb="25">
      <t>ヒカク</t>
    </rPh>
    <rPh sb="27" eb="28">
      <t>タカ</t>
    </rPh>
    <rPh sb="29" eb="31">
      <t>スイジュン</t>
    </rPh>
    <rPh sb="36" eb="38">
      <t>キンネン</t>
    </rPh>
    <rPh sb="38" eb="40">
      <t>カコウ</t>
    </rPh>
    <rPh sb="40" eb="42">
      <t>ケイコウ</t>
    </rPh>
    <rPh sb="47" eb="49">
      <t>コンゴ</t>
    </rPh>
    <rPh sb="50" eb="52">
      <t>スウネン</t>
    </rPh>
    <rPh sb="53" eb="54">
      <t>ワタ</t>
    </rPh>
    <rPh sb="57" eb="59">
      <t>ショリ</t>
    </rPh>
    <rPh sb="59" eb="60">
      <t>ジョウ</t>
    </rPh>
    <rPh sb="60" eb="62">
      <t>ケンセツ</t>
    </rPh>
    <rPh sb="62" eb="64">
      <t>ジギョウ</t>
    </rPh>
    <rPh sb="64" eb="65">
      <t>トウ</t>
    </rPh>
    <rPh sb="66" eb="69">
      <t>チホウサイ</t>
    </rPh>
    <rPh sb="69" eb="71">
      <t>ハッコウ</t>
    </rPh>
    <rPh sb="71" eb="73">
      <t>ジギョウ</t>
    </rPh>
    <rPh sb="74" eb="76">
      <t>ヨテイ</t>
    </rPh>
    <rPh sb="88" eb="91">
      <t>コウサイヒ</t>
    </rPh>
    <rPh sb="92" eb="95">
      <t>テキセイカ</t>
    </rPh>
    <rPh sb="96" eb="97">
      <t>ト</t>
    </rPh>
    <rPh sb="98" eb="99">
      <t>ク</t>
    </rPh>
    <rPh sb="103" eb="10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</si>
</sst>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116073</c:v>
                </c:pt>
                <c:pt idx="1">
                  <c:v>72914</c:v>
                </c:pt>
                <c:pt idx="2">
                  <c:v>94712</c:v>
                </c:pt>
                <c:pt idx="3">
                  <c:v>132356</c:v>
                </c:pt>
                <c:pt idx="4">
                  <c:v>113140</c:v>
                </c:pt>
              </c:numCache>
            </c:numRef>
          </c:val>
          <c:smooth val="0"/>
        </c:ser>
        <c:dLbls>
          <c:showLegendKey val="0"/>
          <c:showVal val="0"/>
          <c:showCatName val="0"/>
          <c:showSerName val="0"/>
          <c:showPercent val="0"/>
          <c:showBubbleSize val="0"/>
        </c:dLbls>
        <c:marker val="1"/>
        <c:smooth val="0"/>
        <c:axId val="103029376"/>
        <c:axId val="103031552"/>
      </c:lineChart>
      <c:catAx>
        <c:axId val="103029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031552"/>
        <c:crosses val="autoZero"/>
        <c:auto val="1"/>
        <c:lblAlgn val="ctr"/>
        <c:lblOffset val="100"/>
        <c:tickLblSkip val="1"/>
        <c:tickMarkSkip val="1"/>
        <c:noMultiLvlLbl val="0"/>
      </c:catAx>
      <c:valAx>
        <c:axId val="1030315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029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1.25</c:v>
                </c:pt>
                <c:pt idx="1">
                  <c:v>1.39</c:v>
                </c:pt>
                <c:pt idx="2">
                  <c:v>2.02</c:v>
                </c:pt>
                <c:pt idx="3">
                  <c:v>2.71</c:v>
                </c:pt>
                <c:pt idx="4">
                  <c:v>2.27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18.489999999999998</c:v>
                </c:pt>
                <c:pt idx="1">
                  <c:v>19.440000000000001</c:v>
                </c:pt>
                <c:pt idx="2">
                  <c:v>22.87</c:v>
                </c:pt>
                <c:pt idx="3">
                  <c:v>25.07</c:v>
                </c:pt>
                <c:pt idx="4">
                  <c:v>26.12</c:v>
                </c:pt>
              </c:numCache>
            </c:numRef>
          </c:val>
        </c:ser>
        <c:dLbls>
          <c:showLegendKey val="0"/>
          <c:showVal val="0"/>
          <c:showCatName val="0"/>
          <c:showSerName val="0"/>
          <c:showPercent val="0"/>
          <c:showBubbleSize val="0"/>
        </c:dLbls>
        <c:gapWidth val="250"/>
        <c:overlap val="100"/>
        <c:axId val="80247040"/>
        <c:axId val="80253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-0.71</c:v>
                </c:pt>
                <c:pt idx="1">
                  <c:v>3.18</c:v>
                </c:pt>
                <c:pt idx="2">
                  <c:v>3.16</c:v>
                </c:pt>
                <c:pt idx="3">
                  <c:v>1.71</c:v>
                </c:pt>
                <c:pt idx="4">
                  <c:v>2.2400000000000002</c:v>
                </c:pt>
              </c:numCache>
            </c:numRef>
          </c:val>
          <c:smooth val="0"/>
        </c:ser>
        <c:dLbls>
          <c:showLegendKey val="0"/>
          <c:showVal val="0"/>
          <c:showCatName val="0"/>
          <c:showSerName val="0"/>
          <c:showPercent val="0"/>
          <c:showBubbleSize val="0"/>
        </c:dLbls>
        <c:marker val="1"/>
        <c:smooth val="0"/>
        <c:axId val="80247040"/>
        <c:axId val="80253312"/>
      </c:lineChart>
      <c:catAx>
        <c:axId val="8024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253312"/>
        <c:crosses val="autoZero"/>
        <c:auto val="1"/>
        <c:lblAlgn val="ctr"/>
        <c:lblOffset val="100"/>
        <c:tickLblSkip val="1"/>
        <c:tickMarkSkip val="1"/>
        <c:noMultiLvlLbl val="0"/>
      </c:catAx>
      <c:valAx>
        <c:axId val="8025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24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0.16</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7.0000000000000007E-2</c:v>
                </c:pt>
                <c:pt idx="4">
                  <c:v>#N/A</c:v>
                </c:pt>
                <c:pt idx="5">
                  <c:v>0.01</c:v>
                </c:pt>
                <c:pt idx="6">
                  <c:v>#N/A</c:v>
                </c:pt>
                <c:pt idx="7">
                  <c:v>0.01</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0.06</c:v>
                </c:pt>
                <c:pt idx="4">
                  <c:v>#N/A</c:v>
                </c:pt>
                <c:pt idx="5">
                  <c:v>0.14000000000000001</c:v>
                </c:pt>
                <c:pt idx="6">
                  <c:v>#N/A</c:v>
                </c:pt>
                <c:pt idx="7">
                  <c:v>0.02</c:v>
                </c:pt>
                <c:pt idx="8">
                  <c:v>#N/A</c:v>
                </c:pt>
                <c:pt idx="9">
                  <c:v>0.56999999999999995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1.25</c:v>
                </c:pt>
                <c:pt idx="2">
                  <c:v>#N/A</c:v>
                </c:pt>
                <c:pt idx="3">
                  <c:v>1.39</c:v>
                </c:pt>
                <c:pt idx="4">
                  <c:v>#N/A</c:v>
                </c:pt>
                <c:pt idx="5">
                  <c:v>2.0099999999999998</c:v>
                </c:pt>
                <c:pt idx="6">
                  <c:v>#N/A</c:v>
                </c:pt>
                <c:pt idx="7">
                  <c:v>2.71</c:v>
                </c:pt>
                <c:pt idx="8">
                  <c:v>#N/A</c:v>
                </c:pt>
                <c:pt idx="9">
                  <c:v>1.88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8.19</c:v>
                </c:pt>
                <c:pt idx="2">
                  <c:v>#N/A</c:v>
                </c:pt>
                <c:pt idx="3">
                  <c:v>7.21</c:v>
                </c:pt>
                <c:pt idx="4">
                  <c:v>#N/A</c:v>
                </c:pt>
                <c:pt idx="5">
                  <c:v>8.0500000000000007</c:v>
                </c:pt>
                <c:pt idx="6">
                  <c:v>#N/A</c:v>
                </c:pt>
                <c:pt idx="7">
                  <c:v>8.66</c:v>
                </c:pt>
                <c:pt idx="8">
                  <c:v>#N/A</c:v>
                </c:pt>
                <c:pt idx="9">
                  <c:v>8.76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10.59</c:v>
                </c:pt>
                <c:pt idx="4">
                  <c:v>#N/A</c:v>
                </c:pt>
                <c:pt idx="5">
                  <c:v>15.24</c:v>
                </c:pt>
                <c:pt idx="6">
                  <c:v>#N/A</c:v>
                </c:pt>
                <c:pt idx="7">
                  <c:v>12.66</c:v>
                </c:pt>
                <c:pt idx="8">
                  <c:v>#N/A</c:v>
                </c:pt>
                <c:pt idx="9">
                  <c:v>15.53</c:v>
                </c:pt>
              </c:numCache>
            </c:numRef>
          </c:val>
        </c:ser>
        <c:dLbls>
          <c:showLegendKey val="0"/>
          <c:showVal val="0"/>
          <c:showCatName val="0"/>
          <c:showSerName val="0"/>
          <c:showPercent val="0"/>
          <c:showBubbleSize val="0"/>
        </c:dLbls>
        <c:gapWidth val="150"/>
        <c:overlap val="100"/>
        <c:axId val="81264640"/>
        <c:axId val="81266176"/>
      </c:barChart>
      <c:catAx>
        <c:axId val="8126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266176"/>
        <c:crosses val="autoZero"/>
        <c:auto val="1"/>
        <c:lblAlgn val="ctr"/>
        <c:lblOffset val="100"/>
        <c:tickLblSkip val="1"/>
        <c:tickMarkSkip val="1"/>
        <c:noMultiLvlLbl val="0"/>
      </c:catAx>
      <c:valAx>
        <c:axId val="8126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6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754</c:v>
                </c:pt>
                <c:pt idx="5">
                  <c:v>738</c:v>
                </c:pt>
                <c:pt idx="8">
                  <c:v>749</c:v>
                </c:pt>
                <c:pt idx="11">
                  <c:v>780</c:v>
                </c:pt>
                <c:pt idx="14">
                  <c:v>772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c:v>
                </c:pt>
                <c:pt idx="3">
                  <c:v>26</c:v>
                </c:pt>
                <c:pt idx="6">
                  <c:v>25</c:v>
                </c:pt>
                <c:pt idx="9">
                  <c:v>36</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396</c:v>
                </c:pt>
                <c:pt idx="3">
                  <c:v>339</c:v>
                </c:pt>
                <c:pt idx="6">
                  <c:v>351</c:v>
                </c:pt>
                <c:pt idx="9">
                  <c:v>359</c:v>
                </c:pt>
                <c:pt idx="12">
                  <c:v>264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847</c:v>
                </c:pt>
                <c:pt idx="3">
                  <c:v>789</c:v>
                </c:pt>
                <c:pt idx="6">
                  <c:v>740</c:v>
                </c:pt>
                <c:pt idx="9">
                  <c:v>674</c:v>
                </c:pt>
                <c:pt idx="12">
                  <c:v>658</c:v>
                </c:pt>
              </c:numCache>
            </c:numRef>
          </c:val>
        </c:ser>
        <c:dLbls>
          <c:showLegendKey val="0"/>
          <c:showVal val="0"/>
          <c:showCatName val="0"/>
          <c:showSerName val="0"/>
          <c:showPercent val="0"/>
          <c:showBubbleSize val="0"/>
        </c:dLbls>
        <c:gapWidth val="100"/>
        <c:overlap val="100"/>
        <c:axId val="80670080"/>
        <c:axId val="8067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524</c:v>
                </c:pt>
                <c:pt idx="2">
                  <c:v>#N/A</c:v>
                </c:pt>
                <c:pt idx="3">
                  <c:v>#N/A</c:v>
                </c:pt>
                <c:pt idx="4">
                  <c:v>416</c:v>
                </c:pt>
                <c:pt idx="5">
                  <c:v>#N/A</c:v>
                </c:pt>
                <c:pt idx="6">
                  <c:v>#N/A</c:v>
                </c:pt>
                <c:pt idx="7">
                  <c:v>367</c:v>
                </c:pt>
                <c:pt idx="8">
                  <c:v>#N/A</c:v>
                </c:pt>
                <c:pt idx="9">
                  <c:v>#N/A</c:v>
                </c:pt>
                <c:pt idx="10">
                  <c:v>289</c:v>
                </c:pt>
                <c:pt idx="11">
                  <c:v>#N/A</c:v>
                </c:pt>
                <c:pt idx="12">
                  <c:v>#N/A</c:v>
                </c:pt>
                <c:pt idx="13">
                  <c:v>218</c:v>
                </c:pt>
                <c:pt idx="14">
                  <c:v>#N/A</c:v>
                </c:pt>
              </c:numCache>
            </c:numRef>
          </c:val>
          <c:smooth val="0"/>
        </c:ser>
        <c:dLbls>
          <c:showLegendKey val="0"/>
          <c:showVal val="0"/>
          <c:showCatName val="0"/>
          <c:showSerName val="0"/>
          <c:showPercent val="0"/>
          <c:showBubbleSize val="0"/>
        </c:dLbls>
        <c:marker val="1"/>
        <c:smooth val="0"/>
        <c:axId val="80670080"/>
        <c:axId val="80672256"/>
      </c:lineChart>
      <c:catAx>
        <c:axId val="806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672256"/>
        <c:crosses val="autoZero"/>
        <c:auto val="1"/>
        <c:lblAlgn val="ctr"/>
        <c:lblOffset val="100"/>
        <c:tickLblSkip val="1"/>
        <c:tickMarkSkip val="1"/>
        <c:noMultiLvlLbl val="0"/>
      </c:catAx>
      <c:valAx>
        <c:axId val="8067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7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7030</c:v>
                </c:pt>
                <c:pt idx="5">
                  <c:v>7100</c:v>
                </c:pt>
                <c:pt idx="8">
                  <c:v>7142</c:v>
                </c:pt>
                <c:pt idx="11">
                  <c:v>7315</c:v>
                </c:pt>
                <c:pt idx="14">
                  <c:v>7268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644</c:v>
                </c:pt>
                <c:pt idx="5">
                  <c:v>663</c:v>
                </c:pt>
                <c:pt idx="8">
                  <c:v>632</c:v>
                </c:pt>
                <c:pt idx="11">
                  <c:v>615</c:v>
                </c:pt>
                <c:pt idx="14">
                  <c:v>573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870</c:v>
                </c:pt>
                <c:pt idx="5">
                  <c:v>781</c:v>
                </c:pt>
                <c:pt idx="8">
                  <c:v>918</c:v>
                </c:pt>
                <c:pt idx="11">
                  <c:v>1098</c:v>
                </c:pt>
                <c:pt idx="14">
                  <c:v>1333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1211</c:v>
                </c:pt>
                <c:pt idx="3">
                  <c:v>1202</c:v>
                </c:pt>
                <c:pt idx="6">
                  <c:v>1145</c:v>
                </c:pt>
                <c:pt idx="9">
                  <c:v>1041</c:v>
                </c:pt>
                <c:pt idx="12">
                  <c:v>911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588</c:v>
                </c:pt>
                <c:pt idx="3">
                  <c:v>652</c:v>
                </c:pt>
                <c:pt idx="6">
                  <c:v>637</c:v>
                </c:pt>
                <c:pt idx="9">
                  <c:v>717</c:v>
                </c:pt>
                <c:pt idx="12">
                  <c:v>748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4117</c:v>
                </c:pt>
                <c:pt idx="3">
                  <c:v>3868</c:v>
                </c:pt>
                <c:pt idx="6">
                  <c:v>3781</c:v>
                </c:pt>
                <c:pt idx="9">
                  <c:v>3611</c:v>
                </c:pt>
                <c:pt idx="12">
                  <c:v>3537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102</c:v>
                </c:pt>
                <c:pt idx="3">
                  <c:v>71</c:v>
                </c:pt>
                <c:pt idx="6">
                  <c:v>53</c:v>
                </c:pt>
                <c:pt idx="9">
                  <c:v>34</c:v>
                </c:pt>
                <c:pt idx="12">
                  <c:v>132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6542</c:v>
                </c:pt>
                <c:pt idx="3">
                  <c:v>6486</c:v>
                </c:pt>
                <c:pt idx="6">
                  <c:v>6586</c:v>
                </c:pt>
                <c:pt idx="9">
                  <c:v>6814</c:v>
                </c:pt>
                <c:pt idx="12">
                  <c:v>6950</c:v>
                </c:pt>
              </c:numCache>
            </c:numRef>
          </c:val>
        </c:ser>
        <c:dLbls>
          <c:showLegendKey val="0"/>
          <c:showVal val="0"/>
          <c:showCatName val="0"/>
          <c:showSerName val="0"/>
          <c:showPercent val="0"/>
          <c:showBubbleSize val="0"/>
        </c:dLbls>
        <c:gapWidth val="100"/>
        <c:overlap val="100"/>
        <c:axId val="80919936"/>
        <c:axId val="8093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4017</c:v>
                </c:pt>
                <c:pt idx="2">
                  <c:v>#N/A</c:v>
                </c:pt>
                <c:pt idx="3">
                  <c:v>#N/A</c:v>
                </c:pt>
                <c:pt idx="4">
                  <c:v>3735</c:v>
                </c:pt>
                <c:pt idx="5">
                  <c:v>#N/A</c:v>
                </c:pt>
                <c:pt idx="6">
                  <c:v>#N/A</c:v>
                </c:pt>
                <c:pt idx="7">
                  <c:v>3511</c:v>
                </c:pt>
                <c:pt idx="8">
                  <c:v>#N/A</c:v>
                </c:pt>
                <c:pt idx="9">
                  <c:v>#N/A</c:v>
                </c:pt>
                <c:pt idx="10">
                  <c:v>3189</c:v>
                </c:pt>
                <c:pt idx="11">
                  <c:v>#N/A</c:v>
                </c:pt>
                <c:pt idx="12">
                  <c:v>#N/A</c:v>
                </c:pt>
                <c:pt idx="13">
                  <c:v>3103</c:v>
                </c:pt>
                <c:pt idx="14">
                  <c:v>#N/A</c:v>
                </c:pt>
              </c:numCache>
            </c:numRef>
          </c:val>
          <c:smooth val="0"/>
        </c:ser>
        <c:dLbls>
          <c:showLegendKey val="0"/>
          <c:showVal val="0"/>
          <c:showCatName val="0"/>
          <c:showSerName val="0"/>
          <c:showPercent val="0"/>
          <c:showBubbleSize val="0"/>
        </c:dLbls>
        <c:marker val="1"/>
        <c:smooth val="0"/>
        <c:axId val="80919936"/>
        <c:axId val="80934400"/>
      </c:lineChart>
      <c:catAx>
        <c:axId val="809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934400"/>
        <c:crosses val="autoZero"/>
        <c:auto val="1"/>
        <c:lblAlgn val="ctr"/>
        <c:lblOffset val="100"/>
        <c:tickLblSkip val="1"/>
        <c:tickMarkSkip val="1"/>
        <c:noMultiLvlLbl val="0"/>
      </c:catAx>
      <c:valAx>
        <c:axId val="809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91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{9F827ECB-9B49-4971-A6E6-7389C5DEDD31}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{C6A7FF6C-2A13-4609-A932-15EDD0210CDE}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{0468CDC3-D79D-4775-AC9D-8EA8E6A6C796}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{D33D43A6-A0AE-47A7-A607-43D94470F621}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{33A3D9CB-190F-49D0-BEF5-3BD7992809C8}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{75A6DE78-A2D3-42CD-8C90-114B3604882B}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{937D6E56-76C8-4C8A-B5A7-61E05BD6AB68}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{3407B891-36B5-4595-BDEA-705DC82AA9F6}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{2B9B0DB3-65CC-4E15-9AAE-AFB05123A47F}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{79113604-7D30-4CF0-8799-44AD4667FF75}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1063296"/>
        <c:axId val="81073664"/>
      </c:scatterChart>
      <c:valAx>
        <c:axId val="81063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073664"/>
        <c:crosses val="autoZero"/>
        <c:crossBetween val="midCat"/>
      </c:valAx>
      <c:valAx>
        <c:axId val="81073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063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{39F9EDF2-1FDB-441A-BCBC-75F5B4FA4757}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{93210D69-ECF1-4A52-B97E-50D9185C8269}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{B43D0A5D-2E5F-4FC7-A015-1C05AFCE84C3}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{09CCAF91-92EC-4F76-BD5A-C0AACEADC630}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{C5E17912-F607-459A-9E26-25065AD21BD4}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18.5</c:v>
                </c:pt>
                <c:pt idx="1">
                  <c:v>15.9</c:v>
                </c:pt>
                <c:pt idx="2">
                  <c:v>13.2</c:v>
                </c:pt>
                <c:pt idx="3">
                  <c:v>10.9</c:v>
                </c:pt>
                <c:pt idx="4">
                  <c:v>8.9</c:v>
                </c:pt>
              </c:numCache>
            </c:numRef>
          </c:xVal>
          <c:yVal>
            <c:numRef>
              <c:f>公会計指標分析・財政指標組合せ分析表!$K$73:$O$73</c:f>
              <c:numCache>
                <c:formatCode>#,##0.0;"▲ "#,##0.0</c:formatCode>
                <c:ptCount val="5"/>
                <c:pt idx="0">
                  <c:v>121.5</c:v>
                </c:pt>
                <c:pt idx="1">
                  <c:v>113.8</c:v>
                </c:pt>
                <c:pt idx="2">
                  <c:v>107.3</c:v>
                </c:pt>
                <c:pt idx="3">
                  <c:v>99.1</c:v>
                </c:pt>
                <c:pt idx="4">
                  <c:v>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{796B3F44-19BA-4165-8307-50E8B2424A62}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{17189A10-FE24-4D82-B636-F4A90F46186E}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{10438BC1-B2B1-4751-A772-E3EFF172BD82}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{9FCD0F0F-5499-4DA7-A136-AB4F06E7E27E}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{3E4DC55B-0E47-4A4E-8E93-F13770F80343}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81119488"/>
        <c:axId val="81944960"/>
      </c:scatterChart>
      <c:valAx>
        <c:axId val="81119488"/>
        <c:scaling>
          <c:orientation val="minMax"/>
          <c:max val="19.400000000000002"/>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944960"/>
        <c:crosses val="autoZero"/>
        <c:crossBetween val="midCat"/>
      </c:valAx>
      <c:valAx>
        <c:axId val="8194496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1194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事業を計画的に実施し、新発債の抑制に努めてきたことで、元利償還金のピークが過ぎそれに加えて交付税算定上有利なものを選択し起債してきたことにより、償還額総額は減っているにも関わらず算入公債費がほぼ横ばいに推移している。</a:t>
          </a:r>
          <a:endParaRPr lang="ja-JP" altLang="ja-JP" sz="1400">
            <a:effectLst/>
          </a:endParaRPr>
        </a:p>
        <a:p>
          <a:r>
            <a:rPr kumimoji="1" lang="ja-JP" altLang="ja-JP" sz="1100">
              <a:solidFill>
                <a:schemeClr val="dk1"/>
              </a:solidFill>
              <a:effectLst/>
              <a:latin typeface="+mn-lt"/>
              <a:ea typeface="+mn-ea"/>
              <a:cs typeface="+mn-cs"/>
            </a:rPr>
            <a:t>　平成２６年度以降、大型事業に取り組んでおり公債費の増加が見込まれるが、</a:t>
          </a:r>
          <a:r>
            <a:rPr lang="ja-JP" altLang="ja-JP" sz="1100" b="0" i="0" baseline="0">
              <a:solidFill>
                <a:schemeClr val="dk1"/>
              </a:solidFill>
              <a:effectLst/>
              <a:latin typeface="+mn-lt"/>
              <a:ea typeface="+mn-ea"/>
              <a:cs typeface="+mn-cs"/>
            </a:rPr>
            <a:t>今後も引き続き、地方債の新規発行を抑制の努めるとともに、交付税算定上より有利なものを選択するなど、健全な財政運営ができるよう努めていく必要がある。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220.7</a:t>
          </a:r>
          <a:r>
            <a:rPr kumimoji="1" lang="ja-JP" altLang="ja-JP" sz="1100">
              <a:solidFill>
                <a:schemeClr val="dk1"/>
              </a:solidFill>
              <a:effectLst/>
              <a:latin typeface="+mn-lt"/>
              <a:ea typeface="+mn-ea"/>
              <a:cs typeface="+mn-cs"/>
            </a:rPr>
            <a:t>％をピークに年々減少し、平成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107.3</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これは主に、病院の経営が改善し安定してきたことで、近年繰出金が大幅な減額となったことで減債基金等に積立てることが可能となり、基金残高が増加したことが要因である。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今後も引き続き、地方債の新規発行を抑制し、また、基金を適正に運用し、健全な財政運営ができるよう努めていく必要がある。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8,988
8,919
183.21
6,590,628
6,490,415
91,254
4,024,218
6,949,955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8,988
8,919
183.21
6,590,628
6,490,415
91,254
4,024,218
6,949,955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8,988
8,919
183.21
6,590,628
6,490,415
91,254
4,024,218
6,949,955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8,988
8,919
183.21
6,590,628
6,490,415
91,254
4,024,218
6,949,955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人口の減少や全国平均を上回る高齢化率（平成2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年末</a:t>
          </a:r>
          <a:r>
            <a:rPr lang="en-US" altLang="ja-JP" sz="1100" b="0" i="0" baseline="0">
              <a:solidFill>
                <a:schemeClr val="dk1"/>
              </a:solidFill>
              <a:effectLst/>
              <a:latin typeface="+mn-lt"/>
              <a:ea typeface="+mn-ea"/>
              <a:cs typeface="+mn-cs"/>
            </a:rPr>
            <a:t>44.1</a:t>
          </a:r>
          <a:r>
            <a:rPr lang="ja-JP" altLang="ja-JP" sz="1100" b="0" i="0" baseline="0">
              <a:solidFill>
                <a:schemeClr val="dk1"/>
              </a:solidFill>
              <a:effectLst/>
              <a:latin typeface="+mn-lt"/>
              <a:ea typeface="+mn-ea"/>
              <a:cs typeface="+mn-cs"/>
            </a:rPr>
            <a:t>％）に加え、町内に核となる産業がないことなどにより財政基盤が脆弱であり類似団体平均を大きく下回っている。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歳入に占める地方交付税の割合が多いことから、常に国の政策や予算編成の動向、地方財政対策等を見極めることが不可欠である。</a:t>
          </a:r>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15724</xdr:rowOff>
    </xdr:to>
    <xdr:cxnSp macro="">
      <xdr:nvCxnSpPr>
        <xdr:cNvPr id="72" name="直線コネクタ 71"/>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4233</xdr:rowOff>
    </xdr:to>
    <xdr:cxnSp macro="">
      <xdr:nvCxnSpPr>
        <xdr:cNvPr id="78" name="直線コネクタ 77"/>
        <xdr:cNvCxnSpPr/>
      </xdr:nvCxnSpPr>
      <xdr:spPr>
        <a:xfrm>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地方創生に係る分母が昨年より増額になったことなどから前年度比</a:t>
          </a:r>
          <a:r>
            <a:rPr kumimoji="1" lang="en-US" altLang="ja-JP" sz="1300">
              <a:latin typeface="ＭＳ Ｐゴシック"/>
            </a:rPr>
            <a:t>1.1</a:t>
          </a:r>
          <a:r>
            <a:rPr kumimoji="1" lang="ja-JP" altLang="en-US" sz="1300">
              <a:latin typeface="ＭＳ Ｐゴシック"/>
            </a:rPr>
            <a:t>ポイント改善された。</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118872</xdr:rowOff>
    </xdr:from>
    <xdr:to>
      <xdr:col>7</xdr:col>
      <xdr:colOff>152400</xdr:colOff>
      <xdr:row>65</xdr:row>
      <xdr:rowOff>145415</xdr:rowOff>
    </xdr:to>
    <xdr:cxnSp macro="">
      <xdr:nvCxnSpPr>
        <xdr:cNvPr id="130" name="直線コネクタ 129"/>
        <xdr:cNvCxnSpPr/>
      </xdr:nvCxnSpPr>
      <xdr:spPr>
        <a:xfrm flipV="1">
          <a:off x="4114800" y="11263122"/>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123698</xdr:rowOff>
    </xdr:from>
    <xdr:to>
      <xdr:col>6</xdr:col>
      <xdr:colOff>0</xdr:colOff>
      <xdr:row>65</xdr:row>
      <xdr:rowOff>145415</xdr:rowOff>
    </xdr:to>
    <xdr:cxnSp macro="">
      <xdr:nvCxnSpPr>
        <xdr:cNvPr id="133" name="直線コネクタ 132"/>
        <xdr:cNvCxnSpPr/>
      </xdr:nvCxnSpPr>
      <xdr:spPr>
        <a:xfrm>
          <a:off x="3225800" y="1126794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123698</xdr:rowOff>
    </xdr:from>
    <xdr:to>
      <xdr:col>4</xdr:col>
      <xdr:colOff>482600</xdr:colOff>
      <xdr:row>65</xdr:row>
      <xdr:rowOff>128524</xdr:rowOff>
    </xdr:to>
    <xdr:cxnSp macro="">
      <xdr:nvCxnSpPr>
        <xdr:cNvPr id="136" name="直線コネクタ 135"/>
        <xdr:cNvCxnSpPr/>
      </xdr:nvCxnSpPr>
      <xdr:spPr>
        <a:xfrm flipV="1">
          <a:off x="2336800" y="112679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128524</xdr:rowOff>
    </xdr:from>
    <xdr:to>
      <xdr:col>3</xdr:col>
      <xdr:colOff>279400</xdr:colOff>
      <xdr:row>65</xdr:row>
      <xdr:rowOff>169545</xdr:rowOff>
    </xdr:to>
    <xdr:cxnSp macro="">
      <xdr:nvCxnSpPr>
        <xdr:cNvPr id="139" name="直線コネクタ 138"/>
        <xdr:cNvCxnSpPr/>
      </xdr:nvCxnSpPr>
      <xdr:spPr>
        <a:xfrm flipV="1">
          <a:off x="1447800" y="1127277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68072</xdr:rowOff>
    </xdr:from>
    <xdr:to>
      <xdr:col>7</xdr:col>
      <xdr:colOff>203200</xdr:colOff>
      <xdr:row>65</xdr:row>
      <xdr:rowOff>169672</xdr:rowOff>
    </xdr:to>
    <xdr:sp macro="" textlink="">
      <xdr:nvSpPr>
        <xdr:cNvPr id="149" name="円/楕円 148"/>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40149</xdr:rowOff>
    </xdr:from>
    <xdr:ext cx="762000" cy="259045"/>
    <xdr:sp macro="" textlink="">
      <xdr:nvSpPr>
        <xdr:cNvPr id="150"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94615</xdr:rowOff>
    </xdr:from>
    <xdr:to>
      <xdr:col>6</xdr:col>
      <xdr:colOff>50800</xdr:colOff>
      <xdr:row>66</xdr:row>
      <xdr:rowOff>24765</xdr:rowOff>
    </xdr:to>
    <xdr:sp macro="" textlink="">
      <xdr:nvSpPr>
        <xdr:cNvPr id="151" name="円/楕円 150"/>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9542</xdr:rowOff>
    </xdr:from>
    <xdr:ext cx="736600" cy="259045"/>
    <xdr:sp macro="" textlink="">
      <xdr:nvSpPr>
        <xdr:cNvPr id="152" name="テキスト ボックス 151"/>
        <xdr:cNvSpPr txBox="1"/>
      </xdr:nvSpPr>
      <xdr:spPr>
        <a:xfrm>
          <a:off x="3733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72898</xdr:rowOff>
    </xdr:from>
    <xdr:to>
      <xdr:col>4</xdr:col>
      <xdr:colOff>533400</xdr:colOff>
      <xdr:row>66</xdr:row>
      <xdr:rowOff>3048</xdr:rowOff>
    </xdr:to>
    <xdr:sp macro="" textlink="">
      <xdr:nvSpPr>
        <xdr:cNvPr id="153" name="円/楕円 152"/>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159275</xdr:rowOff>
    </xdr:from>
    <xdr:ext cx="762000" cy="259045"/>
    <xdr:sp macro="" textlink="">
      <xdr:nvSpPr>
        <xdr:cNvPr id="154" name="テキスト ボックス 153"/>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77724</xdr:rowOff>
    </xdr:from>
    <xdr:to>
      <xdr:col>3</xdr:col>
      <xdr:colOff>330200</xdr:colOff>
      <xdr:row>66</xdr:row>
      <xdr:rowOff>7874</xdr:rowOff>
    </xdr:to>
    <xdr:sp macro="" textlink="">
      <xdr:nvSpPr>
        <xdr:cNvPr id="155" name="円/楕円 154"/>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164101</xdr:rowOff>
    </xdr:from>
    <xdr:ext cx="762000" cy="259045"/>
    <xdr:sp macro="" textlink="">
      <xdr:nvSpPr>
        <xdr:cNvPr id="156" name="テキスト ボックス 155"/>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118745</xdr:rowOff>
    </xdr:from>
    <xdr:to>
      <xdr:col>2</xdr:col>
      <xdr:colOff>127000</xdr:colOff>
      <xdr:row>66</xdr:row>
      <xdr:rowOff>48895</xdr:rowOff>
    </xdr:to>
    <xdr:sp macro="" textlink="">
      <xdr:nvSpPr>
        <xdr:cNvPr id="157" name="円/楕円 156"/>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33672</xdr:rowOff>
    </xdr:from>
    <xdr:ext cx="762000" cy="259045"/>
    <xdr:sp macro="" textlink="">
      <xdr:nvSpPr>
        <xdr:cNvPr id="158" name="テキスト ボックス 157"/>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[167,036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人口１人当たりの人件費、物件費及び維持補修費の合計額が類似団体平均を</a:t>
          </a:r>
          <a:r>
            <a:rPr lang="ja-JP" altLang="en-US" sz="1200" b="0" i="0" baseline="0">
              <a:solidFill>
                <a:schemeClr val="dk1"/>
              </a:solidFill>
              <a:effectLst/>
              <a:latin typeface="+mn-lt"/>
              <a:ea typeface="+mn-ea"/>
              <a:cs typeface="+mn-cs"/>
            </a:rPr>
            <a:t>下</a:t>
          </a:r>
          <a:r>
            <a:rPr lang="ja-JP" altLang="ja-JP" sz="1200" b="0" i="0" baseline="0">
              <a:solidFill>
                <a:schemeClr val="dk1"/>
              </a:solidFill>
              <a:effectLst/>
              <a:latin typeface="+mn-lt"/>
              <a:ea typeface="+mn-ea"/>
              <a:cs typeface="+mn-cs"/>
            </a:rPr>
            <a:t>回っているのは、主に人件費が要因となっている。　　　</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職員数については、類似団体平均より下回</a:t>
          </a:r>
          <a:r>
            <a:rPr lang="ja-JP" altLang="en-US" sz="1200" b="0" i="0" baseline="0">
              <a:solidFill>
                <a:schemeClr val="dk1"/>
              </a:solidFill>
              <a:effectLst/>
              <a:latin typeface="+mn-lt"/>
              <a:ea typeface="+mn-ea"/>
              <a:cs typeface="+mn-cs"/>
            </a:rPr>
            <a:t>っているが、再任用制度の導入などにより</a:t>
          </a:r>
          <a:r>
            <a:rPr lang="ja-JP" altLang="ja-JP" sz="1200" b="0" i="0" baseline="0">
              <a:solidFill>
                <a:schemeClr val="dk1"/>
              </a:solidFill>
              <a:effectLst/>
              <a:latin typeface="+mn-lt"/>
              <a:ea typeface="+mn-ea"/>
              <a:cs typeface="+mn-cs"/>
            </a:rPr>
            <a:t>今後も適切な定員管理に努める。</a:t>
          </a:r>
          <a:endParaRPr lang="en-US" altLang="ja-JP" sz="12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11364</xdr:rowOff>
    </xdr:from>
    <xdr:to>
      <xdr:col>7</xdr:col>
      <xdr:colOff>152400</xdr:colOff>
      <xdr:row>82</xdr:row>
      <xdr:rowOff>31817</xdr:rowOff>
    </xdr:to>
    <xdr:cxnSp macro="">
      <xdr:nvCxnSpPr>
        <xdr:cNvPr id="193" name="直線コネクタ 192"/>
        <xdr:cNvCxnSpPr/>
      </xdr:nvCxnSpPr>
      <xdr:spPr>
        <a:xfrm flipV="1">
          <a:off x="4114800" y="14070264"/>
          <a:ext cx="8382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135471</xdr:rowOff>
    </xdr:from>
    <xdr:to>
      <xdr:col>6</xdr:col>
      <xdr:colOff>0</xdr:colOff>
      <xdr:row>82</xdr:row>
      <xdr:rowOff>31817</xdr:rowOff>
    </xdr:to>
    <xdr:cxnSp macro="">
      <xdr:nvCxnSpPr>
        <xdr:cNvPr id="196" name="直線コネクタ 195"/>
        <xdr:cNvCxnSpPr/>
      </xdr:nvCxnSpPr>
      <xdr:spPr>
        <a:xfrm>
          <a:off x="3225800" y="14022921"/>
          <a:ext cx="8890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126167</xdr:rowOff>
    </xdr:from>
    <xdr:to>
      <xdr:col>4</xdr:col>
      <xdr:colOff>482600</xdr:colOff>
      <xdr:row>81</xdr:row>
      <xdr:rowOff>135471</xdr:rowOff>
    </xdr:to>
    <xdr:cxnSp macro="">
      <xdr:nvCxnSpPr>
        <xdr:cNvPr id="199" name="直線コネクタ 198"/>
        <xdr:cNvCxnSpPr/>
      </xdr:nvCxnSpPr>
      <xdr:spPr>
        <a:xfrm>
          <a:off x="2336800" y="14013617"/>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126167</xdr:rowOff>
    </xdr:from>
    <xdr:to>
      <xdr:col>3</xdr:col>
      <xdr:colOff>279400</xdr:colOff>
      <xdr:row>82</xdr:row>
      <xdr:rowOff>44993</xdr:rowOff>
    </xdr:to>
    <xdr:cxnSp macro="">
      <xdr:nvCxnSpPr>
        <xdr:cNvPr id="202" name="直線コネクタ 201"/>
        <xdr:cNvCxnSpPr/>
      </xdr:nvCxnSpPr>
      <xdr:spPr>
        <a:xfrm flipV="1">
          <a:off x="1447800" y="14013617"/>
          <a:ext cx="889000" cy="9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132014</xdr:rowOff>
    </xdr:from>
    <xdr:to>
      <xdr:col>7</xdr:col>
      <xdr:colOff>203200</xdr:colOff>
      <xdr:row>82</xdr:row>
      <xdr:rowOff>62164</xdr:rowOff>
    </xdr:to>
    <xdr:sp macro="" textlink="">
      <xdr:nvSpPr>
        <xdr:cNvPr id="212" name="円/楕円 211"/>
        <xdr:cNvSpPr/>
      </xdr:nvSpPr>
      <xdr:spPr>
        <a:xfrm>
          <a:off x="4902200" y="140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148541</xdr:rowOff>
    </xdr:from>
    <xdr:ext cx="762000" cy="259045"/>
    <xdr:sp macro="" textlink="">
      <xdr:nvSpPr>
        <xdr:cNvPr id="213" name="人件費・物件費等の状況該当値テキスト"/>
        <xdr:cNvSpPr txBox="1"/>
      </xdr:nvSpPr>
      <xdr:spPr>
        <a:xfrm>
          <a:off x="5041900" y="138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167,036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152467</xdr:rowOff>
    </xdr:from>
    <xdr:to>
      <xdr:col>6</xdr:col>
      <xdr:colOff>50800</xdr:colOff>
      <xdr:row>82</xdr:row>
      <xdr:rowOff>82617</xdr:rowOff>
    </xdr:to>
    <xdr:sp macro="" textlink="">
      <xdr:nvSpPr>
        <xdr:cNvPr id="214" name="円/楕円 213"/>
        <xdr:cNvSpPr/>
      </xdr:nvSpPr>
      <xdr:spPr>
        <a:xfrm>
          <a:off x="4064000" y="140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92794</xdr:rowOff>
    </xdr:from>
    <xdr:ext cx="736600" cy="259045"/>
    <xdr:sp macro="" textlink="">
      <xdr:nvSpPr>
        <xdr:cNvPr id="215" name="テキスト ボックス 214"/>
        <xdr:cNvSpPr txBox="1"/>
      </xdr:nvSpPr>
      <xdr:spPr>
        <a:xfrm>
          <a:off x="3733800" y="1380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84671</xdr:rowOff>
    </xdr:from>
    <xdr:to>
      <xdr:col>4</xdr:col>
      <xdr:colOff>533400</xdr:colOff>
      <xdr:row>82</xdr:row>
      <xdr:rowOff>14821</xdr:rowOff>
    </xdr:to>
    <xdr:sp macro="" textlink="">
      <xdr:nvSpPr>
        <xdr:cNvPr id="216" name="円/楕円 215"/>
        <xdr:cNvSpPr/>
      </xdr:nvSpPr>
      <xdr:spPr>
        <a:xfrm>
          <a:off x="3175000" y="139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24998</xdr:rowOff>
    </xdr:from>
    <xdr:ext cx="762000" cy="259045"/>
    <xdr:sp macro="" textlink="">
      <xdr:nvSpPr>
        <xdr:cNvPr id="217" name="テキスト ボックス 216"/>
        <xdr:cNvSpPr txBox="1"/>
      </xdr:nvSpPr>
      <xdr:spPr>
        <a:xfrm>
          <a:off x="2844800" y="1374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155,264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75367</xdr:rowOff>
    </xdr:from>
    <xdr:to>
      <xdr:col>3</xdr:col>
      <xdr:colOff>330200</xdr:colOff>
      <xdr:row>82</xdr:row>
      <xdr:rowOff>5517</xdr:rowOff>
    </xdr:to>
    <xdr:sp macro="" textlink="">
      <xdr:nvSpPr>
        <xdr:cNvPr id="218" name="円/楕円 217"/>
        <xdr:cNvSpPr/>
      </xdr:nvSpPr>
      <xdr:spPr>
        <a:xfrm>
          <a:off x="2286000" y="139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15694</xdr:rowOff>
    </xdr:from>
    <xdr:ext cx="762000" cy="259045"/>
    <xdr:sp macro="" textlink="">
      <xdr:nvSpPr>
        <xdr:cNvPr id="219" name="テキスト ボックス 218"/>
        <xdr:cNvSpPr txBox="1"/>
      </xdr:nvSpPr>
      <xdr:spPr>
        <a:xfrm>
          <a:off x="1955800" y="1373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165643</xdr:rowOff>
    </xdr:from>
    <xdr:to>
      <xdr:col>2</xdr:col>
      <xdr:colOff>127000</xdr:colOff>
      <xdr:row>82</xdr:row>
      <xdr:rowOff>95793</xdr:rowOff>
    </xdr:to>
    <xdr:sp macro="" textlink="">
      <xdr:nvSpPr>
        <xdr:cNvPr id="220" name="円/楕円 219"/>
        <xdr:cNvSpPr/>
      </xdr:nvSpPr>
      <xdr:spPr>
        <a:xfrm>
          <a:off x="1397000" y="140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105970</xdr:rowOff>
    </xdr:from>
    <xdr:ext cx="762000" cy="259045"/>
    <xdr:sp macro="" textlink="">
      <xdr:nvSpPr>
        <xdr:cNvPr id="221" name="テキスト ボックス 220"/>
        <xdr:cNvSpPr txBox="1"/>
      </xdr:nvSpPr>
      <xdr:spPr>
        <a:xfrm>
          <a:off x="1066800" y="1382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88.1</a:t>
          </a:r>
          <a:r>
            <a:rPr kumimoji="1" lang="ja-JP" altLang="ja-JP" sz="1100">
              <a:solidFill>
                <a:schemeClr val="dk1"/>
              </a:solidFill>
              <a:effectLst/>
              <a:latin typeface="+mn-lt"/>
              <a:ea typeface="+mn-ea"/>
              <a:cs typeface="+mn-cs"/>
            </a:rPr>
            <a:t>％と前年度と比較して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ポイントの増加</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なり、旧来からの給与水準が低かったことなどから、類似団体平均と比較して</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ポイントと大幅に下回っている。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122343</xdr:rowOff>
    </xdr:from>
    <xdr:to>
      <xdr:col>24</xdr:col>
      <xdr:colOff>558800</xdr:colOff>
      <xdr:row>81</xdr:row>
      <xdr:rowOff>162561</xdr:rowOff>
    </xdr:to>
    <xdr:cxnSp macro="">
      <xdr:nvCxnSpPr>
        <xdr:cNvPr id="255" name="直線コネクタ 254"/>
        <xdr:cNvCxnSpPr/>
      </xdr:nvCxnSpPr>
      <xdr:spPr>
        <a:xfrm>
          <a:off x="16179800" y="1400979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57996</xdr:rowOff>
    </xdr:from>
    <xdr:to>
      <xdr:col>23</xdr:col>
      <xdr:colOff>406400</xdr:colOff>
      <xdr:row>81</xdr:row>
      <xdr:rowOff>122343</xdr:rowOff>
    </xdr:to>
    <xdr:cxnSp macro="">
      <xdr:nvCxnSpPr>
        <xdr:cNvPr id="258" name="直線コネクタ 257"/>
        <xdr:cNvCxnSpPr/>
      </xdr:nvCxnSpPr>
      <xdr:spPr>
        <a:xfrm>
          <a:off x="15290800" y="1394544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57996</xdr:rowOff>
    </xdr:from>
    <xdr:to>
      <xdr:col>22</xdr:col>
      <xdr:colOff>203200</xdr:colOff>
      <xdr:row>84</xdr:row>
      <xdr:rowOff>26246</xdr:rowOff>
    </xdr:to>
    <xdr:cxnSp macro="">
      <xdr:nvCxnSpPr>
        <xdr:cNvPr id="261" name="直線コネクタ 260"/>
        <xdr:cNvCxnSpPr/>
      </xdr:nvCxnSpPr>
      <xdr:spPr>
        <a:xfrm flipV="1">
          <a:off x="14401800" y="1394544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84</xdr:row>
      <xdr:rowOff>90593</xdr:rowOff>
    </xdr:to>
    <xdr:cxnSp macro="">
      <xdr:nvCxnSpPr>
        <xdr:cNvPr id="264" name="直線コネクタ 263"/>
        <xdr:cNvCxnSpPr/>
      </xdr:nvCxnSpPr>
      <xdr:spPr>
        <a:xfrm flipV="1">
          <a:off x="13512800" y="1442804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111761</xdr:rowOff>
    </xdr:from>
    <xdr:to>
      <xdr:col>24</xdr:col>
      <xdr:colOff>609600</xdr:colOff>
      <xdr:row>82</xdr:row>
      <xdr:rowOff>41911</xdr:rowOff>
    </xdr:to>
    <xdr:sp macro="" textlink="">
      <xdr:nvSpPr>
        <xdr:cNvPr id="274" name="円/楕円 273"/>
        <xdr:cNvSpPr/>
      </xdr:nvSpPr>
      <xdr:spPr>
        <a:xfrm>
          <a:off x="169672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33038</xdr:rowOff>
    </xdr:from>
    <xdr:ext cx="762000" cy="259045"/>
    <xdr:sp macro="" textlink="">
      <xdr:nvSpPr>
        <xdr:cNvPr id="275" name="給与水準   （国との比較）該当値テキスト"/>
        <xdr:cNvSpPr txBox="1"/>
      </xdr:nvSpPr>
      <xdr:spPr>
        <a:xfrm>
          <a:off x="17106900" y="139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71543</xdr:rowOff>
    </xdr:from>
    <xdr:to>
      <xdr:col>23</xdr:col>
      <xdr:colOff>457200</xdr:colOff>
      <xdr:row>82</xdr:row>
      <xdr:rowOff>1693</xdr:rowOff>
    </xdr:to>
    <xdr:sp macro="" textlink="">
      <xdr:nvSpPr>
        <xdr:cNvPr id="276" name="円/楕円 275"/>
        <xdr:cNvSpPr/>
      </xdr:nvSpPr>
      <xdr:spPr>
        <a:xfrm>
          <a:off x="16129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11870</xdr:rowOff>
    </xdr:from>
    <xdr:ext cx="736600" cy="259045"/>
    <xdr:sp macro="" textlink="">
      <xdr:nvSpPr>
        <xdr:cNvPr id="277" name="テキスト ボックス 276"/>
        <xdr:cNvSpPr txBox="1"/>
      </xdr:nvSpPr>
      <xdr:spPr>
        <a:xfrm>
          <a:off x="15798800" y="1372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7196</xdr:rowOff>
    </xdr:from>
    <xdr:to>
      <xdr:col>22</xdr:col>
      <xdr:colOff>254000</xdr:colOff>
      <xdr:row>81</xdr:row>
      <xdr:rowOff>108796</xdr:rowOff>
    </xdr:to>
    <xdr:sp macro="" textlink="">
      <xdr:nvSpPr>
        <xdr:cNvPr id="278" name="円/楕円 277"/>
        <xdr:cNvSpPr/>
      </xdr:nvSpPr>
      <xdr:spPr>
        <a:xfrm>
          <a:off x="15240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118973</xdr:rowOff>
    </xdr:from>
    <xdr:ext cx="762000" cy="259045"/>
    <xdr:sp macro="" textlink="">
      <xdr:nvSpPr>
        <xdr:cNvPr id="279" name="テキスト ボックス 278"/>
        <xdr:cNvSpPr txBox="1"/>
      </xdr:nvSpPr>
      <xdr:spPr>
        <a:xfrm>
          <a:off x="14909800" y="1366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80" name="円/楕円 279"/>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87223</xdr:rowOff>
    </xdr:from>
    <xdr:ext cx="762000" cy="259045"/>
    <xdr:sp macro="" textlink="">
      <xdr:nvSpPr>
        <xdr:cNvPr id="281" name="テキスト ボックス 280"/>
        <xdr:cNvSpPr txBox="1"/>
      </xdr:nvSpPr>
      <xdr:spPr>
        <a:xfrm>
          <a:off x="14020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39793</xdr:rowOff>
    </xdr:from>
    <xdr:to>
      <xdr:col>19</xdr:col>
      <xdr:colOff>533400</xdr:colOff>
      <xdr:row>84</xdr:row>
      <xdr:rowOff>141393</xdr:rowOff>
    </xdr:to>
    <xdr:sp macro="" textlink="">
      <xdr:nvSpPr>
        <xdr:cNvPr id="282" name="円/楕円 281"/>
        <xdr:cNvSpPr/>
      </xdr:nvSpPr>
      <xdr:spPr>
        <a:xfrm>
          <a:off x="13462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151570</xdr:rowOff>
    </xdr:from>
    <xdr:ext cx="762000" cy="259045"/>
    <xdr:sp macro="" textlink="">
      <xdr:nvSpPr>
        <xdr:cNvPr id="283" name="テキスト ボックス 282"/>
        <xdr:cNvSpPr txBox="1"/>
      </xdr:nvSpPr>
      <xdr:spPr>
        <a:xfrm>
          <a:off x="13131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人口千人当たりの職員数は</a:t>
          </a:r>
          <a:r>
            <a:rPr lang="en-US" altLang="ja-JP" sz="1100" b="0" i="0" baseline="0">
              <a:solidFill>
                <a:schemeClr val="dk1"/>
              </a:solidFill>
              <a:effectLst/>
              <a:latin typeface="+mn-lt"/>
              <a:ea typeface="+mn-ea"/>
              <a:cs typeface="+mn-cs"/>
            </a:rPr>
            <a:t>11.46</a:t>
          </a:r>
          <a:r>
            <a:rPr lang="ja-JP" altLang="ja-JP" sz="1100" b="0" i="0" baseline="0">
              <a:solidFill>
                <a:schemeClr val="dk1"/>
              </a:solidFill>
              <a:effectLst/>
              <a:latin typeface="+mn-lt"/>
              <a:ea typeface="+mn-ea"/>
              <a:cs typeface="+mn-cs"/>
            </a:rPr>
            <a:t>人と前年度と比較して0.</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し、類似団体平均との比較では</a:t>
          </a:r>
          <a:r>
            <a:rPr lang="en-US" altLang="ja-JP" sz="1100" b="0" i="0" baseline="0">
              <a:solidFill>
                <a:schemeClr val="dk1"/>
              </a:solidFill>
              <a:effectLst/>
              <a:latin typeface="+mn-lt"/>
              <a:ea typeface="+mn-ea"/>
              <a:cs typeface="+mn-cs"/>
            </a:rPr>
            <a:t>1.61</a:t>
          </a:r>
          <a:r>
            <a:rPr lang="ja-JP" altLang="ja-JP" sz="1100" b="0" i="0" baseline="0">
              <a:solidFill>
                <a:schemeClr val="dk1"/>
              </a:solidFill>
              <a:effectLst/>
              <a:latin typeface="+mn-lt"/>
              <a:ea typeface="+mn-ea"/>
              <a:cs typeface="+mn-cs"/>
            </a:rPr>
            <a:t>ポイント下回っている。</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職員数については、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年度から再任用制度の活用や</a:t>
          </a:r>
          <a:r>
            <a:rPr lang="ja-JP" altLang="ja-JP" sz="1100" b="0" i="0" baseline="0">
              <a:solidFill>
                <a:schemeClr val="dk1"/>
              </a:solidFill>
              <a:effectLst/>
              <a:latin typeface="+mn-lt"/>
              <a:ea typeface="+mn-ea"/>
              <a:cs typeface="+mn-cs"/>
            </a:rPr>
            <a:t>一般行政職員の年齢構成の平準化を進める。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50207</xdr:rowOff>
    </xdr:from>
    <xdr:to>
      <xdr:col>24</xdr:col>
      <xdr:colOff>558800</xdr:colOff>
      <xdr:row>61</xdr:row>
      <xdr:rowOff>51816</xdr:rowOff>
    </xdr:to>
    <xdr:cxnSp macro="">
      <xdr:nvCxnSpPr>
        <xdr:cNvPr id="318" name="直線コネクタ 317"/>
        <xdr:cNvCxnSpPr/>
      </xdr:nvCxnSpPr>
      <xdr:spPr>
        <a:xfrm>
          <a:off x="16179800" y="10508657"/>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50207</xdr:rowOff>
    </xdr:from>
    <xdr:to>
      <xdr:col>23</xdr:col>
      <xdr:colOff>406400</xdr:colOff>
      <xdr:row>61</xdr:row>
      <xdr:rowOff>79163</xdr:rowOff>
    </xdr:to>
    <xdr:cxnSp macro="">
      <xdr:nvCxnSpPr>
        <xdr:cNvPr id="321" name="直線コネクタ 320"/>
        <xdr:cNvCxnSpPr/>
      </xdr:nvCxnSpPr>
      <xdr:spPr>
        <a:xfrm flipV="1">
          <a:off x="15290800" y="1050865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79163</xdr:rowOff>
    </xdr:from>
    <xdr:to>
      <xdr:col>22</xdr:col>
      <xdr:colOff>203200</xdr:colOff>
      <xdr:row>61</xdr:row>
      <xdr:rowOff>96055</xdr:rowOff>
    </xdr:to>
    <xdr:cxnSp macro="">
      <xdr:nvCxnSpPr>
        <xdr:cNvPr id="324" name="直線コネクタ 323"/>
        <xdr:cNvCxnSpPr/>
      </xdr:nvCxnSpPr>
      <xdr:spPr>
        <a:xfrm flipV="1">
          <a:off x="14401800" y="10537613"/>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82381</xdr:rowOff>
    </xdr:from>
    <xdr:to>
      <xdr:col>21</xdr:col>
      <xdr:colOff>0</xdr:colOff>
      <xdr:row>61</xdr:row>
      <xdr:rowOff>96055</xdr:rowOff>
    </xdr:to>
    <xdr:cxnSp macro="">
      <xdr:nvCxnSpPr>
        <xdr:cNvPr id="327" name="直線コネクタ 326"/>
        <xdr:cNvCxnSpPr/>
      </xdr:nvCxnSpPr>
      <xdr:spPr>
        <a:xfrm>
          <a:off x="13512800" y="1054083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1016</xdr:rowOff>
    </xdr:from>
    <xdr:to>
      <xdr:col>24</xdr:col>
      <xdr:colOff>609600</xdr:colOff>
      <xdr:row>61</xdr:row>
      <xdr:rowOff>102616</xdr:rowOff>
    </xdr:to>
    <xdr:sp macro="" textlink="">
      <xdr:nvSpPr>
        <xdr:cNvPr id="337" name="円/楕円 336"/>
        <xdr:cNvSpPr/>
      </xdr:nvSpPr>
      <xdr:spPr>
        <a:xfrm>
          <a:off x="16967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17543</xdr:rowOff>
    </xdr:from>
    <xdr:ext cx="762000" cy="259045"/>
    <xdr:sp macro="" textlink="">
      <xdr:nvSpPr>
        <xdr:cNvPr id="338" name="定員管理の状況該当値テキスト"/>
        <xdr:cNvSpPr txBox="1"/>
      </xdr:nvSpPr>
      <xdr:spPr>
        <a:xfrm>
          <a:off x="17106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170857</xdr:rowOff>
    </xdr:from>
    <xdr:to>
      <xdr:col>23</xdr:col>
      <xdr:colOff>457200</xdr:colOff>
      <xdr:row>61</xdr:row>
      <xdr:rowOff>101007</xdr:rowOff>
    </xdr:to>
    <xdr:sp macro="" textlink="">
      <xdr:nvSpPr>
        <xdr:cNvPr id="339" name="円/楕円 338"/>
        <xdr:cNvSpPr/>
      </xdr:nvSpPr>
      <xdr:spPr>
        <a:xfrm>
          <a:off x="16129000" y="104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111184</xdr:rowOff>
    </xdr:from>
    <xdr:ext cx="736600" cy="259045"/>
    <xdr:sp macro="" textlink="">
      <xdr:nvSpPr>
        <xdr:cNvPr id="340" name="テキスト ボックス 339"/>
        <xdr:cNvSpPr txBox="1"/>
      </xdr:nvSpPr>
      <xdr:spPr>
        <a:xfrm>
          <a:off x="15798800" y="1022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28363</xdr:rowOff>
    </xdr:from>
    <xdr:to>
      <xdr:col>22</xdr:col>
      <xdr:colOff>254000</xdr:colOff>
      <xdr:row>61</xdr:row>
      <xdr:rowOff>129963</xdr:rowOff>
    </xdr:to>
    <xdr:sp macro="" textlink="">
      <xdr:nvSpPr>
        <xdr:cNvPr id="341" name="円/楕円 340"/>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140140</xdr:rowOff>
    </xdr:from>
    <xdr:ext cx="762000" cy="259045"/>
    <xdr:sp macro="" textlink="">
      <xdr:nvSpPr>
        <xdr:cNvPr id="342" name="テキスト ボックス 34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45255</xdr:rowOff>
    </xdr:from>
    <xdr:to>
      <xdr:col>21</xdr:col>
      <xdr:colOff>50800</xdr:colOff>
      <xdr:row>61</xdr:row>
      <xdr:rowOff>146855</xdr:rowOff>
    </xdr:to>
    <xdr:sp macro="" textlink="">
      <xdr:nvSpPr>
        <xdr:cNvPr id="343" name="円/楕円 342"/>
        <xdr:cNvSpPr/>
      </xdr:nvSpPr>
      <xdr:spPr>
        <a:xfrm>
          <a:off x="14351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157032</xdr:rowOff>
    </xdr:from>
    <xdr:ext cx="762000" cy="259045"/>
    <xdr:sp macro="" textlink="">
      <xdr:nvSpPr>
        <xdr:cNvPr id="344" name="テキスト ボックス 343"/>
        <xdr:cNvSpPr txBox="1"/>
      </xdr:nvSpPr>
      <xdr:spPr>
        <a:xfrm>
          <a:off x="14020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31581</xdr:rowOff>
    </xdr:from>
    <xdr:to>
      <xdr:col>19</xdr:col>
      <xdr:colOff>533400</xdr:colOff>
      <xdr:row>61</xdr:row>
      <xdr:rowOff>133181</xdr:rowOff>
    </xdr:to>
    <xdr:sp macro="" textlink="">
      <xdr:nvSpPr>
        <xdr:cNvPr id="345" name="円/楕円 344"/>
        <xdr:cNvSpPr/>
      </xdr:nvSpPr>
      <xdr:spPr>
        <a:xfrm>
          <a:off x="13462000" y="104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143358</xdr:rowOff>
    </xdr:from>
    <xdr:ext cx="762000" cy="259045"/>
    <xdr:sp macro="" textlink="">
      <xdr:nvSpPr>
        <xdr:cNvPr id="346" name="テキスト ボックス 345"/>
        <xdr:cNvSpPr txBox="1"/>
      </xdr:nvSpPr>
      <xdr:spPr>
        <a:xfrm>
          <a:off x="13131800" y="1025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公債費負担の適正化を図るため、地方債の新規発行にあたっては過疎対策事業債等の交付税措置の高いものを優先し、交付税措置のない、あるいは小さい地方債の発行を出来る限り抑制し、利率の高い地方債の繰上償還を実施するなど実質公債費比率の引き下げに努めてきたこと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ヵ年平均でも</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ポイント改善し、平成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年度から引き続き地方債制度の変更による県の起債許可団体となる基準である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％を割り込むこととなった。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80857</xdr:rowOff>
    </xdr:from>
    <xdr:to>
      <xdr:col>24</xdr:col>
      <xdr:colOff>558800</xdr:colOff>
      <xdr:row>43</xdr:row>
      <xdr:rowOff>111337</xdr:rowOff>
    </xdr:to>
    <xdr:cxnSp macro="">
      <xdr:nvCxnSpPr>
        <xdr:cNvPr id="375" name="直線コネクタ 374"/>
        <xdr:cNvCxnSpPr/>
      </xdr:nvCxnSpPr>
      <xdr:spPr>
        <a:xfrm flipV="1">
          <a:off x="17018000" y="6253057"/>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6"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77" name="直線コネクタ 376"/>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167234</xdr:rowOff>
    </xdr:from>
    <xdr:ext cx="762000" cy="259045"/>
    <xdr:sp macro="" textlink="">
      <xdr:nvSpPr>
        <xdr:cNvPr id="378" name="公債費負担の状況最大値テキスト"/>
        <xdr:cNvSpPr txBox="1"/>
      </xdr:nvSpPr>
      <xdr:spPr>
        <a:xfrm>
          <a:off x="17106900" y="59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80857</xdr:rowOff>
    </xdr:from>
    <xdr:to>
      <xdr:col>24</xdr:col>
      <xdr:colOff>647700</xdr:colOff>
      <xdr:row>36</xdr:row>
      <xdr:rowOff>80857</xdr:rowOff>
    </xdr:to>
    <xdr:cxnSp macro="">
      <xdr:nvCxnSpPr>
        <xdr:cNvPr id="379" name="直線コネクタ 378"/>
        <xdr:cNvCxnSpPr/>
      </xdr:nvCxnSpPr>
      <xdr:spPr>
        <a:xfrm>
          <a:off x="16929100" y="625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41</xdr:row>
      <xdr:rowOff>27940</xdr:rowOff>
    </xdr:to>
    <xdr:cxnSp macro="">
      <xdr:nvCxnSpPr>
        <xdr:cNvPr id="380" name="直線コネクタ 379"/>
        <xdr:cNvCxnSpPr/>
      </xdr:nvCxnSpPr>
      <xdr:spPr>
        <a:xfrm flipV="1">
          <a:off x="16179800" y="689652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159614</xdr:rowOff>
    </xdr:from>
    <xdr:ext cx="762000" cy="259045"/>
    <xdr:sp macro="" textlink="">
      <xdr:nvSpPr>
        <xdr:cNvPr id="381" name="公債費負担の状況平均値テキスト"/>
        <xdr:cNvSpPr txBox="1"/>
      </xdr:nvSpPr>
      <xdr:spPr>
        <a:xfrm>
          <a:off x="17106900" y="667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382" name="フローチャート : 判断 381"/>
        <xdr:cNvSpPr/>
      </xdr:nvSpPr>
      <xdr:spPr>
        <a:xfrm>
          <a:off x="169672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42</xdr:row>
      <xdr:rowOff>41487</xdr:rowOff>
    </xdr:to>
    <xdr:cxnSp macro="">
      <xdr:nvCxnSpPr>
        <xdr:cNvPr id="383" name="直線コネクタ 382"/>
        <xdr:cNvCxnSpPr/>
      </xdr:nvCxnSpPr>
      <xdr:spPr>
        <a:xfrm flipV="1">
          <a:off x="15290800" y="705739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4" name="フローチャート : 判断 383"/>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5" name="テキスト ボックス 384"/>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41487</xdr:rowOff>
    </xdr:from>
    <xdr:to>
      <xdr:col>22</xdr:col>
      <xdr:colOff>203200</xdr:colOff>
      <xdr:row>43</xdr:row>
      <xdr:rowOff>87206</xdr:rowOff>
    </xdr:to>
    <xdr:cxnSp macro="">
      <xdr:nvCxnSpPr>
        <xdr:cNvPr id="386" name="直線コネクタ 385"/>
        <xdr:cNvCxnSpPr/>
      </xdr:nvCxnSpPr>
      <xdr:spPr>
        <a:xfrm flipV="1">
          <a:off x="14401800" y="72423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7" name="フローチャート : 判断 386"/>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8" name="テキスト ボックス 387"/>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87206</xdr:rowOff>
    </xdr:from>
    <xdr:to>
      <xdr:col>21</xdr:col>
      <xdr:colOff>0</xdr:colOff>
      <xdr:row>44</xdr:row>
      <xdr:rowOff>124883</xdr:rowOff>
    </xdr:to>
    <xdr:cxnSp macro="">
      <xdr:nvCxnSpPr>
        <xdr:cNvPr id="389" name="直線コネクタ 388"/>
        <xdr:cNvCxnSpPr/>
      </xdr:nvCxnSpPr>
      <xdr:spPr>
        <a:xfrm flipV="1">
          <a:off x="13512800" y="74595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90" name="フローチャート : 判断 389"/>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391" name="テキスト ボックス 390"/>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392" name="フローチャート : 判断 391"/>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393" name="テキスト ボックス 392"/>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99" name="円/楕円 398"/>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131250</xdr:rowOff>
    </xdr:from>
    <xdr:ext cx="762000" cy="259045"/>
    <xdr:sp macro="" textlink="">
      <xdr:nvSpPr>
        <xdr:cNvPr id="400" name="公債費負担の状況該当値テキスト"/>
        <xdr:cNvSpPr txBox="1"/>
      </xdr:nvSpPr>
      <xdr:spPr>
        <a:xfrm>
          <a:off x="17106900" y="68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1" name="円/楕円 400"/>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402" name="テキスト ボックス 401"/>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162137</xdr:rowOff>
    </xdr:from>
    <xdr:to>
      <xdr:col>22</xdr:col>
      <xdr:colOff>254000</xdr:colOff>
      <xdr:row>42</xdr:row>
      <xdr:rowOff>92287</xdr:rowOff>
    </xdr:to>
    <xdr:sp macro="" textlink="">
      <xdr:nvSpPr>
        <xdr:cNvPr id="403" name="円/楕円 402"/>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404" name="テキスト ボックス 403"/>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36406</xdr:rowOff>
    </xdr:from>
    <xdr:to>
      <xdr:col>21</xdr:col>
      <xdr:colOff>50800</xdr:colOff>
      <xdr:row>43</xdr:row>
      <xdr:rowOff>138006</xdr:rowOff>
    </xdr:to>
    <xdr:sp macro="" textlink="">
      <xdr:nvSpPr>
        <xdr:cNvPr id="405" name="円/楕円 404"/>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122783</xdr:rowOff>
    </xdr:from>
    <xdr:ext cx="762000" cy="259045"/>
    <xdr:sp macro="" textlink="">
      <xdr:nvSpPr>
        <xdr:cNvPr id="406" name="テキスト ボックス 405"/>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07" name="円/楕円 406"/>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08" name="テキスト ボックス 407"/>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将来負担比率は、</a:t>
          </a:r>
          <a:r>
            <a:rPr lang="en-US" altLang="ja-JP" sz="1100" b="0" i="0" baseline="0">
              <a:solidFill>
                <a:schemeClr val="dk1"/>
              </a:solidFill>
              <a:effectLst/>
              <a:latin typeface="+mn-lt"/>
              <a:ea typeface="+mn-ea"/>
              <a:cs typeface="+mn-cs"/>
            </a:rPr>
            <a:t>94.0</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ポイント減少したものの、依然として類似団体平均を大きく上回っている。これは主に平成4年度から平成10年度までに実施した建設事業等によるものであるが、交付税措置の低い地方債の償還終了により減少し、</a:t>
          </a:r>
          <a:r>
            <a:rPr lang="ja-JP" altLang="en-US" sz="1100" b="0" i="0" baseline="0">
              <a:solidFill>
                <a:schemeClr val="dk1"/>
              </a:solidFill>
              <a:effectLst/>
              <a:latin typeface="+mn-lt"/>
              <a:ea typeface="+mn-ea"/>
              <a:cs typeface="+mn-cs"/>
            </a:rPr>
            <a:t>昨年に引き続いて</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ポイントを下回った。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今後も債費負担適正化計画に基づき、引き続き、新規地方債の発行の抑制に努め、将来負担比率の低減を図る。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9" name="直線コネクタ 438"/>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40"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41" name="直線コネクタ 440"/>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135769</xdr:rowOff>
    </xdr:from>
    <xdr:to>
      <xdr:col>24</xdr:col>
      <xdr:colOff>558800</xdr:colOff>
      <xdr:row>20</xdr:row>
      <xdr:rowOff>22920</xdr:rowOff>
    </xdr:to>
    <xdr:cxnSp macro="">
      <xdr:nvCxnSpPr>
        <xdr:cNvPr id="444" name="直線コネクタ 443"/>
        <xdr:cNvCxnSpPr/>
      </xdr:nvCxnSpPr>
      <xdr:spPr>
        <a:xfrm flipV="1">
          <a:off x="16179800" y="3393319"/>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5"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6" name="フローチャート : 判断 445"/>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22920</xdr:rowOff>
    </xdr:from>
    <xdr:to>
      <xdr:col>23</xdr:col>
      <xdr:colOff>406400</xdr:colOff>
      <xdr:row>20</xdr:row>
      <xdr:rowOff>117142</xdr:rowOff>
    </xdr:to>
    <xdr:cxnSp macro="">
      <xdr:nvCxnSpPr>
        <xdr:cNvPr id="447" name="直線コネクタ 446"/>
        <xdr:cNvCxnSpPr/>
      </xdr:nvCxnSpPr>
      <xdr:spPr>
        <a:xfrm flipV="1">
          <a:off x="15290800" y="3451920"/>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8" name="フローチャート : 判断 447"/>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9" name="テキスト ボックス 448"/>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117142</xdr:rowOff>
    </xdr:from>
    <xdr:to>
      <xdr:col>22</xdr:col>
      <xdr:colOff>203200</xdr:colOff>
      <xdr:row>21</xdr:row>
      <xdr:rowOff>20381</xdr:rowOff>
    </xdr:to>
    <xdr:cxnSp macro="">
      <xdr:nvCxnSpPr>
        <xdr:cNvPr id="450" name="直線コネクタ 449"/>
        <xdr:cNvCxnSpPr/>
      </xdr:nvCxnSpPr>
      <xdr:spPr>
        <a:xfrm flipV="1">
          <a:off x="14401800" y="3546142"/>
          <a:ext cx="889000" cy="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51" name="フローチャート : 判断 450"/>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2" name="テキスト ボックス 451"/>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20381</xdr:rowOff>
    </xdr:from>
    <xdr:to>
      <xdr:col>21</xdr:col>
      <xdr:colOff>0</xdr:colOff>
      <xdr:row>21</xdr:row>
      <xdr:rowOff>108857</xdr:rowOff>
    </xdr:to>
    <xdr:cxnSp macro="">
      <xdr:nvCxnSpPr>
        <xdr:cNvPr id="453" name="直線コネクタ 452"/>
        <xdr:cNvCxnSpPr/>
      </xdr:nvCxnSpPr>
      <xdr:spPr>
        <a:xfrm flipV="1">
          <a:off x="13512800" y="3620831"/>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4" name="フローチャート : 判断 453"/>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5" name="テキスト ボックス 454"/>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6" name="フローチャート : 判断 455"/>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7" name="テキスト ボックス 456"/>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84969</xdr:rowOff>
    </xdr:from>
    <xdr:to>
      <xdr:col>24</xdr:col>
      <xdr:colOff>609600</xdr:colOff>
      <xdr:row>20</xdr:row>
      <xdr:rowOff>15119</xdr:rowOff>
    </xdr:to>
    <xdr:sp macro="" textlink="">
      <xdr:nvSpPr>
        <xdr:cNvPr id="463" name="円/楕円 462"/>
        <xdr:cNvSpPr/>
      </xdr:nvSpPr>
      <xdr:spPr>
        <a:xfrm>
          <a:off x="16967200" y="33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57046</xdr:rowOff>
    </xdr:from>
    <xdr:ext cx="762000" cy="259045"/>
    <xdr:sp macro="" textlink="">
      <xdr:nvSpPr>
        <xdr:cNvPr id="464" name="将来負担の状況該当値テキスト"/>
        <xdr:cNvSpPr txBox="1"/>
      </xdr:nvSpPr>
      <xdr:spPr>
        <a:xfrm>
          <a:off x="17106900" y="331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143570</xdr:rowOff>
    </xdr:from>
    <xdr:to>
      <xdr:col>23</xdr:col>
      <xdr:colOff>457200</xdr:colOff>
      <xdr:row>20</xdr:row>
      <xdr:rowOff>73720</xdr:rowOff>
    </xdr:to>
    <xdr:sp macro="" textlink="">
      <xdr:nvSpPr>
        <xdr:cNvPr id="465" name="円/楕円 464"/>
        <xdr:cNvSpPr/>
      </xdr:nvSpPr>
      <xdr:spPr>
        <a:xfrm>
          <a:off x="16129000" y="34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58497</xdr:rowOff>
    </xdr:from>
    <xdr:ext cx="736600" cy="259045"/>
    <xdr:sp macro="" textlink="">
      <xdr:nvSpPr>
        <xdr:cNvPr id="466" name="テキスト ボックス 465"/>
        <xdr:cNvSpPr txBox="1"/>
      </xdr:nvSpPr>
      <xdr:spPr>
        <a:xfrm>
          <a:off x="15798800" y="3487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66342</xdr:rowOff>
    </xdr:from>
    <xdr:to>
      <xdr:col>22</xdr:col>
      <xdr:colOff>254000</xdr:colOff>
      <xdr:row>20</xdr:row>
      <xdr:rowOff>167942</xdr:rowOff>
    </xdr:to>
    <xdr:sp macro="" textlink="">
      <xdr:nvSpPr>
        <xdr:cNvPr id="467" name="円/楕円 466"/>
        <xdr:cNvSpPr/>
      </xdr:nvSpPr>
      <xdr:spPr>
        <a:xfrm>
          <a:off x="15240000" y="34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152719</xdr:rowOff>
    </xdr:from>
    <xdr:ext cx="762000" cy="259045"/>
    <xdr:sp macro="" textlink="">
      <xdr:nvSpPr>
        <xdr:cNvPr id="468" name="テキスト ボックス 467"/>
        <xdr:cNvSpPr txBox="1"/>
      </xdr:nvSpPr>
      <xdr:spPr>
        <a:xfrm>
          <a:off x="14909800" y="35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141031</xdr:rowOff>
    </xdr:from>
    <xdr:to>
      <xdr:col>21</xdr:col>
      <xdr:colOff>50800</xdr:colOff>
      <xdr:row>21</xdr:row>
      <xdr:rowOff>71181</xdr:rowOff>
    </xdr:to>
    <xdr:sp macro="" textlink="">
      <xdr:nvSpPr>
        <xdr:cNvPr id="469" name="円/楕円 468"/>
        <xdr:cNvSpPr/>
      </xdr:nvSpPr>
      <xdr:spPr>
        <a:xfrm>
          <a:off x="14351000" y="35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55958</xdr:rowOff>
    </xdr:from>
    <xdr:ext cx="762000" cy="259045"/>
    <xdr:sp macro="" textlink="">
      <xdr:nvSpPr>
        <xdr:cNvPr id="470" name="テキスト ボックス 469"/>
        <xdr:cNvSpPr txBox="1"/>
      </xdr:nvSpPr>
      <xdr:spPr>
        <a:xfrm>
          <a:off x="14020800" y="365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58057</xdr:rowOff>
    </xdr:from>
    <xdr:to>
      <xdr:col>19</xdr:col>
      <xdr:colOff>533400</xdr:colOff>
      <xdr:row>21</xdr:row>
      <xdr:rowOff>159657</xdr:rowOff>
    </xdr:to>
    <xdr:sp macro="" textlink="">
      <xdr:nvSpPr>
        <xdr:cNvPr id="471" name="円/楕円 470"/>
        <xdr:cNvSpPr/>
      </xdr:nvSpPr>
      <xdr:spPr>
        <a:xfrm>
          <a:off x="13462000" y="36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144434</xdr:rowOff>
    </xdr:from>
    <xdr:ext cx="762000" cy="259045"/>
    <xdr:sp macro="" textlink="">
      <xdr:nvSpPr>
        <xdr:cNvPr id="472" name="テキスト ボックス 471"/>
        <xdr:cNvSpPr txBox="1"/>
      </xdr:nvSpPr>
      <xdr:spPr>
        <a:xfrm>
          <a:off x="13131800" y="37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8,988
8,919
183.21
6,590,628
6,490,415
91,254
4,024,218
6,949,955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経常収支比率における人件費は、</a:t>
          </a:r>
          <a:r>
            <a:rPr lang="en-US" altLang="ja-JP" sz="1100" b="0" i="0" baseline="0">
              <a:solidFill>
                <a:schemeClr val="dk1"/>
              </a:solidFill>
              <a:effectLst/>
              <a:latin typeface="+mn-lt"/>
              <a:ea typeface="+mn-ea"/>
              <a:cs typeface="+mn-cs"/>
            </a:rPr>
            <a:t>20.6</a:t>
          </a:r>
          <a:r>
            <a:rPr lang="ja-JP" altLang="ja-JP" sz="1100" b="0" i="0" baseline="0">
              <a:solidFill>
                <a:schemeClr val="dk1"/>
              </a:solidFill>
              <a:effectLst/>
              <a:latin typeface="+mn-lt"/>
              <a:ea typeface="+mn-ea"/>
              <a:cs typeface="+mn-cs"/>
            </a:rPr>
            <a:t>％と前年度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ポント増加しており、</a:t>
          </a:r>
          <a:r>
            <a:rPr lang="ja-JP" altLang="ja-JP" sz="1100" b="0" i="0" baseline="0">
              <a:solidFill>
                <a:schemeClr val="dk1"/>
              </a:solidFill>
              <a:effectLst/>
              <a:latin typeface="+mn-lt"/>
              <a:ea typeface="+mn-ea"/>
              <a:cs typeface="+mn-cs"/>
            </a:rPr>
            <a:t>類似団体平均との比較では</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ポイント下回っている。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xdr:rowOff>
    </xdr:from>
    <xdr:to>
      <xdr:col>7</xdr:col>
      <xdr:colOff>15875</xdr:colOff>
      <xdr:row>36</xdr:row>
      <xdr:rowOff>40132</xdr:rowOff>
    </xdr:to>
    <xdr:cxnSp macro="">
      <xdr:nvCxnSpPr>
        <xdr:cNvPr id="64" name="直線コネクタ 63"/>
        <xdr:cNvCxnSpPr/>
      </xdr:nvCxnSpPr>
      <xdr:spPr>
        <a:xfrm>
          <a:off x="3987800" y="61757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xdr:rowOff>
    </xdr:from>
    <xdr:to>
      <xdr:col>5</xdr:col>
      <xdr:colOff>549275</xdr:colOff>
      <xdr:row>36</xdr:row>
      <xdr:rowOff>3556</xdr:rowOff>
    </xdr:to>
    <xdr:cxnSp macro="">
      <xdr:nvCxnSpPr>
        <xdr:cNvPr id="67" name="直線コネクタ 66"/>
        <xdr:cNvCxnSpPr/>
      </xdr:nvCxnSpPr>
      <xdr:spPr>
        <a:xfrm>
          <a:off x="3098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xdr:rowOff>
    </xdr:from>
    <xdr:to>
      <xdr:col>4</xdr:col>
      <xdr:colOff>346075</xdr:colOff>
      <xdr:row>36</xdr:row>
      <xdr:rowOff>76708</xdr:rowOff>
    </xdr:to>
    <xdr:cxnSp macro="">
      <xdr:nvCxnSpPr>
        <xdr:cNvPr id="70" name="直線コネクタ 69"/>
        <xdr:cNvCxnSpPr/>
      </xdr:nvCxnSpPr>
      <xdr:spPr>
        <a:xfrm flipV="1">
          <a:off x="2209800" y="6175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76708</xdr:rowOff>
    </xdr:to>
    <xdr:cxnSp macro="">
      <xdr:nvCxnSpPr>
        <xdr:cNvPr id="73" name="直線コネクタ 72"/>
        <xdr:cNvCxnSpPr/>
      </xdr:nvCxnSpPr>
      <xdr:spPr>
        <a:xfrm>
          <a:off x="1320800" y="6157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160782</xdr:rowOff>
    </xdr:from>
    <xdr:to>
      <xdr:col>7</xdr:col>
      <xdr:colOff>66675</xdr:colOff>
      <xdr:row>36</xdr:row>
      <xdr:rowOff>90932</xdr:rowOff>
    </xdr:to>
    <xdr:sp macro="" textlink="">
      <xdr:nvSpPr>
        <xdr:cNvPr id="83" name="円/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124206</xdr:rowOff>
    </xdr:from>
    <xdr:to>
      <xdr:col>5</xdr:col>
      <xdr:colOff>600075</xdr:colOff>
      <xdr:row>36</xdr:row>
      <xdr:rowOff>54356</xdr:rowOff>
    </xdr:to>
    <xdr:sp macro="" textlink="">
      <xdr:nvSpPr>
        <xdr:cNvPr id="85" name="円/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124206</xdr:rowOff>
    </xdr:from>
    <xdr:to>
      <xdr:col>4</xdr:col>
      <xdr:colOff>396875</xdr:colOff>
      <xdr:row>36</xdr:row>
      <xdr:rowOff>54356</xdr:rowOff>
    </xdr:to>
    <xdr:sp macro="" textlink="">
      <xdr:nvSpPr>
        <xdr:cNvPr id="87" name="円/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9" name="円/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105918</xdr:rowOff>
    </xdr:from>
    <xdr:to>
      <xdr:col>1</xdr:col>
      <xdr:colOff>676275</xdr:colOff>
      <xdr:row>36</xdr:row>
      <xdr:rowOff>36068</xdr:rowOff>
    </xdr:to>
    <xdr:sp macro="" textlink="">
      <xdr:nvSpPr>
        <xdr:cNvPr id="91" name="円/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46245</xdr:rowOff>
    </xdr:from>
    <xdr:ext cx="762000" cy="259045"/>
    <xdr:sp macro="" textlink="">
      <xdr:nvSpPr>
        <xdr:cNvPr id="92" name="テキスト ボックス 91"/>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経常収支比率における物件費は、</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ポイント増加し、類似団体平均との比較では</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ポイント下回っている。今後も引き続き事務事業や内部管理経費の削減に努める。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15</xdr:row>
      <xdr:rowOff>8890</xdr:rowOff>
    </xdr:to>
    <xdr:cxnSp macro="">
      <xdr:nvCxnSpPr>
        <xdr:cNvPr id="125" name="直線コネクタ 124"/>
        <xdr:cNvCxnSpPr/>
      </xdr:nvCxnSpPr>
      <xdr:spPr>
        <a:xfrm>
          <a:off x="15671800" y="24815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119380</xdr:rowOff>
    </xdr:to>
    <xdr:cxnSp macro="">
      <xdr:nvCxnSpPr>
        <xdr:cNvPr id="128" name="直線コネクタ 127"/>
        <xdr:cNvCxnSpPr/>
      </xdr:nvCxnSpPr>
      <xdr:spPr>
        <a:xfrm flipV="1">
          <a:off x="14782800" y="248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14</xdr:row>
      <xdr:rowOff>119380</xdr:rowOff>
    </xdr:to>
    <xdr:cxnSp macro="">
      <xdr:nvCxnSpPr>
        <xdr:cNvPr id="131" name="直線コネクタ 130"/>
        <xdr:cNvCxnSpPr/>
      </xdr:nvCxnSpPr>
      <xdr:spPr>
        <a:xfrm>
          <a:off x="13893800" y="246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15</xdr:row>
      <xdr:rowOff>31750</xdr:rowOff>
    </xdr:to>
    <xdr:cxnSp macro="">
      <xdr:nvCxnSpPr>
        <xdr:cNvPr id="134" name="直線コネクタ 133"/>
        <xdr:cNvCxnSpPr/>
      </xdr:nvCxnSpPr>
      <xdr:spPr>
        <a:xfrm flipV="1">
          <a:off x="13004800" y="2466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129540</xdr:rowOff>
    </xdr:from>
    <xdr:to>
      <xdr:col>24</xdr:col>
      <xdr:colOff>82550</xdr:colOff>
      <xdr:row>15</xdr:row>
      <xdr:rowOff>59690</xdr:rowOff>
    </xdr:to>
    <xdr:sp macro="" textlink="">
      <xdr:nvSpPr>
        <xdr:cNvPr id="144" name="円/楕円 143"/>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146067</xdr:rowOff>
    </xdr:from>
    <xdr:ext cx="762000" cy="259045"/>
    <xdr:sp macro="" textlink="">
      <xdr:nvSpPr>
        <xdr:cNvPr id="145"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6" name="円/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8" name="円/楕円 147"/>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9" name="テキスト ボックス 148"/>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xdr:rowOff>
    </xdr:from>
    <xdr:to>
      <xdr:col>20</xdr:col>
      <xdr:colOff>209550</xdr:colOff>
      <xdr:row>14</xdr:row>
      <xdr:rowOff>116840</xdr:rowOff>
    </xdr:to>
    <xdr:sp macro="" textlink="">
      <xdr:nvSpPr>
        <xdr:cNvPr id="150" name="円/楕円 149"/>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51" name="テキスト ボックス 150"/>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2" name="円/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経常収支比率おける扶助費は、</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し、類似団体平均と比較して</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上回っている。これは主に急速に進む少子高齢化社会への対応のために要する、社会保障関連経費が増額していることなどが要因となっている。今後も高齢化の進展等によりこの傾向は続くことが見込まれるため、事業の見直し、介護予防の推進等により、経費の縮減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127000</xdr:rowOff>
    </xdr:to>
    <xdr:cxnSp macro="">
      <xdr:nvCxnSpPr>
        <xdr:cNvPr id="186" name="直線コネクタ 185"/>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69850</xdr:rowOff>
    </xdr:to>
    <xdr:cxnSp macro="">
      <xdr:nvCxnSpPr>
        <xdr:cNvPr id="189" name="直線コネクタ 188"/>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69850</xdr:rowOff>
    </xdr:to>
    <xdr:cxnSp macro="">
      <xdr:nvCxnSpPr>
        <xdr:cNvPr id="192" name="直線コネクタ 191"/>
        <xdr:cNvCxnSpPr/>
      </xdr:nvCxnSpPr>
      <xdr:spPr>
        <a:xfrm>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50800</xdr:rowOff>
    </xdr:to>
    <xdr:cxnSp macro="">
      <xdr:nvCxnSpPr>
        <xdr:cNvPr id="195" name="直線コネクタ 194"/>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8" name="テキスト ボックス 207"/>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9" name="円/楕円 208"/>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10" name="テキスト ボックス 20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2" name="テキスト ボックス 211"/>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3" name="円/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4" name="テキスト ボックス 213"/>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その他に係る経常収支比率は、水道事業と病院事業への繰出金の増加による増が見られるものの、類似団体平均を下回っている。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35560</xdr:rowOff>
    </xdr:to>
    <xdr:cxnSp macro="">
      <xdr:nvCxnSpPr>
        <xdr:cNvPr id="247" name="直線コネクタ 246"/>
        <xdr:cNvCxnSpPr/>
      </xdr:nvCxnSpPr>
      <xdr:spPr>
        <a:xfrm flipV="1">
          <a:off x="15671800" y="9575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56</xdr:row>
      <xdr:rowOff>35560</xdr:rowOff>
    </xdr:to>
    <xdr:cxnSp macro="">
      <xdr:nvCxnSpPr>
        <xdr:cNvPr id="250" name="直線コネクタ 249"/>
        <xdr:cNvCxnSpPr/>
      </xdr:nvCxnSpPr>
      <xdr:spPr>
        <a:xfrm>
          <a:off x="14782800" y="9499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119380</xdr:rowOff>
    </xdr:from>
    <xdr:to>
      <xdr:col>21</xdr:col>
      <xdr:colOff>361950</xdr:colOff>
      <xdr:row>55</xdr:row>
      <xdr:rowOff>69850</xdr:rowOff>
    </xdr:to>
    <xdr:cxnSp macro="">
      <xdr:nvCxnSpPr>
        <xdr:cNvPr id="253" name="直線コネクタ 252"/>
        <xdr:cNvCxnSpPr/>
      </xdr:nvCxnSpPr>
      <xdr:spPr>
        <a:xfrm>
          <a:off x="13893800" y="9377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119380</xdr:rowOff>
    </xdr:from>
    <xdr:to>
      <xdr:col>20</xdr:col>
      <xdr:colOff>158750</xdr:colOff>
      <xdr:row>57</xdr:row>
      <xdr:rowOff>8890</xdr:rowOff>
    </xdr:to>
    <xdr:cxnSp macro="">
      <xdr:nvCxnSpPr>
        <xdr:cNvPr id="256" name="直線コネクタ 255"/>
        <xdr:cNvCxnSpPr/>
      </xdr:nvCxnSpPr>
      <xdr:spPr>
        <a:xfrm flipV="1">
          <a:off x="13004800" y="937768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6" name="円/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7"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8" name="円/楕円 267"/>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9" name="テキスト ボックス 26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0" name="円/楕円 269"/>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1" name="テキスト ボックス 270"/>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68580</xdr:rowOff>
    </xdr:from>
    <xdr:to>
      <xdr:col>20</xdr:col>
      <xdr:colOff>209550</xdr:colOff>
      <xdr:row>54</xdr:row>
      <xdr:rowOff>170180</xdr:rowOff>
    </xdr:to>
    <xdr:sp macro="" textlink="">
      <xdr:nvSpPr>
        <xdr:cNvPr id="272" name="円/楕円 271"/>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8907</xdr:rowOff>
    </xdr:from>
    <xdr:ext cx="762000" cy="259045"/>
    <xdr:sp macro="" textlink="">
      <xdr:nvSpPr>
        <xdr:cNvPr id="273" name="テキスト ボックス 272"/>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4" name="円/楕円 273"/>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5" name="テキスト ボックス 27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経常収支比率おける補助費等は、前年度と比較して</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し、類似団体平均との比較では</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ポイントと大幅に上回っている。</a:t>
          </a:r>
          <a:r>
            <a:rPr lang="ja-JP" altLang="en-US" sz="1100" b="0" i="0" baseline="0">
              <a:solidFill>
                <a:schemeClr val="dk1"/>
              </a:solidFill>
              <a:effectLst/>
              <a:latin typeface="+mn-lt"/>
              <a:ea typeface="+mn-ea"/>
              <a:cs typeface="+mn-cs"/>
            </a:rPr>
            <a:t>前年度の主な増加要因であった</a:t>
          </a:r>
          <a:r>
            <a:rPr lang="ja-JP" altLang="ja-JP" sz="1100" b="0" i="0" baseline="0">
              <a:solidFill>
                <a:schemeClr val="dk1"/>
              </a:solidFill>
              <a:effectLst/>
              <a:latin typeface="+mn-lt"/>
              <a:ea typeface="+mn-ea"/>
              <a:cs typeface="+mn-cs"/>
            </a:rPr>
            <a:t>原子力災害対策施設補助金が</a:t>
          </a:r>
          <a:r>
            <a:rPr lang="ja-JP" altLang="en-US" sz="1100" b="0" i="0" baseline="0">
              <a:solidFill>
                <a:schemeClr val="dk1"/>
              </a:solidFill>
              <a:effectLst/>
              <a:latin typeface="+mn-lt"/>
              <a:ea typeface="+mn-ea"/>
              <a:cs typeface="+mn-cs"/>
            </a:rPr>
            <a:t>なくなったため今年度は減額となった。しかし</a:t>
          </a:r>
          <a:r>
            <a:rPr lang="ja-JP" altLang="ja-JP" sz="1100" b="0" i="0" baseline="0">
              <a:solidFill>
                <a:schemeClr val="dk1"/>
              </a:solidFill>
              <a:effectLst/>
              <a:latin typeface="+mn-lt"/>
              <a:ea typeface="+mn-ea"/>
              <a:cs typeface="+mn-cs"/>
            </a:rPr>
            <a:t>病院事業への補助や一部事務組合等に対する多額の負担金</a:t>
          </a:r>
          <a:r>
            <a:rPr lang="ja-JP" altLang="en-US" sz="1100" b="0" i="0" baseline="0">
              <a:solidFill>
                <a:schemeClr val="dk1"/>
              </a:solidFill>
              <a:effectLst/>
              <a:latin typeface="+mn-lt"/>
              <a:ea typeface="+mn-ea"/>
              <a:cs typeface="+mn-cs"/>
            </a:rPr>
            <a:t>があるため</a:t>
          </a:r>
          <a:r>
            <a:rPr lang="ja-JP" altLang="ja-JP" sz="1100" b="0" i="0" baseline="0">
              <a:solidFill>
                <a:schemeClr val="dk1"/>
              </a:solidFill>
              <a:effectLst/>
              <a:latin typeface="+mn-lt"/>
              <a:ea typeface="+mn-ea"/>
              <a:cs typeface="+mn-cs"/>
            </a:rPr>
            <a:t>類似団体と比較して多くなっている。　今後も補助金を交付することに適当な事業を行っているかなどについて明確な基準を設けて、事業の運営及び内容を注視する必要がある。また、不適当な補助金については、見直しや廃止を行い補助費等の総額の圧縮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108712</xdr:rowOff>
    </xdr:from>
    <xdr:to>
      <xdr:col>24</xdr:col>
      <xdr:colOff>31750</xdr:colOff>
      <xdr:row>41</xdr:row>
      <xdr:rowOff>46990</xdr:rowOff>
    </xdr:to>
    <xdr:cxnSp macro="">
      <xdr:nvCxnSpPr>
        <xdr:cNvPr id="305" name="直線コネクタ 304"/>
        <xdr:cNvCxnSpPr/>
      </xdr:nvCxnSpPr>
      <xdr:spPr>
        <a:xfrm flipV="1">
          <a:off x="15671800" y="696671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145288</xdr:rowOff>
    </xdr:from>
    <xdr:to>
      <xdr:col>22</xdr:col>
      <xdr:colOff>565150</xdr:colOff>
      <xdr:row>41</xdr:row>
      <xdr:rowOff>46990</xdr:rowOff>
    </xdr:to>
    <xdr:cxnSp macro="">
      <xdr:nvCxnSpPr>
        <xdr:cNvPr id="308" name="直線コネクタ 307"/>
        <xdr:cNvCxnSpPr/>
      </xdr:nvCxnSpPr>
      <xdr:spPr>
        <a:xfrm>
          <a:off x="14782800" y="70032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131572</xdr:rowOff>
    </xdr:from>
    <xdr:to>
      <xdr:col>21</xdr:col>
      <xdr:colOff>361950</xdr:colOff>
      <xdr:row>40</xdr:row>
      <xdr:rowOff>145288</xdr:rowOff>
    </xdr:to>
    <xdr:cxnSp macro="">
      <xdr:nvCxnSpPr>
        <xdr:cNvPr id="311" name="直線コネクタ 310"/>
        <xdr:cNvCxnSpPr/>
      </xdr:nvCxnSpPr>
      <xdr:spPr>
        <a:xfrm>
          <a:off x="13893800" y="69895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110998</xdr:rowOff>
    </xdr:from>
    <xdr:to>
      <xdr:col>20</xdr:col>
      <xdr:colOff>158750</xdr:colOff>
      <xdr:row>40</xdr:row>
      <xdr:rowOff>131572</xdr:rowOff>
    </xdr:to>
    <xdr:cxnSp macro="">
      <xdr:nvCxnSpPr>
        <xdr:cNvPr id="314" name="直線コネクタ 313"/>
        <xdr:cNvCxnSpPr/>
      </xdr:nvCxnSpPr>
      <xdr:spPr>
        <a:xfrm>
          <a:off x="13004800" y="67975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57912</xdr:rowOff>
    </xdr:from>
    <xdr:to>
      <xdr:col>24</xdr:col>
      <xdr:colOff>82550</xdr:colOff>
      <xdr:row>40</xdr:row>
      <xdr:rowOff>159512</xdr:rowOff>
    </xdr:to>
    <xdr:sp macro="" textlink="">
      <xdr:nvSpPr>
        <xdr:cNvPr id="324" name="円/楕円 323"/>
        <xdr:cNvSpPr/>
      </xdr:nvSpPr>
      <xdr:spPr>
        <a:xfrm>
          <a:off x="164592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137939</xdr:rowOff>
    </xdr:from>
    <xdr:ext cx="762000" cy="259045"/>
    <xdr:sp macro="" textlink="">
      <xdr:nvSpPr>
        <xdr:cNvPr id="325" name="補助費等該当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167640</xdr:rowOff>
    </xdr:from>
    <xdr:to>
      <xdr:col>22</xdr:col>
      <xdr:colOff>615950</xdr:colOff>
      <xdr:row>41</xdr:row>
      <xdr:rowOff>97790</xdr:rowOff>
    </xdr:to>
    <xdr:sp macro="" textlink="">
      <xdr:nvSpPr>
        <xdr:cNvPr id="326" name="円/楕円 325"/>
        <xdr:cNvSpPr/>
      </xdr:nvSpPr>
      <xdr:spPr>
        <a:xfrm>
          <a:off x="15621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82567</xdr:rowOff>
    </xdr:from>
    <xdr:ext cx="736600" cy="259045"/>
    <xdr:sp macro="" textlink="">
      <xdr:nvSpPr>
        <xdr:cNvPr id="327" name="テキスト ボックス 326"/>
        <xdr:cNvSpPr txBox="1"/>
      </xdr:nvSpPr>
      <xdr:spPr>
        <a:xfrm>
          <a:off x="15290800" y="711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94488</xdr:rowOff>
    </xdr:from>
    <xdr:to>
      <xdr:col>21</xdr:col>
      <xdr:colOff>412750</xdr:colOff>
      <xdr:row>41</xdr:row>
      <xdr:rowOff>24638</xdr:rowOff>
    </xdr:to>
    <xdr:sp macro="" textlink="">
      <xdr:nvSpPr>
        <xdr:cNvPr id="328" name="円/楕円 327"/>
        <xdr:cNvSpPr/>
      </xdr:nvSpPr>
      <xdr:spPr>
        <a:xfrm>
          <a:off x="14732000" y="6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9415</xdr:rowOff>
    </xdr:from>
    <xdr:ext cx="762000" cy="259045"/>
    <xdr:sp macro="" textlink="">
      <xdr:nvSpPr>
        <xdr:cNvPr id="329" name="テキスト ボックス 328"/>
        <xdr:cNvSpPr txBox="1"/>
      </xdr:nvSpPr>
      <xdr:spPr>
        <a:xfrm>
          <a:off x="14401800" y="703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80772</xdr:rowOff>
    </xdr:from>
    <xdr:to>
      <xdr:col>20</xdr:col>
      <xdr:colOff>209550</xdr:colOff>
      <xdr:row>41</xdr:row>
      <xdr:rowOff>10922</xdr:rowOff>
    </xdr:to>
    <xdr:sp macro="" textlink="">
      <xdr:nvSpPr>
        <xdr:cNvPr id="330" name="円/楕円 329"/>
        <xdr:cNvSpPr/>
      </xdr:nvSpPr>
      <xdr:spPr>
        <a:xfrm>
          <a:off x="13843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167149</xdr:rowOff>
    </xdr:from>
    <xdr:ext cx="762000" cy="259045"/>
    <xdr:sp macro="" textlink="">
      <xdr:nvSpPr>
        <xdr:cNvPr id="331" name="テキスト ボックス 330"/>
        <xdr:cNvSpPr txBox="1"/>
      </xdr:nvSpPr>
      <xdr:spPr>
        <a:xfrm>
          <a:off x="13512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60198</xdr:rowOff>
    </xdr:from>
    <xdr:to>
      <xdr:col>19</xdr:col>
      <xdr:colOff>6350</xdr:colOff>
      <xdr:row>39</xdr:row>
      <xdr:rowOff>161798</xdr:rowOff>
    </xdr:to>
    <xdr:sp macro="" textlink="">
      <xdr:nvSpPr>
        <xdr:cNvPr id="332" name="円/楕円 331"/>
        <xdr:cNvSpPr/>
      </xdr:nvSpPr>
      <xdr:spPr>
        <a:xfrm>
          <a:off x="12954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146575</xdr:rowOff>
    </xdr:from>
    <xdr:ext cx="762000" cy="259045"/>
    <xdr:sp macro="" textlink="">
      <xdr:nvSpPr>
        <xdr:cNvPr id="333" name="テキスト ボックス 332"/>
        <xdr:cNvSpPr txBox="1"/>
      </xdr:nvSpPr>
      <xdr:spPr>
        <a:xfrm>
          <a:off x="12623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経常収支比率における公債費は、</a:t>
          </a:r>
          <a:r>
            <a:rPr lang="en-US" altLang="ja-JP" sz="1100" b="0" i="0" baseline="0">
              <a:solidFill>
                <a:schemeClr val="dk1"/>
              </a:solidFill>
              <a:effectLst/>
              <a:latin typeface="+mn-lt"/>
              <a:ea typeface="+mn-ea"/>
              <a:cs typeface="+mn-cs"/>
            </a:rPr>
            <a:t>15.1</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ポイント減少し、類似団体平均と比較しても</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ポイント下回っている。また、公債費のピークは経過しているが、他会計の新規事業についても積極的にコスト削減を図るとともに、今後も選択と重点化を図り、新規の地方債の発行の抑制に努める。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54611</xdr:rowOff>
    </xdr:from>
    <xdr:to>
      <xdr:col>7</xdr:col>
      <xdr:colOff>15875</xdr:colOff>
      <xdr:row>76</xdr:row>
      <xdr:rowOff>69850</xdr:rowOff>
    </xdr:to>
    <xdr:cxnSp macro="">
      <xdr:nvCxnSpPr>
        <xdr:cNvPr id="365" name="直線コネクタ 364"/>
        <xdr:cNvCxnSpPr/>
      </xdr:nvCxnSpPr>
      <xdr:spPr>
        <a:xfrm flipV="1">
          <a:off x="3987800" y="130848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76</xdr:row>
      <xdr:rowOff>142239</xdr:rowOff>
    </xdr:to>
    <xdr:cxnSp macro="">
      <xdr:nvCxnSpPr>
        <xdr:cNvPr id="368" name="直線コネクタ 367"/>
        <xdr:cNvCxnSpPr/>
      </xdr:nvCxnSpPr>
      <xdr:spPr>
        <a:xfrm flipV="1">
          <a:off x="3098800" y="131000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77</xdr:row>
      <xdr:rowOff>20320</xdr:rowOff>
    </xdr:to>
    <xdr:cxnSp macro="">
      <xdr:nvCxnSpPr>
        <xdr:cNvPr id="371" name="直線コネクタ 370"/>
        <xdr:cNvCxnSpPr/>
      </xdr:nvCxnSpPr>
      <xdr:spPr>
        <a:xfrm flipV="1">
          <a:off x="2209800" y="13172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20320</xdr:rowOff>
    </xdr:from>
    <xdr:to>
      <xdr:col>3</xdr:col>
      <xdr:colOff>142875</xdr:colOff>
      <xdr:row>77</xdr:row>
      <xdr:rowOff>50800</xdr:rowOff>
    </xdr:to>
    <xdr:cxnSp macro="">
      <xdr:nvCxnSpPr>
        <xdr:cNvPr id="374" name="直線コネクタ 373"/>
        <xdr:cNvCxnSpPr/>
      </xdr:nvCxnSpPr>
      <xdr:spPr>
        <a:xfrm flipV="1">
          <a:off x="1320800" y="13221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3811</xdr:rowOff>
    </xdr:from>
    <xdr:to>
      <xdr:col>7</xdr:col>
      <xdr:colOff>66675</xdr:colOff>
      <xdr:row>76</xdr:row>
      <xdr:rowOff>105411</xdr:rowOff>
    </xdr:to>
    <xdr:sp macro="" textlink="">
      <xdr:nvSpPr>
        <xdr:cNvPr id="384" name="円/楕円 383"/>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20337</xdr:rowOff>
    </xdr:from>
    <xdr:ext cx="762000" cy="259045"/>
    <xdr:sp macro="" textlink="">
      <xdr:nvSpPr>
        <xdr:cNvPr id="385"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86" name="円/楕円 385"/>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87" name="テキスト ボックス 386"/>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88" name="円/楕円 387"/>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9" name="テキスト ボックス 388"/>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140970</xdr:rowOff>
    </xdr:from>
    <xdr:to>
      <xdr:col>3</xdr:col>
      <xdr:colOff>193675</xdr:colOff>
      <xdr:row>77</xdr:row>
      <xdr:rowOff>71120</xdr:rowOff>
    </xdr:to>
    <xdr:sp macro="" textlink="">
      <xdr:nvSpPr>
        <xdr:cNvPr id="390" name="円/楕円 389"/>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91" name="テキスト ボックス 390"/>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0</xdr:rowOff>
    </xdr:from>
    <xdr:to>
      <xdr:col>1</xdr:col>
      <xdr:colOff>676275</xdr:colOff>
      <xdr:row>77</xdr:row>
      <xdr:rowOff>101600</xdr:rowOff>
    </xdr:to>
    <xdr:sp macro="" textlink="">
      <xdr:nvSpPr>
        <xdr:cNvPr id="392" name="円/楕円 391"/>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86377</xdr:rowOff>
    </xdr:from>
    <xdr:ext cx="762000" cy="259045"/>
    <xdr:sp macro="" textlink="">
      <xdr:nvSpPr>
        <xdr:cNvPr id="393" name="テキスト ボックス 392"/>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公債費以外に係る経常収支比率は、</a:t>
          </a:r>
          <a:r>
            <a:rPr lang="en-US" altLang="ja-JP" sz="1100" b="0" i="0" baseline="0">
              <a:solidFill>
                <a:schemeClr val="dk1"/>
              </a:solidFill>
              <a:effectLst/>
              <a:latin typeface="+mn-lt"/>
              <a:ea typeface="+mn-ea"/>
              <a:cs typeface="+mn-cs"/>
            </a:rPr>
            <a:t>74.3</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ポイント減少し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、類似団体平均と比較</a:t>
          </a:r>
          <a:r>
            <a:rPr lang="ja-JP" altLang="en-US" sz="1100" b="0" i="0" baseline="0">
              <a:solidFill>
                <a:schemeClr val="dk1"/>
              </a:solidFill>
              <a:effectLst/>
              <a:latin typeface="+mn-lt"/>
              <a:ea typeface="+mn-ea"/>
              <a:cs typeface="+mn-cs"/>
            </a:rPr>
            <a:t>すると</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ポイント上回っている。これは主に下水道事業の経営安定のための繰出金と社会保障関連経費が増額していることなどが要因となっている。今後も引き続き、他会計の事業についても積極的にコスト削減を図るとともに、社会保障関連の経費の見直しを進めていくことで、財政を圧迫する上昇傾向に歯止めをかけ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30662</xdr:rowOff>
    </xdr:from>
    <xdr:to>
      <xdr:col>24</xdr:col>
      <xdr:colOff>31750</xdr:colOff>
      <xdr:row>79</xdr:row>
      <xdr:rowOff>53521</xdr:rowOff>
    </xdr:to>
    <xdr:cxnSp macro="">
      <xdr:nvCxnSpPr>
        <xdr:cNvPr id="428" name="直線コネクタ 427"/>
        <xdr:cNvCxnSpPr/>
      </xdr:nvCxnSpPr>
      <xdr:spPr>
        <a:xfrm flipV="1">
          <a:off x="15671800" y="1357521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133531</xdr:rowOff>
    </xdr:from>
    <xdr:to>
      <xdr:col>22</xdr:col>
      <xdr:colOff>565150</xdr:colOff>
      <xdr:row>79</xdr:row>
      <xdr:rowOff>53521</xdr:rowOff>
    </xdr:to>
    <xdr:cxnSp macro="">
      <xdr:nvCxnSpPr>
        <xdr:cNvPr id="431" name="直線コネクタ 430"/>
        <xdr:cNvCxnSpPr/>
      </xdr:nvCxnSpPr>
      <xdr:spPr>
        <a:xfrm>
          <a:off x="14782800" y="1350663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97608</xdr:rowOff>
    </xdr:from>
    <xdr:to>
      <xdr:col>21</xdr:col>
      <xdr:colOff>361950</xdr:colOff>
      <xdr:row>78</xdr:row>
      <xdr:rowOff>133531</xdr:rowOff>
    </xdr:to>
    <xdr:cxnSp macro="">
      <xdr:nvCxnSpPr>
        <xdr:cNvPr id="434" name="直線コネクタ 433"/>
        <xdr:cNvCxnSpPr/>
      </xdr:nvCxnSpPr>
      <xdr:spPr>
        <a:xfrm>
          <a:off x="13893800" y="134707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97608</xdr:rowOff>
    </xdr:from>
    <xdr:to>
      <xdr:col>20</xdr:col>
      <xdr:colOff>158750</xdr:colOff>
      <xdr:row>78</xdr:row>
      <xdr:rowOff>127000</xdr:rowOff>
    </xdr:to>
    <xdr:cxnSp macro="">
      <xdr:nvCxnSpPr>
        <xdr:cNvPr id="437" name="直線コネクタ 436"/>
        <xdr:cNvCxnSpPr/>
      </xdr:nvCxnSpPr>
      <xdr:spPr>
        <a:xfrm flipV="1">
          <a:off x="13004800" y="134707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151312</xdr:rowOff>
    </xdr:from>
    <xdr:to>
      <xdr:col>24</xdr:col>
      <xdr:colOff>82550</xdr:colOff>
      <xdr:row>79</xdr:row>
      <xdr:rowOff>81462</xdr:rowOff>
    </xdr:to>
    <xdr:sp macro="" textlink="">
      <xdr:nvSpPr>
        <xdr:cNvPr id="447" name="円/楕円 446"/>
        <xdr:cNvSpPr/>
      </xdr:nvSpPr>
      <xdr:spPr>
        <a:xfrm>
          <a:off x="164592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123389</xdr:rowOff>
    </xdr:from>
    <xdr:ext cx="762000" cy="259045"/>
    <xdr:sp macro="" textlink="">
      <xdr:nvSpPr>
        <xdr:cNvPr id="448" name="公債費以外該当値テキスト"/>
        <xdr:cNvSpPr txBox="1"/>
      </xdr:nvSpPr>
      <xdr:spPr>
        <a:xfrm>
          <a:off x="165989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2721</xdr:rowOff>
    </xdr:from>
    <xdr:to>
      <xdr:col>22</xdr:col>
      <xdr:colOff>615950</xdr:colOff>
      <xdr:row>79</xdr:row>
      <xdr:rowOff>104321</xdr:rowOff>
    </xdr:to>
    <xdr:sp macro="" textlink="">
      <xdr:nvSpPr>
        <xdr:cNvPr id="449" name="円/楕円 448"/>
        <xdr:cNvSpPr/>
      </xdr:nvSpPr>
      <xdr:spPr>
        <a:xfrm>
          <a:off x="15621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89098</xdr:rowOff>
    </xdr:from>
    <xdr:ext cx="736600" cy="259045"/>
    <xdr:sp macro="" textlink="">
      <xdr:nvSpPr>
        <xdr:cNvPr id="450" name="テキスト ボックス 449"/>
        <xdr:cNvSpPr txBox="1"/>
      </xdr:nvSpPr>
      <xdr:spPr>
        <a:xfrm>
          <a:off x="15290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82731</xdr:rowOff>
    </xdr:from>
    <xdr:to>
      <xdr:col>21</xdr:col>
      <xdr:colOff>412750</xdr:colOff>
      <xdr:row>79</xdr:row>
      <xdr:rowOff>12881</xdr:rowOff>
    </xdr:to>
    <xdr:sp macro="" textlink="">
      <xdr:nvSpPr>
        <xdr:cNvPr id="451" name="円/楕円 450"/>
        <xdr:cNvSpPr/>
      </xdr:nvSpPr>
      <xdr:spPr>
        <a:xfrm>
          <a:off x="14732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169108</xdr:rowOff>
    </xdr:from>
    <xdr:ext cx="762000" cy="259045"/>
    <xdr:sp macro="" textlink="">
      <xdr:nvSpPr>
        <xdr:cNvPr id="452" name="テキスト ボックス 451"/>
        <xdr:cNvSpPr txBox="1"/>
      </xdr:nvSpPr>
      <xdr:spPr>
        <a:xfrm>
          <a:off x="14401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46808</xdr:rowOff>
    </xdr:from>
    <xdr:to>
      <xdr:col>20</xdr:col>
      <xdr:colOff>209550</xdr:colOff>
      <xdr:row>78</xdr:row>
      <xdr:rowOff>148408</xdr:rowOff>
    </xdr:to>
    <xdr:sp macro="" textlink="">
      <xdr:nvSpPr>
        <xdr:cNvPr id="453" name="円/楕円 452"/>
        <xdr:cNvSpPr/>
      </xdr:nvSpPr>
      <xdr:spPr>
        <a:xfrm>
          <a:off x="13843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133185</xdr:rowOff>
    </xdr:from>
    <xdr:ext cx="762000" cy="259045"/>
    <xdr:sp macro="" textlink="">
      <xdr:nvSpPr>
        <xdr:cNvPr id="454" name="テキスト ボックス 453"/>
        <xdr:cNvSpPr txBox="1"/>
      </xdr:nvSpPr>
      <xdr:spPr>
        <a:xfrm>
          <a:off x="135128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55" name="円/楕円 454"/>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56" name="テキスト ボックス 455"/>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石川県穴水町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92413</xdr:rowOff>
    </xdr:from>
    <xdr:to>
      <xdr:col>4</xdr:col>
      <xdr:colOff>1117600</xdr:colOff>
      <xdr:row>17</xdr:row>
      <xdr:rowOff>120515</xdr:rowOff>
    </xdr:to>
    <xdr:cxnSp macro="">
      <xdr:nvCxnSpPr>
        <xdr:cNvPr id="50" name="直線コネクタ 49"/>
        <xdr:cNvCxnSpPr/>
      </xdr:nvCxnSpPr>
      <xdr:spPr bwMode="auto">
        <a:xfrm>
          <a:off x="5003800" y="3054688"/>
          <a:ext cx="647700" cy="28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92413</xdr:rowOff>
    </xdr:from>
    <xdr:to>
      <xdr:col>4</xdr:col>
      <xdr:colOff>469900</xdr:colOff>
      <xdr:row>17</xdr:row>
      <xdr:rowOff>160216</xdr:rowOff>
    </xdr:to>
    <xdr:cxnSp macro="">
      <xdr:nvCxnSpPr>
        <xdr:cNvPr id="53" name="直線コネクタ 52"/>
        <xdr:cNvCxnSpPr/>
      </xdr:nvCxnSpPr>
      <xdr:spPr bwMode="auto">
        <a:xfrm flipV="1">
          <a:off x="4305300" y="3054688"/>
          <a:ext cx="698500" cy="6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149525</xdr:rowOff>
    </xdr:from>
    <xdr:to>
      <xdr:col>3</xdr:col>
      <xdr:colOff>904875</xdr:colOff>
      <xdr:row>17</xdr:row>
      <xdr:rowOff>160216</xdr:rowOff>
    </xdr:to>
    <xdr:cxnSp macro="">
      <xdr:nvCxnSpPr>
        <xdr:cNvPr id="56" name="直線コネクタ 55"/>
        <xdr:cNvCxnSpPr/>
      </xdr:nvCxnSpPr>
      <xdr:spPr bwMode="auto">
        <a:xfrm>
          <a:off x="3606800" y="3111800"/>
          <a:ext cx="698500" cy="1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149525</xdr:rowOff>
    </xdr:from>
    <xdr:to>
      <xdr:col>3</xdr:col>
      <xdr:colOff>206375</xdr:colOff>
      <xdr:row>17</xdr:row>
      <xdr:rowOff>167828</xdr:rowOff>
    </xdr:to>
    <xdr:cxnSp macro="">
      <xdr:nvCxnSpPr>
        <xdr:cNvPr id="59" name="直線コネクタ 58"/>
        <xdr:cNvCxnSpPr/>
      </xdr:nvCxnSpPr>
      <xdr:spPr bwMode="auto">
        <a:xfrm flipV="1">
          <a:off x="2908300" y="3111800"/>
          <a:ext cx="698500" cy="18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69715</xdr:rowOff>
    </xdr:from>
    <xdr:to>
      <xdr:col>5</xdr:col>
      <xdr:colOff>34925</xdr:colOff>
      <xdr:row>17</xdr:row>
      <xdr:rowOff>171315</xdr:rowOff>
    </xdr:to>
    <xdr:sp macro="" textlink="">
      <xdr:nvSpPr>
        <xdr:cNvPr id="69" name="円/楕円 68"/>
        <xdr:cNvSpPr/>
      </xdr:nvSpPr>
      <xdr:spPr bwMode="auto">
        <a:xfrm>
          <a:off x="5600700" y="303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41792</xdr:rowOff>
    </xdr:from>
    <xdr:ext cx="762000" cy="259045"/>
    <xdr:sp macro="" textlink="">
      <xdr:nvSpPr>
        <xdr:cNvPr id="70" name="人口1人当たり決算額の推移該当値テキスト130"/>
        <xdr:cNvSpPr txBox="1"/>
      </xdr:nvSpPr>
      <xdr:spPr>
        <a:xfrm>
          <a:off x="5740400" y="300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41613</xdr:rowOff>
    </xdr:from>
    <xdr:to>
      <xdr:col>4</xdr:col>
      <xdr:colOff>520700</xdr:colOff>
      <xdr:row>17</xdr:row>
      <xdr:rowOff>143213</xdr:rowOff>
    </xdr:to>
    <xdr:sp macro="" textlink="">
      <xdr:nvSpPr>
        <xdr:cNvPr id="71" name="円/楕円 70"/>
        <xdr:cNvSpPr/>
      </xdr:nvSpPr>
      <xdr:spPr bwMode="auto">
        <a:xfrm>
          <a:off x="4953000" y="300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127990</xdr:rowOff>
    </xdr:from>
    <xdr:ext cx="736600" cy="259045"/>
    <xdr:sp macro="" textlink="">
      <xdr:nvSpPr>
        <xdr:cNvPr id="72" name="テキスト ボックス 71"/>
        <xdr:cNvSpPr txBox="1"/>
      </xdr:nvSpPr>
      <xdr:spPr>
        <a:xfrm>
          <a:off x="4622800" y="309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109416</xdr:rowOff>
    </xdr:from>
    <xdr:to>
      <xdr:col>3</xdr:col>
      <xdr:colOff>955675</xdr:colOff>
      <xdr:row>18</xdr:row>
      <xdr:rowOff>39566</xdr:rowOff>
    </xdr:to>
    <xdr:sp macro="" textlink="">
      <xdr:nvSpPr>
        <xdr:cNvPr id="73" name="円/楕円 72"/>
        <xdr:cNvSpPr/>
      </xdr:nvSpPr>
      <xdr:spPr bwMode="auto">
        <a:xfrm>
          <a:off x="4254500" y="307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24343</xdr:rowOff>
    </xdr:from>
    <xdr:ext cx="762000" cy="259045"/>
    <xdr:sp macro="" textlink="">
      <xdr:nvSpPr>
        <xdr:cNvPr id="74" name="テキスト ボックス 73"/>
        <xdr:cNvSpPr txBox="1"/>
      </xdr:nvSpPr>
      <xdr:spPr>
        <a:xfrm>
          <a:off x="3924300" y="315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98725</xdr:rowOff>
    </xdr:from>
    <xdr:to>
      <xdr:col>3</xdr:col>
      <xdr:colOff>257175</xdr:colOff>
      <xdr:row>18</xdr:row>
      <xdr:rowOff>28875</xdr:rowOff>
    </xdr:to>
    <xdr:sp macro="" textlink="">
      <xdr:nvSpPr>
        <xdr:cNvPr id="75" name="円/楕円 74"/>
        <xdr:cNvSpPr/>
      </xdr:nvSpPr>
      <xdr:spPr bwMode="auto">
        <a:xfrm>
          <a:off x="3556000" y="306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13652</xdr:rowOff>
    </xdr:from>
    <xdr:ext cx="762000" cy="259045"/>
    <xdr:sp macro="" textlink="">
      <xdr:nvSpPr>
        <xdr:cNvPr id="76" name="テキスト ボックス 75"/>
        <xdr:cNvSpPr txBox="1"/>
      </xdr:nvSpPr>
      <xdr:spPr>
        <a:xfrm>
          <a:off x="3225800" y="31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117028</xdr:rowOff>
    </xdr:from>
    <xdr:to>
      <xdr:col>2</xdr:col>
      <xdr:colOff>692150</xdr:colOff>
      <xdr:row>18</xdr:row>
      <xdr:rowOff>47178</xdr:rowOff>
    </xdr:to>
    <xdr:sp macro="" textlink="">
      <xdr:nvSpPr>
        <xdr:cNvPr id="77" name="円/楕円 76"/>
        <xdr:cNvSpPr/>
      </xdr:nvSpPr>
      <xdr:spPr bwMode="auto">
        <a:xfrm>
          <a:off x="2857500" y="307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31955</xdr:rowOff>
    </xdr:from>
    <xdr:ext cx="762000" cy="259045"/>
    <xdr:sp macro="" textlink="">
      <xdr:nvSpPr>
        <xdr:cNvPr id="78" name="テキスト ボックス 77"/>
        <xdr:cNvSpPr txBox="1"/>
      </xdr:nvSpPr>
      <xdr:spPr>
        <a:xfrm>
          <a:off x="2527300" y="316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147757</xdr:rowOff>
    </xdr:from>
    <xdr:to>
      <xdr:col>4</xdr:col>
      <xdr:colOff>1117600</xdr:colOff>
      <xdr:row>35</xdr:row>
      <xdr:rowOff>320715</xdr:rowOff>
    </xdr:to>
    <xdr:cxnSp macro="">
      <xdr:nvCxnSpPr>
        <xdr:cNvPr id="110" name="直線コネクタ 109"/>
        <xdr:cNvCxnSpPr/>
      </xdr:nvCxnSpPr>
      <xdr:spPr bwMode="auto">
        <a:xfrm>
          <a:off x="5003800" y="6758107"/>
          <a:ext cx="647700" cy="17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319939</xdr:rowOff>
    </xdr:from>
    <xdr:to>
      <xdr:col>4</xdr:col>
      <xdr:colOff>469900</xdr:colOff>
      <xdr:row>35</xdr:row>
      <xdr:rowOff>147757</xdr:rowOff>
    </xdr:to>
    <xdr:cxnSp macro="">
      <xdr:nvCxnSpPr>
        <xdr:cNvPr id="113" name="直線コネクタ 112"/>
        <xdr:cNvCxnSpPr/>
      </xdr:nvCxnSpPr>
      <xdr:spPr bwMode="auto">
        <a:xfrm>
          <a:off x="4305300" y="6587389"/>
          <a:ext cx="698500" cy="170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210713</xdr:rowOff>
    </xdr:from>
    <xdr:to>
      <xdr:col>3</xdr:col>
      <xdr:colOff>904875</xdr:colOff>
      <xdr:row>34</xdr:row>
      <xdr:rowOff>319939</xdr:rowOff>
    </xdr:to>
    <xdr:cxnSp macro="">
      <xdr:nvCxnSpPr>
        <xdr:cNvPr id="116" name="直線コネクタ 115"/>
        <xdr:cNvCxnSpPr/>
      </xdr:nvCxnSpPr>
      <xdr:spPr bwMode="auto">
        <a:xfrm>
          <a:off x="3606800" y="6478163"/>
          <a:ext cx="698500" cy="109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319024</xdr:rowOff>
    </xdr:from>
    <xdr:to>
      <xdr:col>3</xdr:col>
      <xdr:colOff>206375</xdr:colOff>
      <xdr:row>34</xdr:row>
      <xdr:rowOff>210713</xdr:rowOff>
    </xdr:to>
    <xdr:cxnSp macro="">
      <xdr:nvCxnSpPr>
        <xdr:cNvPr id="119" name="直線コネクタ 118"/>
        <xdr:cNvCxnSpPr/>
      </xdr:nvCxnSpPr>
      <xdr:spPr bwMode="auto">
        <a:xfrm>
          <a:off x="2908300" y="6243574"/>
          <a:ext cx="698500" cy="234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269915</xdr:rowOff>
    </xdr:from>
    <xdr:to>
      <xdr:col>5</xdr:col>
      <xdr:colOff>34925</xdr:colOff>
      <xdr:row>36</xdr:row>
      <xdr:rowOff>28615</xdr:rowOff>
    </xdr:to>
    <xdr:sp macro="" textlink="">
      <xdr:nvSpPr>
        <xdr:cNvPr id="129" name="円/楕円 128"/>
        <xdr:cNvSpPr/>
      </xdr:nvSpPr>
      <xdr:spPr bwMode="auto">
        <a:xfrm>
          <a:off x="5600700" y="68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241992</xdr:rowOff>
    </xdr:from>
    <xdr:ext cx="762000" cy="259045"/>
    <xdr:sp macro="" textlink="">
      <xdr:nvSpPr>
        <xdr:cNvPr id="130" name="人口1人当たり決算額の推移該当値テキスト445"/>
        <xdr:cNvSpPr txBox="1"/>
      </xdr:nvSpPr>
      <xdr:spPr>
        <a:xfrm>
          <a:off x="5740400" y="685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96957</xdr:rowOff>
    </xdr:from>
    <xdr:to>
      <xdr:col>4</xdr:col>
      <xdr:colOff>520700</xdr:colOff>
      <xdr:row>35</xdr:row>
      <xdr:rowOff>198557</xdr:rowOff>
    </xdr:to>
    <xdr:sp macro="" textlink="">
      <xdr:nvSpPr>
        <xdr:cNvPr id="131" name="円/楕円 130"/>
        <xdr:cNvSpPr/>
      </xdr:nvSpPr>
      <xdr:spPr bwMode="auto">
        <a:xfrm>
          <a:off x="4953000" y="670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208734</xdr:rowOff>
    </xdr:from>
    <xdr:ext cx="736600" cy="259045"/>
    <xdr:sp macro="" textlink="">
      <xdr:nvSpPr>
        <xdr:cNvPr id="132" name="テキスト ボックス 131"/>
        <xdr:cNvSpPr txBox="1"/>
      </xdr:nvSpPr>
      <xdr:spPr>
        <a:xfrm>
          <a:off x="4622800" y="647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269139</xdr:rowOff>
    </xdr:from>
    <xdr:to>
      <xdr:col>3</xdr:col>
      <xdr:colOff>955675</xdr:colOff>
      <xdr:row>35</xdr:row>
      <xdr:rowOff>27839</xdr:rowOff>
    </xdr:to>
    <xdr:sp macro="" textlink="">
      <xdr:nvSpPr>
        <xdr:cNvPr id="133" name="円/楕円 132"/>
        <xdr:cNvSpPr/>
      </xdr:nvSpPr>
      <xdr:spPr bwMode="auto">
        <a:xfrm>
          <a:off x="4254500" y="6536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38015</xdr:rowOff>
    </xdr:from>
    <xdr:ext cx="762000" cy="259045"/>
    <xdr:sp macro="" textlink="">
      <xdr:nvSpPr>
        <xdr:cNvPr id="134" name="テキスト ボックス 133"/>
        <xdr:cNvSpPr txBox="1"/>
      </xdr:nvSpPr>
      <xdr:spPr>
        <a:xfrm>
          <a:off x="3924300" y="630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159913</xdr:rowOff>
    </xdr:from>
    <xdr:to>
      <xdr:col>3</xdr:col>
      <xdr:colOff>257175</xdr:colOff>
      <xdr:row>34</xdr:row>
      <xdr:rowOff>261513</xdr:rowOff>
    </xdr:to>
    <xdr:sp macro="" textlink="">
      <xdr:nvSpPr>
        <xdr:cNvPr id="135" name="円/楕円 134"/>
        <xdr:cNvSpPr/>
      </xdr:nvSpPr>
      <xdr:spPr bwMode="auto">
        <a:xfrm>
          <a:off x="3556000" y="642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271690</xdr:rowOff>
    </xdr:from>
    <xdr:ext cx="762000" cy="259045"/>
    <xdr:sp macro="" textlink="">
      <xdr:nvSpPr>
        <xdr:cNvPr id="136" name="テキスト ボックス 135"/>
        <xdr:cNvSpPr txBox="1"/>
      </xdr:nvSpPr>
      <xdr:spPr>
        <a:xfrm>
          <a:off x="3225800" y="619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43,838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268224</xdr:rowOff>
    </xdr:from>
    <xdr:to>
      <xdr:col>2</xdr:col>
      <xdr:colOff>692150</xdr:colOff>
      <xdr:row>34</xdr:row>
      <xdr:rowOff>26924</xdr:rowOff>
    </xdr:to>
    <xdr:sp macro="" textlink="">
      <xdr:nvSpPr>
        <xdr:cNvPr id="137" name="円/楕円 136"/>
        <xdr:cNvSpPr/>
      </xdr:nvSpPr>
      <xdr:spPr bwMode="auto">
        <a:xfrm>
          <a:off x="2857500" y="619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37101</xdr:rowOff>
    </xdr:from>
    <xdr:ext cx="762000" cy="259045"/>
    <xdr:sp macro="" textlink="">
      <xdr:nvSpPr>
        <xdr:cNvPr id="138" name="テキスト ボックス 137"/>
        <xdr:cNvSpPr txBox="1"/>
      </xdr:nvSpPr>
      <xdr:spPr>
        <a:xfrm>
          <a:off x="2527300" y="596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8,988
8,919
183.21
6,590,628
6,490,415
91,254
4,024,218
6,949,955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3378</xdr:rowOff>
    </xdr:from>
    <xdr:to>
      <xdr:col>6</xdr:col>
      <xdr:colOff>511175</xdr:colOff>
      <xdr:row>37</xdr:row>
      <xdr:rowOff>14775</xdr:rowOff>
    </xdr:to>
    <xdr:cxnSp macro="">
      <xdr:nvCxnSpPr>
        <xdr:cNvPr id="63" name="直線コネクタ 62"/>
        <xdr:cNvCxnSpPr/>
      </xdr:nvCxnSpPr>
      <xdr:spPr>
        <a:xfrm>
          <a:off x="3797300" y="6347028"/>
          <a:ext cx="8382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3378</xdr:rowOff>
    </xdr:from>
    <xdr:to>
      <xdr:col>5</xdr:col>
      <xdr:colOff>358775</xdr:colOff>
      <xdr:row>37</xdr:row>
      <xdr:rowOff>120672</xdr:rowOff>
    </xdr:to>
    <xdr:cxnSp macro="">
      <xdr:nvCxnSpPr>
        <xdr:cNvPr id="66" name="直線コネクタ 65"/>
        <xdr:cNvCxnSpPr/>
      </xdr:nvCxnSpPr>
      <xdr:spPr>
        <a:xfrm flipV="1">
          <a:off x="2908300" y="6347028"/>
          <a:ext cx="889000" cy="1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70086</xdr:rowOff>
    </xdr:from>
    <xdr:to>
      <xdr:col>4</xdr:col>
      <xdr:colOff>155575</xdr:colOff>
      <xdr:row>37</xdr:row>
      <xdr:rowOff>120672</xdr:rowOff>
    </xdr:to>
    <xdr:cxnSp macro="">
      <xdr:nvCxnSpPr>
        <xdr:cNvPr id="69" name="直線コネクタ 68"/>
        <xdr:cNvCxnSpPr/>
      </xdr:nvCxnSpPr>
      <xdr:spPr>
        <a:xfrm>
          <a:off x="2019300" y="6413736"/>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70086</xdr:rowOff>
    </xdr:from>
    <xdr:to>
      <xdr:col>2</xdr:col>
      <xdr:colOff>638175</xdr:colOff>
      <xdr:row>38</xdr:row>
      <xdr:rowOff>222</xdr:rowOff>
    </xdr:to>
    <xdr:cxnSp macro="">
      <xdr:nvCxnSpPr>
        <xdr:cNvPr id="72" name="直線コネクタ 71"/>
        <xdr:cNvCxnSpPr/>
      </xdr:nvCxnSpPr>
      <xdr:spPr>
        <a:xfrm flipV="1">
          <a:off x="1130300" y="6413736"/>
          <a:ext cx="889000" cy="10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135425</xdr:rowOff>
    </xdr:from>
    <xdr:to>
      <xdr:col>6</xdr:col>
      <xdr:colOff>561975</xdr:colOff>
      <xdr:row>37</xdr:row>
      <xdr:rowOff>65575</xdr:rowOff>
    </xdr:to>
    <xdr:sp macro="" textlink="">
      <xdr:nvSpPr>
        <xdr:cNvPr id="82" name="円/楕円 81"/>
        <xdr:cNvSpPr/>
      </xdr:nvSpPr>
      <xdr:spPr>
        <a:xfrm>
          <a:off x="4584700" y="63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113852</xdr:rowOff>
    </xdr:from>
    <xdr:ext cx="534377" cy="259045"/>
    <xdr:sp macro="" textlink="">
      <xdr:nvSpPr>
        <xdr:cNvPr id="83" name="人件費該当値テキスト"/>
        <xdr:cNvSpPr txBox="1"/>
      </xdr:nvSpPr>
      <xdr:spPr>
        <a:xfrm>
          <a:off x="4686300" y="62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124028</xdr:rowOff>
    </xdr:from>
    <xdr:to>
      <xdr:col>5</xdr:col>
      <xdr:colOff>409575</xdr:colOff>
      <xdr:row>37</xdr:row>
      <xdr:rowOff>54178</xdr:rowOff>
    </xdr:to>
    <xdr:sp macro="" textlink="">
      <xdr:nvSpPr>
        <xdr:cNvPr id="84" name="円/楕円 83"/>
        <xdr:cNvSpPr/>
      </xdr:nvSpPr>
      <xdr:spPr>
        <a:xfrm>
          <a:off x="3746500" y="62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45305</xdr:rowOff>
    </xdr:from>
    <xdr:ext cx="599010" cy="259045"/>
    <xdr:sp macro="" textlink="">
      <xdr:nvSpPr>
        <xdr:cNvPr id="85" name="テキスト ボックス 84"/>
        <xdr:cNvSpPr txBox="1"/>
      </xdr:nvSpPr>
      <xdr:spPr>
        <a:xfrm>
          <a:off x="3497794" y="638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100,273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69872</xdr:rowOff>
    </xdr:from>
    <xdr:to>
      <xdr:col>4</xdr:col>
      <xdr:colOff>206375</xdr:colOff>
      <xdr:row>38</xdr:row>
      <xdr:rowOff>22</xdr:rowOff>
    </xdr:to>
    <xdr:sp macro="" textlink="">
      <xdr:nvSpPr>
        <xdr:cNvPr id="86" name="円/楕円 85"/>
        <xdr:cNvSpPr/>
      </xdr:nvSpPr>
      <xdr:spPr>
        <a:xfrm>
          <a:off x="2857500" y="64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162599</xdr:rowOff>
    </xdr:from>
    <xdr:ext cx="534377" cy="259045"/>
    <xdr:sp macro="" textlink="">
      <xdr:nvSpPr>
        <xdr:cNvPr id="87" name="テキスト ボックス 86"/>
        <xdr:cNvSpPr txBox="1"/>
      </xdr:nvSpPr>
      <xdr:spPr>
        <a:xfrm>
          <a:off x="2641111" y="650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19286</xdr:rowOff>
    </xdr:from>
    <xdr:to>
      <xdr:col>3</xdr:col>
      <xdr:colOff>3175</xdr:colOff>
      <xdr:row>37</xdr:row>
      <xdr:rowOff>120886</xdr:rowOff>
    </xdr:to>
    <xdr:sp macro="" textlink="">
      <xdr:nvSpPr>
        <xdr:cNvPr id="88" name="円/楕円 87"/>
        <xdr:cNvSpPr/>
      </xdr:nvSpPr>
      <xdr:spPr>
        <a:xfrm>
          <a:off x="1968500" y="63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112013</xdr:rowOff>
    </xdr:from>
    <xdr:ext cx="534377" cy="259045"/>
    <xdr:sp macro="" textlink="">
      <xdr:nvSpPr>
        <xdr:cNvPr id="89" name="テキスト ボックス 88"/>
        <xdr:cNvSpPr txBox="1"/>
      </xdr:nvSpPr>
      <xdr:spPr>
        <a:xfrm>
          <a:off x="1752111" y="64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94,145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120871</xdr:rowOff>
    </xdr:from>
    <xdr:to>
      <xdr:col>1</xdr:col>
      <xdr:colOff>485775</xdr:colOff>
      <xdr:row>38</xdr:row>
      <xdr:rowOff>51022</xdr:rowOff>
    </xdr:to>
    <xdr:sp macro="" textlink="">
      <xdr:nvSpPr>
        <xdr:cNvPr id="90" name="円/楕円 89"/>
        <xdr:cNvSpPr/>
      </xdr:nvSpPr>
      <xdr:spPr>
        <a:xfrm>
          <a:off x="1079500" y="64645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42149</xdr:rowOff>
    </xdr:from>
    <xdr:ext cx="534377" cy="259045"/>
    <xdr:sp macro="" textlink="">
      <xdr:nvSpPr>
        <xdr:cNvPr id="91" name="テキスト ボックス 90"/>
        <xdr:cNvSpPr txBox="1"/>
      </xdr:nvSpPr>
      <xdr:spPr>
        <a:xfrm>
          <a:off x="863111" y="65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139727</xdr:rowOff>
    </xdr:from>
    <xdr:to>
      <xdr:col>6</xdr:col>
      <xdr:colOff>511175</xdr:colOff>
      <xdr:row>56</xdr:row>
      <xdr:rowOff>143604</xdr:rowOff>
    </xdr:to>
    <xdr:cxnSp macro="">
      <xdr:nvCxnSpPr>
        <xdr:cNvPr id="118" name="直線コネクタ 117"/>
        <xdr:cNvCxnSpPr/>
      </xdr:nvCxnSpPr>
      <xdr:spPr>
        <a:xfrm flipV="1">
          <a:off x="3797300" y="9740927"/>
          <a:ext cx="8382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143604</xdr:rowOff>
    </xdr:from>
    <xdr:to>
      <xdr:col>5</xdr:col>
      <xdr:colOff>358775</xdr:colOff>
      <xdr:row>57</xdr:row>
      <xdr:rowOff>1315</xdr:rowOff>
    </xdr:to>
    <xdr:cxnSp macro="">
      <xdr:nvCxnSpPr>
        <xdr:cNvPr id="121" name="直線コネクタ 120"/>
        <xdr:cNvCxnSpPr/>
      </xdr:nvCxnSpPr>
      <xdr:spPr>
        <a:xfrm flipV="1">
          <a:off x="2908300" y="9744804"/>
          <a:ext cx="889000" cy="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1315</xdr:rowOff>
    </xdr:from>
    <xdr:to>
      <xdr:col>4</xdr:col>
      <xdr:colOff>155575</xdr:colOff>
      <xdr:row>57</xdr:row>
      <xdr:rowOff>27608</xdr:rowOff>
    </xdr:to>
    <xdr:cxnSp macro="">
      <xdr:nvCxnSpPr>
        <xdr:cNvPr id="124" name="直線コネクタ 123"/>
        <xdr:cNvCxnSpPr/>
      </xdr:nvCxnSpPr>
      <xdr:spPr>
        <a:xfrm flipV="1">
          <a:off x="2019300" y="9773965"/>
          <a:ext cx="889000" cy="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71385</xdr:rowOff>
    </xdr:from>
    <xdr:to>
      <xdr:col>2</xdr:col>
      <xdr:colOff>638175</xdr:colOff>
      <xdr:row>57</xdr:row>
      <xdr:rowOff>27608</xdr:rowOff>
    </xdr:to>
    <xdr:cxnSp macro="">
      <xdr:nvCxnSpPr>
        <xdr:cNvPr id="127" name="直線コネクタ 126"/>
        <xdr:cNvCxnSpPr/>
      </xdr:nvCxnSpPr>
      <xdr:spPr>
        <a:xfrm>
          <a:off x="1130300" y="9672585"/>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88927</xdr:rowOff>
    </xdr:from>
    <xdr:to>
      <xdr:col>6</xdr:col>
      <xdr:colOff>561975</xdr:colOff>
      <xdr:row>57</xdr:row>
      <xdr:rowOff>19077</xdr:rowOff>
    </xdr:to>
    <xdr:sp macro="" textlink="">
      <xdr:nvSpPr>
        <xdr:cNvPr id="137" name="円/楕円 136"/>
        <xdr:cNvSpPr/>
      </xdr:nvSpPr>
      <xdr:spPr>
        <a:xfrm>
          <a:off x="4584700" y="96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3854</xdr:rowOff>
    </xdr:from>
    <xdr:ext cx="534377" cy="259045"/>
    <xdr:sp macro="" textlink="">
      <xdr:nvSpPr>
        <xdr:cNvPr id="138" name="物件費該当値テキスト"/>
        <xdr:cNvSpPr txBox="1"/>
      </xdr:nvSpPr>
      <xdr:spPr>
        <a:xfrm>
          <a:off x="4686300" y="96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92804</xdr:rowOff>
    </xdr:from>
    <xdr:to>
      <xdr:col>5</xdr:col>
      <xdr:colOff>409575</xdr:colOff>
      <xdr:row>57</xdr:row>
      <xdr:rowOff>22954</xdr:rowOff>
    </xdr:to>
    <xdr:sp macro="" textlink="">
      <xdr:nvSpPr>
        <xdr:cNvPr id="139" name="円/楕円 138"/>
        <xdr:cNvSpPr/>
      </xdr:nvSpPr>
      <xdr:spPr>
        <a:xfrm>
          <a:off x="3746500" y="96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14081</xdr:rowOff>
    </xdr:from>
    <xdr:ext cx="534377" cy="259045"/>
    <xdr:sp macro="" textlink="">
      <xdr:nvSpPr>
        <xdr:cNvPr id="140" name="テキスト ボックス 139"/>
        <xdr:cNvSpPr txBox="1"/>
      </xdr:nvSpPr>
      <xdr:spPr>
        <a:xfrm>
          <a:off x="3530111" y="97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121965</xdr:rowOff>
    </xdr:from>
    <xdr:to>
      <xdr:col>4</xdr:col>
      <xdr:colOff>206375</xdr:colOff>
      <xdr:row>57</xdr:row>
      <xdr:rowOff>52115</xdr:rowOff>
    </xdr:to>
    <xdr:sp macro="" textlink="">
      <xdr:nvSpPr>
        <xdr:cNvPr id="141" name="円/楕円 140"/>
        <xdr:cNvSpPr/>
      </xdr:nvSpPr>
      <xdr:spPr>
        <a:xfrm>
          <a:off x="2857500" y="97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43242</xdr:rowOff>
    </xdr:from>
    <xdr:ext cx="534377" cy="259045"/>
    <xdr:sp macro="" textlink="">
      <xdr:nvSpPr>
        <xdr:cNvPr id="142" name="テキスト ボックス 141"/>
        <xdr:cNvSpPr txBox="1"/>
      </xdr:nvSpPr>
      <xdr:spPr>
        <a:xfrm>
          <a:off x="2641111" y="98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148258</xdr:rowOff>
    </xdr:from>
    <xdr:to>
      <xdr:col>3</xdr:col>
      <xdr:colOff>3175</xdr:colOff>
      <xdr:row>57</xdr:row>
      <xdr:rowOff>78408</xdr:rowOff>
    </xdr:to>
    <xdr:sp macro="" textlink="">
      <xdr:nvSpPr>
        <xdr:cNvPr id="143" name="円/楕円 142"/>
        <xdr:cNvSpPr/>
      </xdr:nvSpPr>
      <xdr:spPr>
        <a:xfrm>
          <a:off x="1968500" y="97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69535</xdr:rowOff>
    </xdr:from>
    <xdr:ext cx="534377" cy="259045"/>
    <xdr:sp macro="" textlink="">
      <xdr:nvSpPr>
        <xdr:cNvPr id="144" name="テキスト ボックス 143"/>
        <xdr:cNvSpPr txBox="1"/>
      </xdr:nvSpPr>
      <xdr:spPr>
        <a:xfrm>
          <a:off x="1752111" y="984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20585</xdr:rowOff>
    </xdr:from>
    <xdr:to>
      <xdr:col>1</xdr:col>
      <xdr:colOff>485775</xdr:colOff>
      <xdr:row>56</xdr:row>
      <xdr:rowOff>122185</xdr:rowOff>
    </xdr:to>
    <xdr:sp macro="" textlink="">
      <xdr:nvSpPr>
        <xdr:cNvPr id="145" name="円/楕円 144"/>
        <xdr:cNvSpPr/>
      </xdr:nvSpPr>
      <xdr:spPr>
        <a:xfrm>
          <a:off x="1079500" y="96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138712</xdr:rowOff>
    </xdr:from>
    <xdr:ext cx="534377" cy="259045"/>
    <xdr:sp macro="" textlink="">
      <xdr:nvSpPr>
        <xdr:cNvPr id="146" name="テキスト ボックス 145"/>
        <xdr:cNvSpPr txBox="1"/>
      </xdr:nvSpPr>
      <xdr:spPr>
        <a:xfrm>
          <a:off x="863111" y="939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128232</xdr:rowOff>
    </xdr:from>
    <xdr:to>
      <xdr:col>6</xdr:col>
      <xdr:colOff>511175</xdr:colOff>
      <xdr:row>78</xdr:row>
      <xdr:rowOff>14503</xdr:rowOff>
    </xdr:to>
    <xdr:cxnSp macro="">
      <xdr:nvCxnSpPr>
        <xdr:cNvPr id="175" name="直線コネクタ 174"/>
        <xdr:cNvCxnSpPr/>
      </xdr:nvCxnSpPr>
      <xdr:spPr>
        <a:xfrm>
          <a:off x="3797300" y="13329882"/>
          <a:ext cx="8382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128232</xdr:rowOff>
    </xdr:from>
    <xdr:to>
      <xdr:col>5</xdr:col>
      <xdr:colOff>358775</xdr:colOff>
      <xdr:row>78</xdr:row>
      <xdr:rowOff>119507</xdr:rowOff>
    </xdr:to>
    <xdr:cxnSp macro="">
      <xdr:nvCxnSpPr>
        <xdr:cNvPr id="178" name="直線コネクタ 177"/>
        <xdr:cNvCxnSpPr/>
      </xdr:nvCxnSpPr>
      <xdr:spPr>
        <a:xfrm flipV="1">
          <a:off x="2908300" y="13329882"/>
          <a:ext cx="8890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75578</xdr:rowOff>
    </xdr:from>
    <xdr:to>
      <xdr:col>4</xdr:col>
      <xdr:colOff>155575</xdr:colOff>
      <xdr:row>78</xdr:row>
      <xdr:rowOff>119507</xdr:rowOff>
    </xdr:to>
    <xdr:cxnSp macro="">
      <xdr:nvCxnSpPr>
        <xdr:cNvPr id="181" name="直線コネクタ 180"/>
        <xdr:cNvCxnSpPr/>
      </xdr:nvCxnSpPr>
      <xdr:spPr>
        <a:xfrm>
          <a:off x="2019300" y="13448678"/>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75578</xdr:rowOff>
    </xdr:from>
    <xdr:to>
      <xdr:col>2</xdr:col>
      <xdr:colOff>638175</xdr:colOff>
      <xdr:row>79</xdr:row>
      <xdr:rowOff>2730</xdr:rowOff>
    </xdr:to>
    <xdr:cxnSp macro="">
      <xdr:nvCxnSpPr>
        <xdr:cNvPr id="184" name="直線コネクタ 183"/>
        <xdr:cNvCxnSpPr/>
      </xdr:nvCxnSpPr>
      <xdr:spPr>
        <a:xfrm flipV="1">
          <a:off x="1130300" y="13448678"/>
          <a:ext cx="889000" cy="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135153</xdr:rowOff>
    </xdr:from>
    <xdr:to>
      <xdr:col>6</xdr:col>
      <xdr:colOff>561975</xdr:colOff>
      <xdr:row>78</xdr:row>
      <xdr:rowOff>65303</xdr:rowOff>
    </xdr:to>
    <xdr:sp macro="" textlink="">
      <xdr:nvSpPr>
        <xdr:cNvPr id="194" name="円/楕円 193"/>
        <xdr:cNvSpPr/>
      </xdr:nvSpPr>
      <xdr:spPr>
        <a:xfrm>
          <a:off x="4584700" y="133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113580</xdr:rowOff>
    </xdr:from>
    <xdr:ext cx="469744" cy="259045"/>
    <xdr:sp macro="" textlink="">
      <xdr:nvSpPr>
        <xdr:cNvPr id="195" name="維持補修費該当値テキスト"/>
        <xdr:cNvSpPr txBox="1"/>
      </xdr:nvSpPr>
      <xdr:spPr>
        <a:xfrm>
          <a:off x="4686300" y="133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77432</xdr:rowOff>
    </xdr:from>
    <xdr:to>
      <xdr:col>5</xdr:col>
      <xdr:colOff>409575</xdr:colOff>
      <xdr:row>78</xdr:row>
      <xdr:rowOff>7582</xdr:rowOff>
    </xdr:to>
    <xdr:sp macro="" textlink="">
      <xdr:nvSpPr>
        <xdr:cNvPr id="196" name="円/楕円 195"/>
        <xdr:cNvSpPr/>
      </xdr:nvSpPr>
      <xdr:spPr>
        <a:xfrm>
          <a:off x="3746500" y="132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170159</xdr:rowOff>
    </xdr:from>
    <xdr:ext cx="469744" cy="259045"/>
    <xdr:sp macro="" textlink="">
      <xdr:nvSpPr>
        <xdr:cNvPr id="197" name="テキスト ボックス 196"/>
        <xdr:cNvSpPr txBox="1"/>
      </xdr:nvSpPr>
      <xdr:spPr>
        <a:xfrm>
          <a:off x="3562427" y="1337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68707</xdr:rowOff>
    </xdr:from>
    <xdr:to>
      <xdr:col>4</xdr:col>
      <xdr:colOff>206375</xdr:colOff>
      <xdr:row>78</xdr:row>
      <xdr:rowOff>170307</xdr:rowOff>
    </xdr:to>
    <xdr:sp macro="" textlink="">
      <xdr:nvSpPr>
        <xdr:cNvPr id="198" name="円/楕円 197"/>
        <xdr:cNvSpPr/>
      </xdr:nvSpPr>
      <xdr:spPr>
        <a:xfrm>
          <a:off x="2857500" y="134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161434</xdr:rowOff>
    </xdr:from>
    <xdr:ext cx="469744" cy="259045"/>
    <xdr:sp macro="" textlink="">
      <xdr:nvSpPr>
        <xdr:cNvPr id="199" name="テキスト ボックス 198"/>
        <xdr:cNvSpPr txBox="1"/>
      </xdr:nvSpPr>
      <xdr:spPr>
        <a:xfrm>
          <a:off x="2673427" y="1353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24778</xdr:rowOff>
    </xdr:from>
    <xdr:to>
      <xdr:col>3</xdr:col>
      <xdr:colOff>3175</xdr:colOff>
      <xdr:row>78</xdr:row>
      <xdr:rowOff>126378</xdr:rowOff>
    </xdr:to>
    <xdr:sp macro="" textlink="">
      <xdr:nvSpPr>
        <xdr:cNvPr id="200" name="円/楕円 199"/>
        <xdr:cNvSpPr/>
      </xdr:nvSpPr>
      <xdr:spPr>
        <a:xfrm>
          <a:off x="1968500" y="13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117505</xdr:rowOff>
    </xdr:from>
    <xdr:ext cx="469744" cy="259045"/>
    <xdr:sp macro="" textlink="">
      <xdr:nvSpPr>
        <xdr:cNvPr id="201" name="テキスト ボックス 200"/>
        <xdr:cNvSpPr txBox="1"/>
      </xdr:nvSpPr>
      <xdr:spPr>
        <a:xfrm>
          <a:off x="1784427" y="1349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123380</xdr:rowOff>
    </xdr:from>
    <xdr:to>
      <xdr:col>1</xdr:col>
      <xdr:colOff>485775</xdr:colOff>
      <xdr:row>79</xdr:row>
      <xdr:rowOff>53530</xdr:rowOff>
    </xdr:to>
    <xdr:sp macro="" textlink="">
      <xdr:nvSpPr>
        <xdr:cNvPr id="202" name="円/楕円 201"/>
        <xdr:cNvSpPr/>
      </xdr:nvSpPr>
      <xdr:spPr>
        <a:xfrm>
          <a:off x="1079500" y="134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44657</xdr:rowOff>
    </xdr:from>
    <xdr:ext cx="469744" cy="259045"/>
    <xdr:sp macro="" textlink="">
      <xdr:nvSpPr>
        <xdr:cNvPr id="203" name="テキスト ボックス 202"/>
        <xdr:cNvSpPr txBox="1"/>
      </xdr:nvSpPr>
      <xdr:spPr>
        <a:xfrm>
          <a:off x="895427" y="1358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30544</xdr:rowOff>
    </xdr:from>
    <xdr:to>
      <xdr:col>6</xdr:col>
      <xdr:colOff>511175</xdr:colOff>
      <xdr:row>96</xdr:row>
      <xdr:rowOff>54927</xdr:rowOff>
    </xdr:to>
    <xdr:cxnSp macro="">
      <xdr:nvCxnSpPr>
        <xdr:cNvPr id="233" name="直線コネクタ 232"/>
        <xdr:cNvCxnSpPr/>
      </xdr:nvCxnSpPr>
      <xdr:spPr>
        <a:xfrm flipV="1">
          <a:off x="3797300" y="16489744"/>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54927</xdr:rowOff>
    </xdr:from>
    <xdr:to>
      <xdr:col>5</xdr:col>
      <xdr:colOff>358775</xdr:colOff>
      <xdr:row>96</xdr:row>
      <xdr:rowOff>137833</xdr:rowOff>
    </xdr:to>
    <xdr:cxnSp macro="">
      <xdr:nvCxnSpPr>
        <xdr:cNvPr id="236" name="直線コネクタ 235"/>
        <xdr:cNvCxnSpPr/>
      </xdr:nvCxnSpPr>
      <xdr:spPr>
        <a:xfrm flipV="1">
          <a:off x="2908300" y="16514127"/>
          <a:ext cx="8890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137833</xdr:rowOff>
    </xdr:from>
    <xdr:to>
      <xdr:col>4</xdr:col>
      <xdr:colOff>155575</xdr:colOff>
      <xdr:row>96</xdr:row>
      <xdr:rowOff>153206</xdr:rowOff>
    </xdr:to>
    <xdr:cxnSp macro="">
      <xdr:nvCxnSpPr>
        <xdr:cNvPr id="239" name="直線コネクタ 238"/>
        <xdr:cNvCxnSpPr/>
      </xdr:nvCxnSpPr>
      <xdr:spPr>
        <a:xfrm flipV="1">
          <a:off x="2019300" y="16597033"/>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153206</xdr:rowOff>
    </xdr:from>
    <xdr:to>
      <xdr:col>2</xdr:col>
      <xdr:colOff>638175</xdr:colOff>
      <xdr:row>96</xdr:row>
      <xdr:rowOff>170523</xdr:rowOff>
    </xdr:to>
    <xdr:cxnSp macro="">
      <xdr:nvCxnSpPr>
        <xdr:cNvPr id="242" name="直線コネクタ 241"/>
        <xdr:cNvCxnSpPr/>
      </xdr:nvCxnSpPr>
      <xdr:spPr>
        <a:xfrm flipV="1">
          <a:off x="1130300" y="16612406"/>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151194</xdr:rowOff>
    </xdr:from>
    <xdr:to>
      <xdr:col>6</xdr:col>
      <xdr:colOff>561975</xdr:colOff>
      <xdr:row>96</xdr:row>
      <xdr:rowOff>81344</xdr:rowOff>
    </xdr:to>
    <xdr:sp macro="" textlink="">
      <xdr:nvSpPr>
        <xdr:cNvPr id="252" name="円/楕円 251"/>
        <xdr:cNvSpPr/>
      </xdr:nvSpPr>
      <xdr:spPr>
        <a:xfrm>
          <a:off x="4584700" y="164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2621</xdr:rowOff>
    </xdr:from>
    <xdr:ext cx="534377" cy="259045"/>
    <xdr:sp macro="" textlink="">
      <xdr:nvSpPr>
        <xdr:cNvPr id="253" name="扶助費該当値テキスト"/>
        <xdr:cNvSpPr txBox="1"/>
      </xdr:nvSpPr>
      <xdr:spPr>
        <a:xfrm>
          <a:off x="4686300" y="162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4127</xdr:rowOff>
    </xdr:from>
    <xdr:to>
      <xdr:col>5</xdr:col>
      <xdr:colOff>409575</xdr:colOff>
      <xdr:row>96</xdr:row>
      <xdr:rowOff>105727</xdr:rowOff>
    </xdr:to>
    <xdr:sp macro="" textlink="">
      <xdr:nvSpPr>
        <xdr:cNvPr id="254" name="円/楕円 253"/>
        <xdr:cNvSpPr/>
      </xdr:nvSpPr>
      <xdr:spPr>
        <a:xfrm>
          <a:off x="3746500" y="164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122254</xdr:rowOff>
    </xdr:from>
    <xdr:ext cx="534377" cy="259045"/>
    <xdr:sp macro="" textlink="">
      <xdr:nvSpPr>
        <xdr:cNvPr id="255" name="テキスト ボックス 254"/>
        <xdr:cNvSpPr txBox="1"/>
      </xdr:nvSpPr>
      <xdr:spPr>
        <a:xfrm>
          <a:off x="3530111" y="162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87033</xdr:rowOff>
    </xdr:from>
    <xdr:to>
      <xdr:col>4</xdr:col>
      <xdr:colOff>206375</xdr:colOff>
      <xdr:row>97</xdr:row>
      <xdr:rowOff>17183</xdr:rowOff>
    </xdr:to>
    <xdr:sp macro="" textlink="">
      <xdr:nvSpPr>
        <xdr:cNvPr id="256" name="円/楕円 255"/>
        <xdr:cNvSpPr/>
      </xdr:nvSpPr>
      <xdr:spPr>
        <a:xfrm>
          <a:off x="2857500" y="165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33710</xdr:rowOff>
    </xdr:from>
    <xdr:ext cx="534377" cy="259045"/>
    <xdr:sp macro="" textlink="">
      <xdr:nvSpPr>
        <xdr:cNvPr id="257" name="テキスト ボックス 256"/>
        <xdr:cNvSpPr txBox="1"/>
      </xdr:nvSpPr>
      <xdr:spPr>
        <a:xfrm>
          <a:off x="2641111" y="163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102406</xdr:rowOff>
    </xdr:from>
    <xdr:to>
      <xdr:col>3</xdr:col>
      <xdr:colOff>3175</xdr:colOff>
      <xdr:row>97</xdr:row>
      <xdr:rowOff>32556</xdr:rowOff>
    </xdr:to>
    <xdr:sp macro="" textlink="">
      <xdr:nvSpPr>
        <xdr:cNvPr id="258" name="円/楕円 257"/>
        <xdr:cNvSpPr/>
      </xdr:nvSpPr>
      <xdr:spPr>
        <a:xfrm>
          <a:off x="1968500" y="165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49083</xdr:rowOff>
    </xdr:from>
    <xdr:ext cx="534377" cy="259045"/>
    <xdr:sp macro="" textlink="">
      <xdr:nvSpPr>
        <xdr:cNvPr id="259" name="テキスト ボックス 258"/>
        <xdr:cNvSpPr txBox="1"/>
      </xdr:nvSpPr>
      <xdr:spPr>
        <a:xfrm>
          <a:off x="1752111" y="163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119723</xdr:rowOff>
    </xdr:from>
    <xdr:to>
      <xdr:col>1</xdr:col>
      <xdr:colOff>485775</xdr:colOff>
      <xdr:row>97</xdr:row>
      <xdr:rowOff>49873</xdr:rowOff>
    </xdr:to>
    <xdr:sp macro="" textlink="">
      <xdr:nvSpPr>
        <xdr:cNvPr id="260" name="円/楕円 259"/>
        <xdr:cNvSpPr/>
      </xdr:nvSpPr>
      <xdr:spPr>
        <a:xfrm>
          <a:off x="1079500" y="165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66400</xdr:rowOff>
    </xdr:from>
    <xdr:ext cx="534377" cy="259045"/>
    <xdr:sp macro="" textlink="">
      <xdr:nvSpPr>
        <xdr:cNvPr id="261" name="テキスト ボックス 260"/>
        <xdr:cNvSpPr txBox="1"/>
      </xdr:nvSpPr>
      <xdr:spPr>
        <a:xfrm>
          <a:off x="863111" y="163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144309</xdr:rowOff>
    </xdr:from>
    <xdr:to>
      <xdr:col>15</xdr:col>
      <xdr:colOff>180975</xdr:colOff>
      <xdr:row>34</xdr:row>
      <xdr:rowOff>136051</xdr:rowOff>
    </xdr:to>
    <xdr:cxnSp macro="">
      <xdr:nvCxnSpPr>
        <xdr:cNvPr id="288" name="直線コネクタ 287"/>
        <xdr:cNvCxnSpPr/>
      </xdr:nvCxnSpPr>
      <xdr:spPr>
        <a:xfrm>
          <a:off x="9639300" y="5802159"/>
          <a:ext cx="838200" cy="1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89"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144309</xdr:rowOff>
    </xdr:from>
    <xdr:to>
      <xdr:col>14</xdr:col>
      <xdr:colOff>28575</xdr:colOff>
      <xdr:row>34</xdr:row>
      <xdr:rowOff>87867</xdr:rowOff>
    </xdr:to>
    <xdr:cxnSp macro="">
      <xdr:nvCxnSpPr>
        <xdr:cNvPr id="291" name="直線コネクタ 290"/>
        <xdr:cNvCxnSpPr/>
      </xdr:nvCxnSpPr>
      <xdr:spPr>
        <a:xfrm flipV="1">
          <a:off x="8750300" y="5802159"/>
          <a:ext cx="889000" cy="1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140194</xdr:rowOff>
    </xdr:from>
    <xdr:to>
      <xdr:col>12</xdr:col>
      <xdr:colOff>511175</xdr:colOff>
      <xdr:row>34</xdr:row>
      <xdr:rowOff>87867</xdr:rowOff>
    </xdr:to>
    <xdr:cxnSp macro="">
      <xdr:nvCxnSpPr>
        <xdr:cNvPr id="294" name="直線コネクタ 293"/>
        <xdr:cNvCxnSpPr/>
      </xdr:nvCxnSpPr>
      <xdr:spPr>
        <a:xfrm>
          <a:off x="7861300" y="5798044"/>
          <a:ext cx="889000" cy="1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140194</xdr:rowOff>
    </xdr:from>
    <xdr:to>
      <xdr:col>11</xdr:col>
      <xdr:colOff>307975</xdr:colOff>
      <xdr:row>34</xdr:row>
      <xdr:rowOff>124855</xdr:rowOff>
    </xdr:to>
    <xdr:cxnSp macro="">
      <xdr:nvCxnSpPr>
        <xdr:cNvPr id="297" name="直線コネクタ 296"/>
        <xdr:cNvCxnSpPr/>
      </xdr:nvCxnSpPr>
      <xdr:spPr>
        <a:xfrm flipV="1">
          <a:off x="6972300" y="5798044"/>
          <a:ext cx="889000" cy="15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85251</xdr:rowOff>
    </xdr:from>
    <xdr:to>
      <xdr:col>15</xdr:col>
      <xdr:colOff>231775</xdr:colOff>
      <xdr:row>35</xdr:row>
      <xdr:rowOff>15401</xdr:rowOff>
    </xdr:to>
    <xdr:sp macro="" textlink="">
      <xdr:nvSpPr>
        <xdr:cNvPr id="307" name="円/楕円 306"/>
        <xdr:cNvSpPr/>
      </xdr:nvSpPr>
      <xdr:spPr>
        <a:xfrm>
          <a:off x="10426700" y="59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108128</xdr:rowOff>
    </xdr:from>
    <xdr:ext cx="599010" cy="259045"/>
    <xdr:sp macro="" textlink="">
      <xdr:nvSpPr>
        <xdr:cNvPr id="308" name="補助費等該当値テキスト"/>
        <xdr:cNvSpPr txBox="1"/>
      </xdr:nvSpPr>
      <xdr:spPr>
        <a:xfrm>
          <a:off x="10528300" y="576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150,798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93509</xdr:rowOff>
    </xdr:from>
    <xdr:to>
      <xdr:col>14</xdr:col>
      <xdr:colOff>79375</xdr:colOff>
      <xdr:row>34</xdr:row>
      <xdr:rowOff>23659</xdr:rowOff>
    </xdr:to>
    <xdr:sp macro="" textlink="">
      <xdr:nvSpPr>
        <xdr:cNvPr id="309" name="円/楕円 308"/>
        <xdr:cNvSpPr/>
      </xdr:nvSpPr>
      <xdr:spPr>
        <a:xfrm>
          <a:off x="9588500" y="57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40186</xdr:rowOff>
    </xdr:from>
    <xdr:ext cx="599010" cy="259045"/>
    <xdr:sp macro="" textlink="">
      <xdr:nvSpPr>
        <xdr:cNvPr id="310" name="テキスト ボックス 309"/>
        <xdr:cNvSpPr txBox="1"/>
      </xdr:nvSpPr>
      <xdr:spPr>
        <a:xfrm>
          <a:off x="9339794" y="552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186,492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37067</xdr:rowOff>
    </xdr:from>
    <xdr:to>
      <xdr:col>12</xdr:col>
      <xdr:colOff>561975</xdr:colOff>
      <xdr:row>34</xdr:row>
      <xdr:rowOff>138667</xdr:rowOff>
    </xdr:to>
    <xdr:sp macro="" textlink="">
      <xdr:nvSpPr>
        <xdr:cNvPr id="311" name="円/楕円 310"/>
        <xdr:cNvSpPr/>
      </xdr:nvSpPr>
      <xdr:spPr>
        <a:xfrm>
          <a:off x="8699500" y="58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155194</xdr:rowOff>
    </xdr:from>
    <xdr:ext cx="599010" cy="259045"/>
    <xdr:sp macro="" textlink="">
      <xdr:nvSpPr>
        <xdr:cNvPr id="312" name="テキスト ボックス 311"/>
        <xdr:cNvSpPr txBox="1"/>
      </xdr:nvSpPr>
      <xdr:spPr>
        <a:xfrm>
          <a:off x="8450794" y="564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161,337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89394</xdr:rowOff>
    </xdr:from>
    <xdr:to>
      <xdr:col>11</xdr:col>
      <xdr:colOff>358775</xdr:colOff>
      <xdr:row>34</xdr:row>
      <xdr:rowOff>19544</xdr:rowOff>
    </xdr:to>
    <xdr:sp macro="" textlink="">
      <xdr:nvSpPr>
        <xdr:cNvPr id="313" name="円/楕円 312"/>
        <xdr:cNvSpPr/>
      </xdr:nvSpPr>
      <xdr:spPr>
        <a:xfrm>
          <a:off x="7810500" y="57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36071</xdr:rowOff>
    </xdr:from>
    <xdr:ext cx="599010" cy="259045"/>
    <xdr:sp macro="" textlink="">
      <xdr:nvSpPr>
        <xdr:cNvPr id="314" name="テキスト ボックス 313"/>
        <xdr:cNvSpPr txBox="1"/>
      </xdr:nvSpPr>
      <xdr:spPr>
        <a:xfrm>
          <a:off x="7561794" y="552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187,392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74055</xdr:rowOff>
    </xdr:from>
    <xdr:to>
      <xdr:col>10</xdr:col>
      <xdr:colOff>155575</xdr:colOff>
      <xdr:row>35</xdr:row>
      <xdr:rowOff>4205</xdr:rowOff>
    </xdr:to>
    <xdr:sp macro="" textlink="">
      <xdr:nvSpPr>
        <xdr:cNvPr id="315" name="円/楕円 314"/>
        <xdr:cNvSpPr/>
      </xdr:nvSpPr>
      <xdr:spPr>
        <a:xfrm>
          <a:off x="6921500" y="59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20732</xdr:rowOff>
    </xdr:from>
    <xdr:ext cx="599010" cy="259045"/>
    <xdr:sp macro="" textlink="">
      <xdr:nvSpPr>
        <xdr:cNvPr id="316" name="テキスト ボックス 315"/>
        <xdr:cNvSpPr txBox="1"/>
      </xdr:nvSpPr>
      <xdr:spPr>
        <a:xfrm>
          <a:off x="6672794" y="567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54524</xdr:rowOff>
    </xdr:from>
    <xdr:to>
      <xdr:col>15</xdr:col>
      <xdr:colOff>180975</xdr:colOff>
      <xdr:row>56</xdr:row>
      <xdr:rowOff>127736</xdr:rowOff>
    </xdr:to>
    <xdr:cxnSp macro="">
      <xdr:nvCxnSpPr>
        <xdr:cNvPr id="345" name="直線コネクタ 344"/>
        <xdr:cNvCxnSpPr/>
      </xdr:nvCxnSpPr>
      <xdr:spPr>
        <a:xfrm>
          <a:off x="9639300" y="9655724"/>
          <a:ext cx="838200" cy="7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54524</xdr:rowOff>
    </xdr:from>
    <xdr:to>
      <xdr:col>14</xdr:col>
      <xdr:colOff>28575</xdr:colOff>
      <xdr:row>57</xdr:row>
      <xdr:rowOff>26498</xdr:rowOff>
    </xdr:to>
    <xdr:cxnSp macro="">
      <xdr:nvCxnSpPr>
        <xdr:cNvPr id="348" name="直線コネクタ 347"/>
        <xdr:cNvCxnSpPr/>
      </xdr:nvCxnSpPr>
      <xdr:spPr>
        <a:xfrm flipV="1">
          <a:off x="8750300" y="9655724"/>
          <a:ext cx="889000" cy="1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26498</xdr:rowOff>
    </xdr:from>
    <xdr:to>
      <xdr:col>12</xdr:col>
      <xdr:colOff>511175</xdr:colOff>
      <xdr:row>57</xdr:row>
      <xdr:rowOff>109548</xdr:rowOff>
    </xdr:to>
    <xdr:cxnSp macro="">
      <xdr:nvCxnSpPr>
        <xdr:cNvPr id="351" name="直線コネクタ 350"/>
        <xdr:cNvCxnSpPr/>
      </xdr:nvCxnSpPr>
      <xdr:spPr>
        <a:xfrm flipV="1">
          <a:off x="7861300" y="9799148"/>
          <a:ext cx="889000" cy="8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116562</xdr:rowOff>
    </xdr:from>
    <xdr:to>
      <xdr:col>11</xdr:col>
      <xdr:colOff>307975</xdr:colOff>
      <xdr:row>57</xdr:row>
      <xdr:rowOff>109548</xdr:rowOff>
    </xdr:to>
    <xdr:cxnSp macro="">
      <xdr:nvCxnSpPr>
        <xdr:cNvPr id="354" name="直線コネクタ 353"/>
        <xdr:cNvCxnSpPr/>
      </xdr:nvCxnSpPr>
      <xdr:spPr>
        <a:xfrm>
          <a:off x="6972300" y="9717762"/>
          <a:ext cx="889000" cy="16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78677</xdr:rowOff>
    </xdr:from>
    <xdr:ext cx="534377" cy="259045"/>
    <xdr:sp macro="" textlink="">
      <xdr:nvSpPr>
        <xdr:cNvPr id="358" name="テキスト ボックス 357"/>
        <xdr:cNvSpPr txBox="1"/>
      </xdr:nvSpPr>
      <xdr:spPr>
        <a:xfrm>
          <a:off x="6705111" y="98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76936</xdr:rowOff>
    </xdr:from>
    <xdr:to>
      <xdr:col>15</xdr:col>
      <xdr:colOff>231775</xdr:colOff>
      <xdr:row>57</xdr:row>
      <xdr:rowOff>7086</xdr:rowOff>
    </xdr:to>
    <xdr:sp macro="" textlink="">
      <xdr:nvSpPr>
        <xdr:cNvPr id="364" name="円/楕円 363"/>
        <xdr:cNvSpPr/>
      </xdr:nvSpPr>
      <xdr:spPr>
        <a:xfrm>
          <a:off x="10426700" y="96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99813</xdr:rowOff>
    </xdr:from>
    <xdr:ext cx="599010" cy="259045"/>
    <xdr:sp macro="" textlink="">
      <xdr:nvSpPr>
        <xdr:cNvPr id="365" name="普通建設事業費該当値テキスト"/>
        <xdr:cNvSpPr txBox="1"/>
      </xdr:nvSpPr>
      <xdr:spPr>
        <a:xfrm>
          <a:off x="10528300" y="95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113,140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3724</xdr:rowOff>
    </xdr:from>
    <xdr:to>
      <xdr:col>14</xdr:col>
      <xdr:colOff>79375</xdr:colOff>
      <xdr:row>56</xdr:row>
      <xdr:rowOff>105324</xdr:rowOff>
    </xdr:to>
    <xdr:sp macro="" textlink="">
      <xdr:nvSpPr>
        <xdr:cNvPr id="366" name="円/楕円 365"/>
        <xdr:cNvSpPr/>
      </xdr:nvSpPr>
      <xdr:spPr>
        <a:xfrm>
          <a:off x="9588500" y="96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121851</xdr:rowOff>
    </xdr:from>
    <xdr:ext cx="599010" cy="259045"/>
    <xdr:sp macro="" textlink="">
      <xdr:nvSpPr>
        <xdr:cNvPr id="367" name="テキスト ボックス 366"/>
        <xdr:cNvSpPr txBox="1"/>
      </xdr:nvSpPr>
      <xdr:spPr>
        <a:xfrm>
          <a:off x="9339794" y="938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132,356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147148</xdr:rowOff>
    </xdr:from>
    <xdr:to>
      <xdr:col>12</xdr:col>
      <xdr:colOff>561975</xdr:colOff>
      <xdr:row>57</xdr:row>
      <xdr:rowOff>77298</xdr:rowOff>
    </xdr:to>
    <xdr:sp macro="" textlink="">
      <xdr:nvSpPr>
        <xdr:cNvPr id="368" name="円/楕円 367"/>
        <xdr:cNvSpPr/>
      </xdr:nvSpPr>
      <xdr:spPr>
        <a:xfrm>
          <a:off x="8699500" y="97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68425</xdr:rowOff>
    </xdr:from>
    <xdr:ext cx="534377" cy="259045"/>
    <xdr:sp macro="" textlink="">
      <xdr:nvSpPr>
        <xdr:cNvPr id="369" name="テキスト ボックス 368"/>
        <xdr:cNvSpPr txBox="1"/>
      </xdr:nvSpPr>
      <xdr:spPr>
        <a:xfrm>
          <a:off x="8483111" y="984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58748</xdr:rowOff>
    </xdr:from>
    <xdr:to>
      <xdr:col>11</xdr:col>
      <xdr:colOff>358775</xdr:colOff>
      <xdr:row>57</xdr:row>
      <xdr:rowOff>160348</xdr:rowOff>
    </xdr:to>
    <xdr:sp macro="" textlink="">
      <xdr:nvSpPr>
        <xdr:cNvPr id="370" name="円/楕円 369"/>
        <xdr:cNvSpPr/>
      </xdr:nvSpPr>
      <xdr:spPr>
        <a:xfrm>
          <a:off x="7810500" y="98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151475</xdr:rowOff>
    </xdr:from>
    <xdr:ext cx="534377" cy="259045"/>
    <xdr:sp macro="" textlink="">
      <xdr:nvSpPr>
        <xdr:cNvPr id="371" name="テキスト ボックス 370"/>
        <xdr:cNvSpPr txBox="1"/>
      </xdr:nvSpPr>
      <xdr:spPr>
        <a:xfrm>
          <a:off x="7594111" y="99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65762</xdr:rowOff>
    </xdr:from>
    <xdr:to>
      <xdr:col>10</xdr:col>
      <xdr:colOff>155575</xdr:colOff>
      <xdr:row>56</xdr:row>
      <xdr:rowOff>167362</xdr:rowOff>
    </xdr:to>
    <xdr:sp macro="" textlink="">
      <xdr:nvSpPr>
        <xdr:cNvPr id="372" name="円/楕円 371"/>
        <xdr:cNvSpPr/>
      </xdr:nvSpPr>
      <xdr:spPr>
        <a:xfrm>
          <a:off x="6921500" y="966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12439</xdr:rowOff>
    </xdr:from>
    <xdr:ext cx="599010" cy="259045"/>
    <xdr:sp macro="" textlink="">
      <xdr:nvSpPr>
        <xdr:cNvPr id="373" name="テキスト ボックス 372"/>
        <xdr:cNvSpPr txBox="1"/>
      </xdr:nvSpPr>
      <xdr:spPr>
        <a:xfrm>
          <a:off x="6672794" y="944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88100</xdr:rowOff>
    </xdr:from>
    <xdr:to>
      <xdr:col>15</xdr:col>
      <xdr:colOff>180975</xdr:colOff>
      <xdr:row>77</xdr:row>
      <xdr:rowOff>126030</xdr:rowOff>
    </xdr:to>
    <xdr:cxnSp macro="">
      <xdr:nvCxnSpPr>
        <xdr:cNvPr id="400" name="直線コネクタ 399"/>
        <xdr:cNvCxnSpPr/>
      </xdr:nvCxnSpPr>
      <xdr:spPr>
        <a:xfrm>
          <a:off x="9639300" y="13289750"/>
          <a:ext cx="83820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75230</xdr:rowOff>
    </xdr:from>
    <xdr:to>
      <xdr:col>15</xdr:col>
      <xdr:colOff>231775</xdr:colOff>
      <xdr:row>78</xdr:row>
      <xdr:rowOff>5380</xdr:rowOff>
    </xdr:to>
    <xdr:sp macro="" textlink="">
      <xdr:nvSpPr>
        <xdr:cNvPr id="410" name="円/楕円 409"/>
        <xdr:cNvSpPr/>
      </xdr:nvSpPr>
      <xdr:spPr>
        <a:xfrm>
          <a:off x="10426700" y="132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53657</xdr:rowOff>
    </xdr:from>
    <xdr:ext cx="534377" cy="259045"/>
    <xdr:sp macro="" textlink="">
      <xdr:nvSpPr>
        <xdr:cNvPr id="411" name="普通建設事業費 （ うち新規整備　）該当値テキスト"/>
        <xdr:cNvSpPr txBox="1"/>
      </xdr:nvSpPr>
      <xdr:spPr>
        <a:xfrm>
          <a:off x="10528300" y="132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37300</xdr:rowOff>
    </xdr:from>
    <xdr:to>
      <xdr:col>14</xdr:col>
      <xdr:colOff>79375</xdr:colOff>
      <xdr:row>77</xdr:row>
      <xdr:rowOff>138900</xdr:rowOff>
    </xdr:to>
    <xdr:sp macro="" textlink="">
      <xdr:nvSpPr>
        <xdr:cNvPr id="412" name="円/楕円 411"/>
        <xdr:cNvSpPr/>
      </xdr:nvSpPr>
      <xdr:spPr>
        <a:xfrm>
          <a:off x="9588500" y="132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130027</xdr:rowOff>
    </xdr:from>
    <xdr:ext cx="534377" cy="259045"/>
    <xdr:sp macro="" textlink="">
      <xdr:nvSpPr>
        <xdr:cNvPr id="413" name="テキスト ボックス 412"/>
        <xdr:cNvSpPr txBox="1"/>
      </xdr:nvSpPr>
      <xdr:spPr>
        <a:xfrm>
          <a:off x="9372111" y="133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106352</xdr:rowOff>
    </xdr:from>
    <xdr:to>
      <xdr:col>15</xdr:col>
      <xdr:colOff>180975</xdr:colOff>
      <xdr:row>95</xdr:row>
      <xdr:rowOff>116300</xdr:rowOff>
    </xdr:to>
    <xdr:cxnSp macro="">
      <xdr:nvCxnSpPr>
        <xdr:cNvPr id="440" name="直線コネクタ 439"/>
        <xdr:cNvCxnSpPr/>
      </xdr:nvCxnSpPr>
      <xdr:spPr>
        <a:xfrm flipV="1">
          <a:off x="9639300" y="16394102"/>
          <a:ext cx="8382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55552</xdr:rowOff>
    </xdr:from>
    <xdr:to>
      <xdr:col>15</xdr:col>
      <xdr:colOff>231775</xdr:colOff>
      <xdr:row>95</xdr:row>
      <xdr:rowOff>157152</xdr:rowOff>
    </xdr:to>
    <xdr:sp macro="" textlink="">
      <xdr:nvSpPr>
        <xdr:cNvPr id="450" name="円/楕円 449"/>
        <xdr:cNvSpPr/>
      </xdr:nvSpPr>
      <xdr:spPr>
        <a:xfrm>
          <a:off x="10426700" y="163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78429</xdr:rowOff>
    </xdr:from>
    <xdr:ext cx="534377" cy="259045"/>
    <xdr:sp macro="" textlink="">
      <xdr:nvSpPr>
        <xdr:cNvPr id="451" name="普通建設事業費 （ うち更新整備　）該当値テキスト"/>
        <xdr:cNvSpPr txBox="1"/>
      </xdr:nvSpPr>
      <xdr:spPr>
        <a:xfrm>
          <a:off x="10528300" y="161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59,897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65500</xdr:rowOff>
    </xdr:from>
    <xdr:to>
      <xdr:col>14</xdr:col>
      <xdr:colOff>79375</xdr:colOff>
      <xdr:row>95</xdr:row>
      <xdr:rowOff>167100</xdr:rowOff>
    </xdr:to>
    <xdr:sp macro="" textlink="">
      <xdr:nvSpPr>
        <xdr:cNvPr id="452" name="円/楕円 451"/>
        <xdr:cNvSpPr/>
      </xdr:nvSpPr>
      <xdr:spPr>
        <a:xfrm>
          <a:off x="9588500" y="163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12177</xdr:rowOff>
    </xdr:from>
    <xdr:ext cx="534377" cy="259045"/>
    <xdr:sp macro="" textlink="">
      <xdr:nvSpPr>
        <xdr:cNvPr id="453" name="テキスト ボックス 452"/>
        <xdr:cNvSpPr txBox="1"/>
      </xdr:nvSpPr>
      <xdr:spPr>
        <a:xfrm>
          <a:off x="9372111" y="1612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34125</xdr:rowOff>
    </xdr:from>
    <xdr:to>
      <xdr:col>23</xdr:col>
      <xdr:colOff>517525</xdr:colOff>
      <xdr:row>39</xdr:row>
      <xdr:rowOff>43208</xdr:rowOff>
    </xdr:to>
    <xdr:cxnSp macro="">
      <xdr:nvCxnSpPr>
        <xdr:cNvPr id="482" name="直線コネクタ 481"/>
        <xdr:cNvCxnSpPr/>
      </xdr:nvCxnSpPr>
      <xdr:spPr>
        <a:xfrm>
          <a:off x="15481300" y="6720675"/>
          <a:ext cx="8382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157569</xdr:rowOff>
    </xdr:from>
    <xdr:to>
      <xdr:col>22</xdr:col>
      <xdr:colOff>365125</xdr:colOff>
      <xdr:row>39</xdr:row>
      <xdr:rowOff>34125</xdr:rowOff>
    </xdr:to>
    <xdr:cxnSp macro="">
      <xdr:nvCxnSpPr>
        <xdr:cNvPr id="485" name="直線コネクタ 484"/>
        <xdr:cNvCxnSpPr/>
      </xdr:nvCxnSpPr>
      <xdr:spPr>
        <a:xfrm>
          <a:off x="14592300" y="6672669"/>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157569</xdr:rowOff>
    </xdr:from>
    <xdr:to>
      <xdr:col>21</xdr:col>
      <xdr:colOff>161925</xdr:colOff>
      <xdr:row>39</xdr:row>
      <xdr:rowOff>41463</xdr:rowOff>
    </xdr:to>
    <xdr:cxnSp macro="">
      <xdr:nvCxnSpPr>
        <xdr:cNvPr id="488" name="直線コネクタ 487"/>
        <xdr:cNvCxnSpPr/>
      </xdr:nvCxnSpPr>
      <xdr:spPr>
        <a:xfrm flipV="1">
          <a:off x="13703300" y="6672669"/>
          <a:ext cx="8890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162751</xdr:rowOff>
    </xdr:from>
    <xdr:to>
      <xdr:col>19</xdr:col>
      <xdr:colOff>644525</xdr:colOff>
      <xdr:row>39</xdr:row>
      <xdr:rowOff>41463</xdr:rowOff>
    </xdr:to>
    <xdr:cxnSp macro="">
      <xdr:nvCxnSpPr>
        <xdr:cNvPr id="491" name="直線コネクタ 490"/>
        <xdr:cNvCxnSpPr/>
      </xdr:nvCxnSpPr>
      <xdr:spPr>
        <a:xfrm>
          <a:off x="12814300" y="6677851"/>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163858</xdr:rowOff>
    </xdr:from>
    <xdr:to>
      <xdr:col>23</xdr:col>
      <xdr:colOff>568325</xdr:colOff>
      <xdr:row>39</xdr:row>
      <xdr:rowOff>94008</xdr:rowOff>
    </xdr:to>
    <xdr:sp macro="" textlink="">
      <xdr:nvSpPr>
        <xdr:cNvPr id="501" name="円/楕円 500"/>
        <xdr:cNvSpPr/>
      </xdr:nvSpPr>
      <xdr:spPr>
        <a:xfrm>
          <a:off x="16268700" y="66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78785</xdr:rowOff>
    </xdr:from>
    <xdr:ext cx="378565" cy="259045"/>
    <xdr:sp macro="" textlink="">
      <xdr:nvSpPr>
        <xdr:cNvPr id="502" name="災害復旧事業費該当値テキスト"/>
        <xdr:cNvSpPr txBox="1"/>
      </xdr:nvSpPr>
      <xdr:spPr>
        <a:xfrm>
          <a:off x="16370300" y="6593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154775</xdr:rowOff>
    </xdr:from>
    <xdr:to>
      <xdr:col>22</xdr:col>
      <xdr:colOff>415925</xdr:colOff>
      <xdr:row>39</xdr:row>
      <xdr:rowOff>84925</xdr:rowOff>
    </xdr:to>
    <xdr:sp macro="" textlink="">
      <xdr:nvSpPr>
        <xdr:cNvPr id="503" name="円/楕円 502"/>
        <xdr:cNvSpPr/>
      </xdr:nvSpPr>
      <xdr:spPr>
        <a:xfrm>
          <a:off x="15430500" y="66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76052</xdr:rowOff>
    </xdr:from>
    <xdr:ext cx="469744" cy="259045"/>
    <xdr:sp macro="" textlink="">
      <xdr:nvSpPr>
        <xdr:cNvPr id="504" name="テキスト ボックス 503"/>
        <xdr:cNvSpPr txBox="1"/>
      </xdr:nvSpPr>
      <xdr:spPr>
        <a:xfrm>
          <a:off x="15246427" y="676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106769</xdr:rowOff>
    </xdr:from>
    <xdr:to>
      <xdr:col>21</xdr:col>
      <xdr:colOff>212725</xdr:colOff>
      <xdr:row>39</xdr:row>
      <xdr:rowOff>36919</xdr:rowOff>
    </xdr:to>
    <xdr:sp macro="" textlink="">
      <xdr:nvSpPr>
        <xdr:cNvPr id="505" name="円/楕円 504"/>
        <xdr:cNvSpPr/>
      </xdr:nvSpPr>
      <xdr:spPr>
        <a:xfrm>
          <a:off x="14541500" y="66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28046</xdr:rowOff>
    </xdr:from>
    <xdr:ext cx="469744" cy="259045"/>
    <xdr:sp macro="" textlink="">
      <xdr:nvSpPr>
        <xdr:cNvPr id="506" name="テキスト ボックス 505"/>
        <xdr:cNvSpPr txBox="1"/>
      </xdr:nvSpPr>
      <xdr:spPr>
        <a:xfrm>
          <a:off x="14357427" y="671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162113</xdr:rowOff>
    </xdr:from>
    <xdr:to>
      <xdr:col>20</xdr:col>
      <xdr:colOff>9525</xdr:colOff>
      <xdr:row>39</xdr:row>
      <xdr:rowOff>92263</xdr:rowOff>
    </xdr:to>
    <xdr:sp macro="" textlink="">
      <xdr:nvSpPr>
        <xdr:cNvPr id="507" name="円/楕円 506"/>
        <xdr:cNvSpPr/>
      </xdr:nvSpPr>
      <xdr:spPr>
        <a:xfrm>
          <a:off x="13652500" y="6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83390</xdr:rowOff>
    </xdr:from>
    <xdr:ext cx="378565" cy="259045"/>
    <xdr:sp macro="" textlink="">
      <xdr:nvSpPr>
        <xdr:cNvPr id="508" name="テキスト ボックス 507"/>
        <xdr:cNvSpPr txBox="1"/>
      </xdr:nvSpPr>
      <xdr:spPr>
        <a:xfrm>
          <a:off x="13514017" y="676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111951</xdr:rowOff>
    </xdr:from>
    <xdr:to>
      <xdr:col>18</xdr:col>
      <xdr:colOff>492125</xdr:colOff>
      <xdr:row>39</xdr:row>
      <xdr:rowOff>42101</xdr:rowOff>
    </xdr:to>
    <xdr:sp macro="" textlink="">
      <xdr:nvSpPr>
        <xdr:cNvPr id="509" name="円/楕円 508"/>
        <xdr:cNvSpPr/>
      </xdr:nvSpPr>
      <xdr:spPr>
        <a:xfrm>
          <a:off x="12763500" y="66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33228</xdr:rowOff>
    </xdr:from>
    <xdr:ext cx="469744" cy="259045"/>
    <xdr:sp macro="" textlink="">
      <xdr:nvSpPr>
        <xdr:cNvPr id="510" name="テキスト ボックス 509"/>
        <xdr:cNvSpPr txBox="1"/>
      </xdr:nvSpPr>
      <xdr:spPr>
        <a:xfrm>
          <a:off x="12579427" y="67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54604</xdr:rowOff>
    </xdr:from>
    <xdr:to>
      <xdr:col>23</xdr:col>
      <xdr:colOff>517525</xdr:colOff>
      <xdr:row>75</xdr:row>
      <xdr:rowOff>119904</xdr:rowOff>
    </xdr:to>
    <xdr:cxnSp macro="">
      <xdr:nvCxnSpPr>
        <xdr:cNvPr id="584" name="直線コネクタ 583"/>
        <xdr:cNvCxnSpPr/>
      </xdr:nvCxnSpPr>
      <xdr:spPr>
        <a:xfrm flipV="1">
          <a:off x="15481300" y="12913354"/>
          <a:ext cx="838200" cy="6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90151</xdr:rowOff>
    </xdr:from>
    <xdr:to>
      <xdr:col>22</xdr:col>
      <xdr:colOff>365125</xdr:colOff>
      <xdr:row>75</xdr:row>
      <xdr:rowOff>119904</xdr:rowOff>
    </xdr:to>
    <xdr:cxnSp macro="">
      <xdr:nvCxnSpPr>
        <xdr:cNvPr id="587" name="直線コネクタ 586"/>
        <xdr:cNvCxnSpPr/>
      </xdr:nvCxnSpPr>
      <xdr:spPr>
        <a:xfrm>
          <a:off x="14592300" y="12948901"/>
          <a:ext cx="889000" cy="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9" name="テキスト ボックス 588"/>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163297</xdr:rowOff>
    </xdr:from>
    <xdr:to>
      <xdr:col>21</xdr:col>
      <xdr:colOff>161925</xdr:colOff>
      <xdr:row>75</xdr:row>
      <xdr:rowOff>90151</xdr:rowOff>
    </xdr:to>
    <xdr:cxnSp macro="">
      <xdr:nvCxnSpPr>
        <xdr:cNvPr id="590" name="直線コネクタ 589"/>
        <xdr:cNvCxnSpPr/>
      </xdr:nvCxnSpPr>
      <xdr:spPr>
        <a:xfrm>
          <a:off x="13703300" y="12850597"/>
          <a:ext cx="889000" cy="9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2" name="テキスト ボックス 591"/>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163297</xdr:rowOff>
    </xdr:from>
    <xdr:to>
      <xdr:col>19</xdr:col>
      <xdr:colOff>644525</xdr:colOff>
      <xdr:row>75</xdr:row>
      <xdr:rowOff>46317</xdr:rowOff>
    </xdr:to>
    <xdr:cxnSp macro="">
      <xdr:nvCxnSpPr>
        <xdr:cNvPr id="593" name="直線コネクタ 592"/>
        <xdr:cNvCxnSpPr/>
      </xdr:nvCxnSpPr>
      <xdr:spPr>
        <a:xfrm flipV="1">
          <a:off x="12814300" y="12850597"/>
          <a:ext cx="889000" cy="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5" name="テキスト ボックス 594"/>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3804</xdr:rowOff>
    </xdr:from>
    <xdr:to>
      <xdr:col>23</xdr:col>
      <xdr:colOff>568325</xdr:colOff>
      <xdr:row>75</xdr:row>
      <xdr:rowOff>105404</xdr:rowOff>
    </xdr:to>
    <xdr:sp macro="" textlink="">
      <xdr:nvSpPr>
        <xdr:cNvPr id="603" name="円/楕円 602"/>
        <xdr:cNvSpPr/>
      </xdr:nvSpPr>
      <xdr:spPr>
        <a:xfrm>
          <a:off x="16268700" y="128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26681</xdr:rowOff>
    </xdr:from>
    <xdr:ext cx="534377" cy="259045"/>
    <xdr:sp macro="" textlink="">
      <xdr:nvSpPr>
        <xdr:cNvPr id="604" name="公債費該当値テキスト"/>
        <xdr:cNvSpPr txBox="1"/>
      </xdr:nvSpPr>
      <xdr:spPr>
        <a:xfrm>
          <a:off x="16370300" y="127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84,890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69104</xdr:rowOff>
    </xdr:from>
    <xdr:to>
      <xdr:col>22</xdr:col>
      <xdr:colOff>415925</xdr:colOff>
      <xdr:row>75</xdr:row>
      <xdr:rowOff>170703</xdr:rowOff>
    </xdr:to>
    <xdr:sp macro="" textlink="">
      <xdr:nvSpPr>
        <xdr:cNvPr id="605" name="円/楕円 604"/>
        <xdr:cNvSpPr/>
      </xdr:nvSpPr>
      <xdr:spPr>
        <a:xfrm>
          <a:off x="15430500" y="129278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15781</xdr:rowOff>
    </xdr:from>
    <xdr:ext cx="534377" cy="259045"/>
    <xdr:sp macro="" textlink="">
      <xdr:nvSpPr>
        <xdr:cNvPr id="606" name="テキスト ボックス 605"/>
        <xdr:cNvSpPr txBox="1"/>
      </xdr:nvSpPr>
      <xdr:spPr>
        <a:xfrm>
          <a:off x="15214111" y="1270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39351</xdr:rowOff>
    </xdr:from>
    <xdr:to>
      <xdr:col>21</xdr:col>
      <xdr:colOff>212725</xdr:colOff>
      <xdr:row>75</xdr:row>
      <xdr:rowOff>140951</xdr:rowOff>
    </xdr:to>
    <xdr:sp macro="" textlink="">
      <xdr:nvSpPr>
        <xdr:cNvPr id="607" name="円/楕円 606"/>
        <xdr:cNvSpPr/>
      </xdr:nvSpPr>
      <xdr:spPr>
        <a:xfrm>
          <a:off x="14541500" y="128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157478</xdr:rowOff>
    </xdr:from>
    <xdr:ext cx="534377" cy="259045"/>
    <xdr:sp macro="" textlink="">
      <xdr:nvSpPr>
        <xdr:cNvPr id="608" name="テキスト ボックス 607"/>
        <xdr:cNvSpPr txBox="1"/>
      </xdr:nvSpPr>
      <xdr:spPr>
        <a:xfrm>
          <a:off x="14325111" y="126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78,670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112497</xdr:rowOff>
    </xdr:from>
    <xdr:to>
      <xdr:col>20</xdr:col>
      <xdr:colOff>9525</xdr:colOff>
      <xdr:row>75</xdr:row>
      <xdr:rowOff>42647</xdr:rowOff>
    </xdr:to>
    <xdr:sp macro="" textlink="">
      <xdr:nvSpPr>
        <xdr:cNvPr id="609" name="円/楕円 608"/>
        <xdr:cNvSpPr/>
      </xdr:nvSpPr>
      <xdr:spPr>
        <a:xfrm>
          <a:off x="13652500" y="1279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59174</xdr:rowOff>
    </xdr:from>
    <xdr:ext cx="534377" cy="259045"/>
    <xdr:sp macro="" textlink="">
      <xdr:nvSpPr>
        <xdr:cNvPr id="610" name="テキスト ボックス 609"/>
        <xdr:cNvSpPr txBox="1"/>
      </xdr:nvSpPr>
      <xdr:spPr>
        <a:xfrm>
          <a:off x="13436111" y="125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166967</xdr:rowOff>
    </xdr:from>
    <xdr:to>
      <xdr:col>18</xdr:col>
      <xdr:colOff>492125</xdr:colOff>
      <xdr:row>75</xdr:row>
      <xdr:rowOff>97117</xdr:rowOff>
    </xdr:to>
    <xdr:sp macro="" textlink="">
      <xdr:nvSpPr>
        <xdr:cNvPr id="611" name="円/楕円 610"/>
        <xdr:cNvSpPr/>
      </xdr:nvSpPr>
      <xdr:spPr>
        <a:xfrm>
          <a:off x="12763500" y="128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113644</xdr:rowOff>
    </xdr:from>
    <xdr:ext cx="534377" cy="259045"/>
    <xdr:sp macro="" textlink="">
      <xdr:nvSpPr>
        <xdr:cNvPr id="612" name="テキスト ボックス 611"/>
        <xdr:cNvSpPr txBox="1"/>
      </xdr:nvSpPr>
      <xdr:spPr>
        <a:xfrm>
          <a:off x="12547111" y="12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72834</xdr:rowOff>
    </xdr:from>
    <xdr:to>
      <xdr:col>23</xdr:col>
      <xdr:colOff>517525</xdr:colOff>
      <xdr:row>97</xdr:row>
      <xdr:rowOff>160452</xdr:rowOff>
    </xdr:to>
    <xdr:cxnSp macro="">
      <xdr:nvCxnSpPr>
        <xdr:cNvPr id="639" name="直線コネクタ 638"/>
        <xdr:cNvCxnSpPr/>
      </xdr:nvCxnSpPr>
      <xdr:spPr>
        <a:xfrm flipV="1">
          <a:off x="15481300" y="16703484"/>
          <a:ext cx="838200" cy="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88970</xdr:rowOff>
    </xdr:from>
    <xdr:to>
      <xdr:col>22</xdr:col>
      <xdr:colOff>365125</xdr:colOff>
      <xdr:row>97</xdr:row>
      <xdr:rowOff>160452</xdr:rowOff>
    </xdr:to>
    <xdr:cxnSp macro="">
      <xdr:nvCxnSpPr>
        <xdr:cNvPr id="642" name="直線コネクタ 641"/>
        <xdr:cNvCxnSpPr/>
      </xdr:nvCxnSpPr>
      <xdr:spPr>
        <a:xfrm>
          <a:off x="14592300" y="16719620"/>
          <a:ext cx="889000" cy="7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88970</xdr:rowOff>
    </xdr:from>
    <xdr:to>
      <xdr:col>21</xdr:col>
      <xdr:colOff>161925</xdr:colOff>
      <xdr:row>98</xdr:row>
      <xdr:rowOff>88731</xdr:rowOff>
    </xdr:to>
    <xdr:cxnSp macro="">
      <xdr:nvCxnSpPr>
        <xdr:cNvPr id="645" name="直線コネクタ 644"/>
        <xdr:cNvCxnSpPr/>
      </xdr:nvCxnSpPr>
      <xdr:spPr>
        <a:xfrm flipV="1">
          <a:off x="13703300" y="16719620"/>
          <a:ext cx="889000" cy="17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55049</xdr:rowOff>
    </xdr:from>
    <xdr:to>
      <xdr:col>19</xdr:col>
      <xdr:colOff>644525</xdr:colOff>
      <xdr:row>98</xdr:row>
      <xdr:rowOff>88731</xdr:rowOff>
    </xdr:to>
    <xdr:cxnSp macro="">
      <xdr:nvCxnSpPr>
        <xdr:cNvPr id="648" name="直線コネクタ 647"/>
        <xdr:cNvCxnSpPr/>
      </xdr:nvCxnSpPr>
      <xdr:spPr>
        <a:xfrm>
          <a:off x="12814300" y="16857149"/>
          <a:ext cx="889000" cy="3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22034</xdr:rowOff>
    </xdr:from>
    <xdr:to>
      <xdr:col>23</xdr:col>
      <xdr:colOff>568325</xdr:colOff>
      <xdr:row>97</xdr:row>
      <xdr:rowOff>123634</xdr:rowOff>
    </xdr:to>
    <xdr:sp macro="" textlink="">
      <xdr:nvSpPr>
        <xdr:cNvPr id="658" name="円/楕円 657"/>
        <xdr:cNvSpPr/>
      </xdr:nvSpPr>
      <xdr:spPr>
        <a:xfrm>
          <a:off x="16268700" y="166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44911</xdr:rowOff>
    </xdr:from>
    <xdr:ext cx="534377" cy="259045"/>
    <xdr:sp macro="" textlink="">
      <xdr:nvSpPr>
        <xdr:cNvPr id="659" name="積立金該当値テキスト"/>
        <xdr:cNvSpPr txBox="1"/>
      </xdr:nvSpPr>
      <xdr:spPr>
        <a:xfrm>
          <a:off x="16370300" y="165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109652</xdr:rowOff>
    </xdr:from>
    <xdr:to>
      <xdr:col>22</xdr:col>
      <xdr:colOff>415925</xdr:colOff>
      <xdr:row>98</xdr:row>
      <xdr:rowOff>39802</xdr:rowOff>
    </xdr:to>
    <xdr:sp macro="" textlink="">
      <xdr:nvSpPr>
        <xdr:cNvPr id="660" name="円/楕円 659"/>
        <xdr:cNvSpPr/>
      </xdr:nvSpPr>
      <xdr:spPr>
        <a:xfrm>
          <a:off x="15430500" y="167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30929</xdr:rowOff>
    </xdr:from>
    <xdr:ext cx="534377" cy="259045"/>
    <xdr:sp macro="" textlink="">
      <xdr:nvSpPr>
        <xdr:cNvPr id="661" name="テキスト ボックス 660"/>
        <xdr:cNvSpPr txBox="1"/>
      </xdr:nvSpPr>
      <xdr:spPr>
        <a:xfrm>
          <a:off x="15214111" y="168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38170</xdr:rowOff>
    </xdr:from>
    <xdr:to>
      <xdr:col>21</xdr:col>
      <xdr:colOff>212725</xdr:colOff>
      <xdr:row>97</xdr:row>
      <xdr:rowOff>139770</xdr:rowOff>
    </xdr:to>
    <xdr:sp macro="" textlink="">
      <xdr:nvSpPr>
        <xdr:cNvPr id="662" name="円/楕円 661"/>
        <xdr:cNvSpPr/>
      </xdr:nvSpPr>
      <xdr:spPr>
        <a:xfrm>
          <a:off x="14541500" y="166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156297</xdr:rowOff>
    </xdr:from>
    <xdr:ext cx="534377" cy="259045"/>
    <xdr:sp macro="" textlink="">
      <xdr:nvSpPr>
        <xdr:cNvPr id="663" name="テキスト ボックス 662"/>
        <xdr:cNvSpPr txBox="1"/>
      </xdr:nvSpPr>
      <xdr:spPr>
        <a:xfrm>
          <a:off x="14325111" y="164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37931</xdr:rowOff>
    </xdr:from>
    <xdr:to>
      <xdr:col>20</xdr:col>
      <xdr:colOff>9525</xdr:colOff>
      <xdr:row>98</xdr:row>
      <xdr:rowOff>139531</xdr:rowOff>
    </xdr:to>
    <xdr:sp macro="" textlink="">
      <xdr:nvSpPr>
        <xdr:cNvPr id="664" name="円/楕円 663"/>
        <xdr:cNvSpPr/>
      </xdr:nvSpPr>
      <xdr:spPr>
        <a:xfrm>
          <a:off x="13652500" y="168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130658</xdr:rowOff>
    </xdr:from>
    <xdr:ext cx="534377" cy="259045"/>
    <xdr:sp macro="" textlink="">
      <xdr:nvSpPr>
        <xdr:cNvPr id="665" name="テキスト ボックス 664"/>
        <xdr:cNvSpPr txBox="1"/>
      </xdr:nvSpPr>
      <xdr:spPr>
        <a:xfrm>
          <a:off x="13436111" y="169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4249</xdr:rowOff>
    </xdr:from>
    <xdr:to>
      <xdr:col>18</xdr:col>
      <xdr:colOff>492125</xdr:colOff>
      <xdr:row>98</xdr:row>
      <xdr:rowOff>105849</xdr:rowOff>
    </xdr:to>
    <xdr:sp macro="" textlink="">
      <xdr:nvSpPr>
        <xdr:cNvPr id="666" name="円/楕円 665"/>
        <xdr:cNvSpPr/>
      </xdr:nvSpPr>
      <xdr:spPr>
        <a:xfrm>
          <a:off x="12763500" y="168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96976</xdr:rowOff>
    </xdr:from>
    <xdr:ext cx="534377" cy="259045"/>
    <xdr:sp macro="" textlink="">
      <xdr:nvSpPr>
        <xdr:cNvPr id="667" name="テキスト ボックス 666"/>
        <xdr:cNvSpPr txBox="1"/>
      </xdr:nvSpPr>
      <xdr:spPr>
        <a:xfrm>
          <a:off x="12547111" y="168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66040</xdr:rowOff>
    </xdr:from>
    <xdr:to>
      <xdr:col>32</xdr:col>
      <xdr:colOff>187325</xdr:colOff>
      <xdr:row>38</xdr:row>
      <xdr:rowOff>85598</xdr:rowOff>
    </xdr:to>
    <xdr:cxnSp macro="">
      <xdr:nvCxnSpPr>
        <xdr:cNvPr id="696" name="直線コネクタ 695"/>
        <xdr:cNvCxnSpPr/>
      </xdr:nvCxnSpPr>
      <xdr:spPr>
        <a:xfrm flipV="1">
          <a:off x="21323300" y="6581140"/>
          <a:ext cx="8382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28973</xdr:rowOff>
    </xdr:from>
    <xdr:ext cx="378565" cy="259045"/>
    <xdr:sp macro="" textlink="">
      <xdr:nvSpPr>
        <xdr:cNvPr id="697" name="投資及び出資金平均値テキスト"/>
        <xdr:cNvSpPr txBox="1"/>
      </xdr:nvSpPr>
      <xdr:spPr>
        <a:xfrm>
          <a:off x="22212300" y="6544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85598</xdr:rowOff>
    </xdr:from>
    <xdr:to>
      <xdr:col>31</xdr:col>
      <xdr:colOff>34925</xdr:colOff>
      <xdr:row>38</xdr:row>
      <xdr:rowOff>94361</xdr:rowOff>
    </xdr:to>
    <xdr:cxnSp macro="">
      <xdr:nvCxnSpPr>
        <xdr:cNvPr id="699" name="直線コネクタ 698"/>
        <xdr:cNvCxnSpPr/>
      </xdr:nvCxnSpPr>
      <xdr:spPr>
        <a:xfrm flipV="1">
          <a:off x="20434300" y="660069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94361</xdr:rowOff>
    </xdr:from>
    <xdr:to>
      <xdr:col>29</xdr:col>
      <xdr:colOff>517525</xdr:colOff>
      <xdr:row>38</xdr:row>
      <xdr:rowOff>98044</xdr:rowOff>
    </xdr:to>
    <xdr:cxnSp macro="">
      <xdr:nvCxnSpPr>
        <xdr:cNvPr id="702" name="直線コネクタ 701"/>
        <xdr:cNvCxnSpPr/>
      </xdr:nvCxnSpPr>
      <xdr:spPr>
        <a:xfrm flipV="1">
          <a:off x="19545300" y="6609461"/>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98044</xdr:rowOff>
    </xdr:from>
    <xdr:to>
      <xdr:col>28</xdr:col>
      <xdr:colOff>314325</xdr:colOff>
      <xdr:row>38</xdr:row>
      <xdr:rowOff>103251</xdr:rowOff>
    </xdr:to>
    <xdr:cxnSp macro="">
      <xdr:nvCxnSpPr>
        <xdr:cNvPr id="705" name="直線コネクタ 704"/>
        <xdr:cNvCxnSpPr/>
      </xdr:nvCxnSpPr>
      <xdr:spPr>
        <a:xfrm flipV="1">
          <a:off x="18656300" y="6613144"/>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15240</xdr:rowOff>
    </xdr:from>
    <xdr:to>
      <xdr:col>32</xdr:col>
      <xdr:colOff>238125</xdr:colOff>
      <xdr:row>38</xdr:row>
      <xdr:rowOff>116840</xdr:rowOff>
    </xdr:to>
    <xdr:sp macro="" textlink="">
      <xdr:nvSpPr>
        <xdr:cNvPr id="715" name="円/楕円 714"/>
        <xdr:cNvSpPr/>
      </xdr:nvSpPr>
      <xdr:spPr>
        <a:xfrm>
          <a:off x="221107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38117</xdr:rowOff>
    </xdr:from>
    <xdr:ext cx="469744" cy="259045"/>
    <xdr:sp macro="" textlink="">
      <xdr:nvSpPr>
        <xdr:cNvPr id="716" name="投資及び出資金該当値テキスト"/>
        <xdr:cNvSpPr txBox="1"/>
      </xdr:nvSpPr>
      <xdr:spPr>
        <a:xfrm>
          <a:off x="22212300"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34798</xdr:rowOff>
    </xdr:from>
    <xdr:to>
      <xdr:col>31</xdr:col>
      <xdr:colOff>85725</xdr:colOff>
      <xdr:row>38</xdr:row>
      <xdr:rowOff>136398</xdr:rowOff>
    </xdr:to>
    <xdr:sp macro="" textlink="">
      <xdr:nvSpPr>
        <xdr:cNvPr id="717" name="円/楕円 716"/>
        <xdr:cNvSpPr/>
      </xdr:nvSpPr>
      <xdr:spPr>
        <a:xfrm>
          <a:off x="21272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127525</xdr:rowOff>
    </xdr:from>
    <xdr:ext cx="469744" cy="259045"/>
    <xdr:sp macro="" textlink="">
      <xdr:nvSpPr>
        <xdr:cNvPr id="718" name="テキスト ボックス 717"/>
        <xdr:cNvSpPr txBox="1"/>
      </xdr:nvSpPr>
      <xdr:spPr>
        <a:xfrm>
          <a:off x="21088427" y="664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43561</xdr:rowOff>
    </xdr:from>
    <xdr:to>
      <xdr:col>29</xdr:col>
      <xdr:colOff>568325</xdr:colOff>
      <xdr:row>38</xdr:row>
      <xdr:rowOff>145161</xdr:rowOff>
    </xdr:to>
    <xdr:sp macro="" textlink="">
      <xdr:nvSpPr>
        <xdr:cNvPr id="719" name="円/楕円 718"/>
        <xdr:cNvSpPr/>
      </xdr:nvSpPr>
      <xdr:spPr>
        <a:xfrm>
          <a:off x="20383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136288</xdr:rowOff>
    </xdr:from>
    <xdr:ext cx="378565" cy="259045"/>
    <xdr:sp macro="" textlink="">
      <xdr:nvSpPr>
        <xdr:cNvPr id="720" name="テキスト ボックス 719"/>
        <xdr:cNvSpPr txBox="1"/>
      </xdr:nvSpPr>
      <xdr:spPr>
        <a:xfrm>
          <a:off x="20245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47244</xdr:rowOff>
    </xdr:from>
    <xdr:to>
      <xdr:col>28</xdr:col>
      <xdr:colOff>365125</xdr:colOff>
      <xdr:row>38</xdr:row>
      <xdr:rowOff>148844</xdr:rowOff>
    </xdr:to>
    <xdr:sp macro="" textlink="">
      <xdr:nvSpPr>
        <xdr:cNvPr id="721" name="円/楕円 720"/>
        <xdr:cNvSpPr/>
      </xdr:nvSpPr>
      <xdr:spPr>
        <a:xfrm>
          <a:off x="19494500" y="65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139971</xdr:rowOff>
    </xdr:from>
    <xdr:ext cx="378565" cy="259045"/>
    <xdr:sp macro="" textlink="">
      <xdr:nvSpPr>
        <xdr:cNvPr id="722" name="テキスト ボックス 721"/>
        <xdr:cNvSpPr txBox="1"/>
      </xdr:nvSpPr>
      <xdr:spPr>
        <a:xfrm>
          <a:off x="19356017" y="665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52451</xdr:rowOff>
    </xdr:from>
    <xdr:to>
      <xdr:col>27</xdr:col>
      <xdr:colOff>161925</xdr:colOff>
      <xdr:row>38</xdr:row>
      <xdr:rowOff>154051</xdr:rowOff>
    </xdr:to>
    <xdr:sp macro="" textlink="">
      <xdr:nvSpPr>
        <xdr:cNvPr id="723" name="円/楕円 722"/>
        <xdr:cNvSpPr/>
      </xdr:nvSpPr>
      <xdr:spPr>
        <a:xfrm>
          <a:off x="18605500" y="65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145178</xdr:rowOff>
    </xdr:from>
    <xdr:ext cx="378565" cy="259045"/>
    <xdr:sp macro="" textlink="">
      <xdr:nvSpPr>
        <xdr:cNvPr id="724" name="テキスト ボックス 723"/>
        <xdr:cNvSpPr txBox="1"/>
      </xdr:nvSpPr>
      <xdr:spPr>
        <a:xfrm>
          <a:off x="18467017" y="6660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130556</xdr:rowOff>
    </xdr:from>
    <xdr:to>
      <xdr:col>32</xdr:col>
      <xdr:colOff>187325</xdr:colOff>
      <xdr:row>58</xdr:row>
      <xdr:rowOff>157150</xdr:rowOff>
    </xdr:to>
    <xdr:cxnSp macro="">
      <xdr:nvCxnSpPr>
        <xdr:cNvPr id="753" name="直線コネクタ 752"/>
        <xdr:cNvCxnSpPr/>
      </xdr:nvCxnSpPr>
      <xdr:spPr>
        <a:xfrm flipV="1">
          <a:off x="21323300" y="10074656"/>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85293</xdr:rowOff>
    </xdr:from>
    <xdr:to>
      <xdr:col>31</xdr:col>
      <xdr:colOff>34925</xdr:colOff>
      <xdr:row>58</xdr:row>
      <xdr:rowOff>157150</xdr:rowOff>
    </xdr:to>
    <xdr:cxnSp macro="">
      <xdr:nvCxnSpPr>
        <xdr:cNvPr id="756" name="直線コネクタ 755"/>
        <xdr:cNvCxnSpPr/>
      </xdr:nvCxnSpPr>
      <xdr:spPr>
        <a:xfrm>
          <a:off x="20434300" y="10029393"/>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85293</xdr:rowOff>
    </xdr:from>
    <xdr:to>
      <xdr:col>29</xdr:col>
      <xdr:colOff>517525</xdr:colOff>
      <xdr:row>58</xdr:row>
      <xdr:rowOff>163855</xdr:rowOff>
    </xdr:to>
    <xdr:cxnSp macro="">
      <xdr:nvCxnSpPr>
        <xdr:cNvPr id="759" name="直線コネクタ 758"/>
        <xdr:cNvCxnSpPr/>
      </xdr:nvCxnSpPr>
      <xdr:spPr>
        <a:xfrm flipV="1">
          <a:off x="19545300" y="10029393"/>
          <a:ext cx="8890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163855</xdr:rowOff>
    </xdr:from>
    <xdr:to>
      <xdr:col>28</xdr:col>
      <xdr:colOff>314325</xdr:colOff>
      <xdr:row>58</xdr:row>
      <xdr:rowOff>167894</xdr:rowOff>
    </xdr:to>
    <xdr:cxnSp macro="">
      <xdr:nvCxnSpPr>
        <xdr:cNvPr id="762" name="直線コネクタ 761"/>
        <xdr:cNvCxnSpPr/>
      </xdr:nvCxnSpPr>
      <xdr:spPr>
        <a:xfrm flipV="1">
          <a:off x="18656300" y="10107955"/>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79756</xdr:rowOff>
    </xdr:from>
    <xdr:to>
      <xdr:col>32</xdr:col>
      <xdr:colOff>238125</xdr:colOff>
      <xdr:row>59</xdr:row>
      <xdr:rowOff>9906</xdr:rowOff>
    </xdr:to>
    <xdr:sp macro="" textlink="">
      <xdr:nvSpPr>
        <xdr:cNvPr id="772" name="円/楕円 771"/>
        <xdr:cNvSpPr/>
      </xdr:nvSpPr>
      <xdr:spPr>
        <a:xfrm>
          <a:off x="22110700" y="10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166133</xdr:rowOff>
    </xdr:from>
    <xdr:ext cx="469744" cy="259045"/>
    <xdr:sp macro="" textlink="">
      <xdr:nvSpPr>
        <xdr:cNvPr id="773" name="貸付金該当値テキスト"/>
        <xdr:cNvSpPr txBox="1"/>
      </xdr:nvSpPr>
      <xdr:spPr>
        <a:xfrm>
          <a:off x="22212300" y="993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106350</xdr:rowOff>
    </xdr:from>
    <xdr:to>
      <xdr:col>31</xdr:col>
      <xdr:colOff>85725</xdr:colOff>
      <xdr:row>59</xdr:row>
      <xdr:rowOff>36500</xdr:rowOff>
    </xdr:to>
    <xdr:sp macro="" textlink="">
      <xdr:nvSpPr>
        <xdr:cNvPr id="774" name="円/楕円 773"/>
        <xdr:cNvSpPr/>
      </xdr:nvSpPr>
      <xdr:spPr>
        <a:xfrm>
          <a:off x="21272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27627</xdr:rowOff>
    </xdr:from>
    <xdr:ext cx="378565" cy="259045"/>
    <xdr:sp macro="" textlink="">
      <xdr:nvSpPr>
        <xdr:cNvPr id="775" name="テキスト ボックス 774"/>
        <xdr:cNvSpPr txBox="1"/>
      </xdr:nvSpPr>
      <xdr:spPr>
        <a:xfrm>
          <a:off x="21134017" y="1014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34493</xdr:rowOff>
    </xdr:from>
    <xdr:to>
      <xdr:col>29</xdr:col>
      <xdr:colOff>568325</xdr:colOff>
      <xdr:row>58</xdr:row>
      <xdr:rowOff>136093</xdr:rowOff>
    </xdr:to>
    <xdr:sp macro="" textlink="">
      <xdr:nvSpPr>
        <xdr:cNvPr id="776" name="円/楕円 775"/>
        <xdr:cNvSpPr/>
      </xdr:nvSpPr>
      <xdr:spPr>
        <a:xfrm>
          <a:off x="20383500" y="99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127220</xdr:rowOff>
    </xdr:from>
    <xdr:ext cx="469744" cy="259045"/>
    <xdr:sp macro="" textlink="">
      <xdr:nvSpPr>
        <xdr:cNvPr id="777" name="テキスト ボックス 776"/>
        <xdr:cNvSpPr txBox="1"/>
      </xdr:nvSpPr>
      <xdr:spPr>
        <a:xfrm>
          <a:off x="20199427" y="100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113055</xdr:rowOff>
    </xdr:from>
    <xdr:to>
      <xdr:col>28</xdr:col>
      <xdr:colOff>365125</xdr:colOff>
      <xdr:row>59</xdr:row>
      <xdr:rowOff>43205</xdr:rowOff>
    </xdr:to>
    <xdr:sp macro="" textlink="">
      <xdr:nvSpPr>
        <xdr:cNvPr id="778" name="円/楕円 777"/>
        <xdr:cNvSpPr/>
      </xdr:nvSpPr>
      <xdr:spPr>
        <a:xfrm>
          <a:off x="19494500" y="100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34332</xdr:rowOff>
    </xdr:from>
    <xdr:ext cx="378565" cy="259045"/>
    <xdr:sp macro="" textlink="">
      <xdr:nvSpPr>
        <xdr:cNvPr id="779" name="テキスト ボックス 778"/>
        <xdr:cNvSpPr txBox="1"/>
      </xdr:nvSpPr>
      <xdr:spPr>
        <a:xfrm>
          <a:off x="19356017" y="1014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117094</xdr:rowOff>
    </xdr:from>
    <xdr:to>
      <xdr:col>27</xdr:col>
      <xdr:colOff>161925</xdr:colOff>
      <xdr:row>59</xdr:row>
      <xdr:rowOff>47244</xdr:rowOff>
    </xdr:to>
    <xdr:sp macro="" textlink="">
      <xdr:nvSpPr>
        <xdr:cNvPr id="780" name="円/楕円 779"/>
        <xdr:cNvSpPr/>
      </xdr:nvSpPr>
      <xdr:spPr>
        <a:xfrm>
          <a:off x="18605500" y="100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38371</xdr:rowOff>
    </xdr:from>
    <xdr:ext cx="378565" cy="259045"/>
    <xdr:sp macro="" textlink="">
      <xdr:nvSpPr>
        <xdr:cNvPr id="781" name="テキスト ボックス 780"/>
        <xdr:cNvSpPr txBox="1"/>
      </xdr:nvSpPr>
      <xdr:spPr>
        <a:xfrm>
          <a:off x="18467017" y="1015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14207</xdr:rowOff>
    </xdr:from>
    <xdr:to>
      <xdr:col>32</xdr:col>
      <xdr:colOff>187325</xdr:colOff>
      <xdr:row>76</xdr:row>
      <xdr:rowOff>135692</xdr:rowOff>
    </xdr:to>
    <xdr:cxnSp macro="">
      <xdr:nvCxnSpPr>
        <xdr:cNvPr id="810" name="直線コネクタ 809"/>
        <xdr:cNvCxnSpPr/>
      </xdr:nvCxnSpPr>
      <xdr:spPr>
        <a:xfrm flipV="1">
          <a:off x="21323300" y="13044407"/>
          <a:ext cx="8382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135692</xdr:rowOff>
    </xdr:from>
    <xdr:to>
      <xdr:col>31</xdr:col>
      <xdr:colOff>34925</xdr:colOff>
      <xdr:row>76</xdr:row>
      <xdr:rowOff>161851</xdr:rowOff>
    </xdr:to>
    <xdr:cxnSp macro="">
      <xdr:nvCxnSpPr>
        <xdr:cNvPr id="813" name="直線コネクタ 812"/>
        <xdr:cNvCxnSpPr/>
      </xdr:nvCxnSpPr>
      <xdr:spPr>
        <a:xfrm flipV="1">
          <a:off x="20434300" y="13165892"/>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161851</xdr:rowOff>
    </xdr:from>
    <xdr:to>
      <xdr:col>29</xdr:col>
      <xdr:colOff>517525</xdr:colOff>
      <xdr:row>77</xdr:row>
      <xdr:rowOff>11593</xdr:rowOff>
    </xdr:to>
    <xdr:cxnSp macro="">
      <xdr:nvCxnSpPr>
        <xdr:cNvPr id="816" name="直線コネクタ 815"/>
        <xdr:cNvCxnSpPr/>
      </xdr:nvCxnSpPr>
      <xdr:spPr>
        <a:xfrm flipV="1">
          <a:off x="19545300" y="13192051"/>
          <a:ext cx="889000" cy="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62556</xdr:rowOff>
    </xdr:from>
    <xdr:to>
      <xdr:col>28</xdr:col>
      <xdr:colOff>314325</xdr:colOff>
      <xdr:row>77</xdr:row>
      <xdr:rowOff>11593</xdr:rowOff>
    </xdr:to>
    <xdr:cxnSp macro="">
      <xdr:nvCxnSpPr>
        <xdr:cNvPr id="819" name="直線コネクタ 818"/>
        <xdr:cNvCxnSpPr/>
      </xdr:nvCxnSpPr>
      <xdr:spPr>
        <a:xfrm>
          <a:off x="18656300" y="13092756"/>
          <a:ext cx="889000" cy="12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134856</xdr:rowOff>
    </xdr:from>
    <xdr:to>
      <xdr:col>32</xdr:col>
      <xdr:colOff>238125</xdr:colOff>
      <xdr:row>76</xdr:row>
      <xdr:rowOff>65007</xdr:rowOff>
    </xdr:to>
    <xdr:sp macro="" textlink="">
      <xdr:nvSpPr>
        <xdr:cNvPr id="829" name="円/楕円 828"/>
        <xdr:cNvSpPr/>
      </xdr:nvSpPr>
      <xdr:spPr>
        <a:xfrm>
          <a:off x="22110700" y="129936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113284</xdr:rowOff>
    </xdr:from>
    <xdr:ext cx="534377" cy="259045"/>
    <xdr:sp macro="" textlink="">
      <xdr:nvSpPr>
        <xdr:cNvPr id="830" name="繰出金該当値テキスト"/>
        <xdr:cNvSpPr txBox="1"/>
      </xdr:nvSpPr>
      <xdr:spPr>
        <a:xfrm>
          <a:off x="22212300" y="1297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71,469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84892</xdr:rowOff>
    </xdr:from>
    <xdr:to>
      <xdr:col>31</xdr:col>
      <xdr:colOff>85725</xdr:colOff>
      <xdr:row>77</xdr:row>
      <xdr:rowOff>15042</xdr:rowOff>
    </xdr:to>
    <xdr:sp macro="" textlink="">
      <xdr:nvSpPr>
        <xdr:cNvPr id="831" name="円/楕円 830"/>
        <xdr:cNvSpPr/>
      </xdr:nvSpPr>
      <xdr:spPr>
        <a:xfrm>
          <a:off x="21272500" y="131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6169</xdr:rowOff>
    </xdr:from>
    <xdr:ext cx="534377" cy="259045"/>
    <xdr:sp macro="" textlink="">
      <xdr:nvSpPr>
        <xdr:cNvPr id="832" name="テキスト ボックス 831"/>
        <xdr:cNvSpPr txBox="1"/>
      </xdr:nvSpPr>
      <xdr:spPr>
        <a:xfrm>
          <a:off x="21056111" y="1320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111051</xdr:rowOff>
    </xdr:from>
    <xdr:to>
      <xdr:col>29</xdr:col>
      <xdr:colOff>568325</xdr:colOff>
      <xdr:row>77</xdr:row>
      <xdr:rowOff>41201</xdr:rowOff>
    </xdr:to>
    <xdr:sp macro="" textlink="">
      <xdr:nvSpPr>
        <xdr:cNvPr id="833" name="円/楕円 832"/>
        <xdr:cNvSpPr/>
      </xdr:nvSpPr>
      <xdr:spPr>
        <a:xfrm>
          <a:off x="20383500" y="131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32328</xdr:rowOff>
    </xdr:from>
    <xdr:ext cx="534377" cy="259045"/>
    <xdr:sp macro="" textlink="">
      <xdr:nvSpPr>
        <xdr:cNvPr id="834" name="テキスト ボックス 833"/>
        <xdr:cNvSpPr txBox="1"/>
      </xdr:nvSpPr>
      <xdr:spPr>
        <a:xfrm>
          <a:off x="20167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132243</xdr:rowOff>
    </xdr:from>
    <xdr:to>
      <xdr:col>28</xdr:col>
      <xdr:colOff>365125</xdr:colOff>
      <xdr:row>77</xdr:row>
      <xdr:rowOff>62393</xdr:rowOff>
    </xdr:to>
    <xdr:sp macro="" textlink="">
      <xdr:nvSpPr>
        <xdr:cNvPr id="835" name="円/楕円 834"/>
        <xdr:cNvSpPr/>
      </xdr:nvSpPr>
      <xdr:spPr>
        <a:xfrm>
          <a:off x="19494500" y="131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53520</xdr:rowOff>
    </xdr:from>
    <xdr:ext cx="534377" cy="259045"/>
    <xdr:sp macro="" textlink="">
      <xdr:nvSpPr>
        <xdr:cNvPr id="836" name="テキスト ボックス 835"/>
        <xdr:cNvSpPr txBox="1"/>
      </xdr:nvSpPr>
      <xdr:spPr>
        <a:xfrm>
          <a:off x="19278111" y="1325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11756</xdr:rowOff>
    </xdr:from>
    <xdr:to>
      <xdr:col>27</xdr:col>
      <xdr:colOff>161925</xdr:colOff>
      <xdr:row>76</xdr:row>
      <xdr:rowOff>113356</xdr:rowOff>
    </xdr:to>
    <xdr:sp macro="" textlink="">
      <xdr:nvSpPr>
        <xdr:cNvPr id="837" name="円/楕円 836"/>
        <xdr:cNvSpPr/>
      </xdr:nvSpPr>
      <xdr:spPr>
        <a:xfrm>
          <a:off x="18605500" y="130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104483</xdr:rowOff>
    </xdr:from>
    <xdr:ext cx="534377" cy="259045"/>
    <xdr:sp macro="" textlink="">
      <xdr:nvSpPr>
        <xdr:cNvPr id="838" name="テキスト ボックス 837"/>
        <xdr:cNvSpPr txBox="1"/>
      </xdr:nvSpPr>
      <xdr:spPr>
        <a:xfrm>
          <a:off x="18389111" y="131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歳出決算総額は、住民一人当たり</a:t>
          </a:r>
          <a:r>
            <a:rPr kumimoji="1" lang="en-US" altLang="ja-JP" sz="1200">
              <a:latin typeface="ＭＳ Ｐゴシック"/>
            </a:rPr>
            <a:t>722,120</a:t>
          </a:r>
          <a:r>
            <a:rPr kumimoji="1" lang="ja-JP" altLang="en-US" sz="1200">
              <a:latin typeface="ＭＳ Ｐゴシック"/>
            </a:rPr>
            <a:t>円となっている。</a:t>
          </a:r>
          <a:endParaRPr kumimoji="1" lang="en-US" altLang="ja-JP" sz="1200">
            <a:latin typeface="ＭＳ Ｐゴシック"/>
          </a:endParaRPr>
        </a:p>
        <a:p>
          <a:r>
            <a:rPr kumimoji="1" lang="ja-JP" altLang="en-US" sz="1200">
              <a:latin typeface="ＭＳ Ｐゴシック"/>
            </a:rPr>
            <a:t>補助費等は、住民一人当たり</a:t>
          </a:r>
          <a:r>
            <a:rPr kumimoji="1" lang="en-US" altLang="ja-JP" sz="1200">
              <a:latin typeface="ＭＳ Ｐゴシック"/>
            </a:rPr>
            <a:t>150,798</a:t>
          </a:r>
          <a:r>
            <a:rPr kumimoji="1" lang="ja-JP" altLang="en-US" sz="1200">
              <a:latin typeface="ＭＳ Ｐゴシック"/>
            </a:rPr>
            <a:t>円となっており、類似団体と比較して一人あたりコストが高い状況となっている。</a:t>
          </a:r>
          <a:endParaRPr kumimoji="1" lang="en-US" altLang="ja-JP" sz="1200">
            <a:latin typeface="ＭＳ Ｐゴシック"/>
          </a:endParaRPr>
        </a:p>
        <a:p>
          <a:r>
            <a:rPr kumimoji="1" lang="ja-JP" altLang="en-US" sz="1200">
              <a:latin typeface="ＭＳ Ｐゴシック"/>
            </a:rPr>
            <a:t>これは、奥能登広域圏事務組合負担金、病院事業や水道事業への負担金が主な要因となっている。</a:t>
          </a:r>
          <a:endParaRPr kumimoji="1" lang="en-US" altLang="ja-JP" sz="1200">
            <a:latin typeface="ＭＳ Ｐゴシック"/>
          </a:endParaRPr>
        </a:p>
        <a:p>
          <a:r>
            <a:rPr kumimoji="1" lang="ja-JP" altLang="en-US" sz="1200">
              <a:latin typeface="ＭＳ Ｐゴシック"/>
            </a:rPr>
            <a:t>前年度決算と比較して</a:t>
          </a:r>
          <a:r>
            <a:rPr kumimoji="1" lang="en-US" altLang="ja-JP" sz="1200">
              <a:latin typeface="ＭＳ Ｐゴシック"/>
            </a:rPr>
            <a:t>19.1</a:t>
          </a:r>
          <a:r>
            <a:rPr kumimoji="1" lang="ja-JP" altLang="en-US" sz="1200">
              <a:latin typeface="ＭＳ Ｐゴシック"/>
            </a:rPr>
            <a:t>％減となっているのは、前年度事業の別所岳</a:t>
          </a:r>
          <a:r>
            <a:rPr kumimoji="1" lang="en-US" altLang="ja-JP" sz="1200">
              <a:latin typeface="ＭＳ Ｐゴシック"/>
            </a:rPr>
            <a:t>SA</a:t>
          </a:r>
          <a:r>
            <a:rPr kumimoji="1" lang="ja-JP" altLang="en-US" sz="1200">
              <a:latin typeface="ＭＳ Ｐゴシック"/>
            </a:rPr>
            <a:t>広域観光整備事業、原子力災害対策施設補助金の減による。</a:t>
          </a:r>
          <a:endParaRPr kumimoji="1" lang="en-US" altLang="ja-JP" sz="1200">
            <a:latin typeface="ＭＳ Ｐゴシック"/>
          </a:endParaRPr>
        </a:p>
        <a:p>
          <a:r>
            <a:rPr kumimoji="1" lang="ja-JP" altLang="en-US" sz="1200">
              <a:latin typeface="ＭＳ Ｐゴシック"/>
            </a:rPr>
            <a:t>普通建設費が前年度と比較して</a:t>
          </a:r>
          <a:r>
            <a:rPr kumimoji="1" lang="en-US" altLang="ja-JP" sz="1200">
              <a:latin typeface="ＭＳ Ｐゴシック"/>
            </a:rPr>
            <a:t>14.5</a:t>
          </a:r>
          <a:r>
            <a:rPr kumimoji="1" lang="ja-JP" altLang="en-US" sz="1200">
              <a:latin typeface="ＭＳ Ｐゴシック"/>
            </a:rPr>
            <a:t>％減となっている主な要因は、穴水駅前整備事業、</a:t>
          </a:r>
          <a:r>
            <a:rPr kumimoji="1" lang="ja-JP" altLang="ja-JP" sz="1200">
              <a:solidFill>
                <a:schemeClr val="dk1"/>
              </a:solidFill>
              <a:effectLst/>
              <a:latin typeface="+mn-lt"/>
              <a:ea typeface="+mn-ea"/>
              <a:cs typeface="+mn-cs"/>
            </a:rPr>
            <a:t>別所岳</a:t>
          </a:r>
          <a:r>
            <a:rPr kumimoji="1" lang="en-US" altLang="ja-JP" sz="1200">
              <a:solidFill>
                <a:schemeClr val="dk1"/>
              </a:solidFill>
              <a:effectLst/>
              <a:latin typeface="+mn-lt"/>
              <a:ea typeface="+mn-ea"/>
              <a:cs typeface="+mn-cs"/>
            </a:rPr>
            <a:t>SA</a:t>
          </a:r>
          <a:r>
            <a:rPr kumimoji="1" lang="ja-JP" altLang="ja-JP" sz="1200">
              <a:solidFill>
                <a:schemeClr val="dk1"/>
              </a:solidFill>
              <a:effectLst/>
              <a:latin typeface="+mn-lt"/>
              <a:ea typeface="+mn-ea"/>
              <a:cs typeface="+mn-cs"/>
            </a:rPr>
            <a:t>広域観光整備事業</a:t>
          </a:r>
          <a:r>
            <a:rPr kumimoji="1" lang="ja-JP" altLang="en-US" sz="1200">
              <a:solidFill>
                <a:schemeClr val="dk1"/>
              </a:solidFill>
              <a:effectLst/>
              <a:latin typeface="+mn-lt"/>
              <a:ea typeface="+mn-ea"/>
              <a:cs typeface="+mn-cs"/>
            </a:rPr>
            <a:t>（受託事業）の減による。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公債費は、繰上償還を行ったため、前年度と比較して</a:t>
          </a:r>
          <a:r>
            <a:rPr kumimoji="1" lang="en-US" altLang="ja-JP" sz="1200">
              <a:solidFill>
                <a:schemeClr val="dk1"/>
              </a:solidFill>
              <a:effectLst/>
              <a:latin typeface="+mn-lt"/>
              <a:ea typeface="+mn-ea"/>
              <a:cs typeface="+mn-cs"/>
            </a:rPr>
            <a:t>15.7</a:t>
          </a:r>
          <a:r>
            <a:rPr kumimoji="1" lang="ja-JP" altLang="en-US" sz="1200">
              <a:solidFill>
                <a:schemeClr val="dk1"/>
              </a:solidFill>
              <a:effectLst/>
              <a:latin typeface="+mn-lt"/>
              <a:ea typeface="+mn-ea"/>
              <a:cs typeface="+mn-cs"/>
            </a:rPr>
            <a:t>％増となっている。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今後も投資的経費の増が見込まれているため、計画的な事業の実施を図っていく。</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石川県穴水町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8,988
8,919
183.21
6,590,628
6,490,415
91,254
4,024,218
6,949,955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94.0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159385</xdr:rowOff>
    </xdr:from>
    <xdr:to>
      <xdr:col>6</xdr:col>
      <xdr:colOff>511175</xdr:colOff>
      <xdr:row>37</xdr:row>
      <xdr:rowOff>72771</xdr:rowOff>
    </xdr:to>
    <xdr:cxnSp macro="">
      <xdr:nvCxnSpPr>
        <xdr:cNvPr id="61" name="直線コネクタ 60"/>
        <xdr:cNvCxnSpPr/>
      </xdr:nvCxnSpPr>
      <xdr:spPr>
        <a:xfrm>
          <a:off x="3797300" y="6331585"/>
          <a:ext cx="838200" cy="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159385</xdr:rowOff>
    </xdr:from>
    <xdr:to>
      <xdr:col>5</xdr:col>
      <xdr:colOff>358775</xdr:colOff>
      <xdr:row>37</xdr:row>
      <xdr:rowOff>94869</xdr:rowOff>
    </xdr:to>
    <xdr:cxnSp macro="">
      <xdr:nvCxnSpPr>
        <xdr:cNvPr id="64" name="直線コネクタ 63"/>
        <xdr:cNvCxnSpPr/>
      </xdr:nvCxnSpPr>
      <xdr:spPr>
        <a:xfrm flipV="1">
          <a:off x="2908300" y="6331585"/>
          <a:ext cx="8890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94869</xdr:rowOff>
    </xdr:from>
    <xdr:to>
      <xdr:col>4</xdr:col>
      <xdr:colOff>155575</xdr:colOff>
      <xdr:row>38</xdr:row>
      <xdr:rowOff>17907</xdr:rowOff>
    </xdr:to>
    <xdr:cxnSp macro="">
      <xdr:nvCxnSpPr>
        <xdr:cNvPr id="67" name="直線コネクタ 66"/>
        <xdr:cNvCxnSpPr/>
      </xdr:nvCxnSpPr>
      <xdr:spPr>
        <a:xfrm flipV="1">
          <a:off x="2019300" y="6438519"/>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106426</xdr:rowOff>
    </xdr:from>
    <xdr:to>
      <xdr:col>2</xdr:col>
      <xdr:colOff>638175</xdr:colOff>
      <xdr:row>38</xdr:row>
      <xdr:rowOff>17907</xdr:rowOff>
    </xdr:to>
    <xdr:cxnSp macro="">
      <xdr:nvCxnSpPr>
        <xdr:cNvPr id="70" name="直線コネクタ 69"/>
        <xdr:cNvCxnSpPr/>
      </xdr:nvCxnSpPr>
      <xdr:spPr>
        <a:xfrm>
          <a:off x="1130300" y="6278626"/>
          <a:ext cx="889000" cy="2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21971</xdr:rowOff>
    </xdr:from>
    <xdr:to>
      <xdr:col>6</xdr:col>
      <xdr:colOff>561975</xdr:colOff>
      <xdr:row>37</xdr:row>
      <xdr:rowOff>123571</xdr:rowOff>
    </xdr:to>
    <xdr:sp macro="" textlink="">
      <xdr:nvSpPr>
        <xdr:cNvPr id="80" name="円/楕円 79"/>
        <xdr:cNvSpPr/>
      </xdr:nvSpPr>
      <xdr:spPr>
        <a:xfrm>
          <a:off x="4584700" y="63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398</xdr:rowOff>
    </xdr:from>
    <xdr:ext cx="469744" cy="259045"/>
    <xdr:sp macro="" textlink="">
      <xdr:nvSpPr>
        <xdr:cNvPr id="81" name="議会費該当値テキスト"/>
        <xdr:cNvSpPr txBox="1"/>
      </xdr:nvSpPr>
      <xdr:spPr>
        <a:xfrm>
          <a:off x="4686300" y="634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108585</xdr:rowOff>
    </xdr:from>
    <xdr:to>
      <xdr:col>5</xdr:col>
      <xdr:colOff>409575</xdr:colOff>
      <xdr:row>37</xdr:row>
      <xdr:rowOff>38735</xdr:rowOff>
    </xdr:to>
    <xdr:sp macro="" textlink="">
      <xdr:nvSpPr>
        <xdr:cNvPr id="82" name="円/楕円 81"/>
        <xdr:cNvSpPr/>
      </xdr:nvSpPr>
      <xdr:spPr>
        <a:xfrm>
          <a:off x="3746500" y="62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29862</xdr:rowOff>
    </xdr:from>
    <xdr:ext cx="469744" cy="259045"/>
    <xdr:sp macro="" textlink="">
      <xdr:nvSpPr>
        <xdr:cNvPr id="83" name="テキスト ボックス 82"/>
        <xdr:cNvSpPr txBox="1"/>
      </xdr:nvSpPr>
      <xdr:spPr>
        <a:xfrm>
          <a:off x="3562427" y="637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44069</xdr:rowOff>
    </xdr:from>
    <xdr:to>
      <xdr:col>4</xdr:col>
      <xdr:colOff>206375</xdr:colOff>
      <xdr:row>37</xdr:row>
      <xdr:rowOff>145669</xdr:rowOff>
    </xdr:to>
    <xdr:sp macro="" textlink="">
      <xdr:nvSpPr>
        <xdr:cNvPr id="84" name="円/楕円 83"/>
        <xdr:cNvSpPr/>
      </xdr:nvSpPr>
      <xdr:spPr>
        <a:xfrm>
          <a:off x="2857500" y="63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136796</xdr:rowOff>
    </xdr:from>
    <xdr:ext cx="469744" cy="259045"/>
    <xdr:sp macro="" textlink="">
      <xdr:nvSpPr>
        <xdr:cNvPr id="85" name="テキスト ボックス 84"/>
        <xdr:cNvSpPr txBox="1"/>
      </xdr:nvSpPr>
      <xdr:spPr>
        <a:xfrm>
          <a:off x="2673427" y="648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138557</xdr:rowOff>
    </xdr:from>
    <xdr:to>
      <xdr:col>3</xdr:col>
      <xdr:colOff>3175</xdr:colOff>
      <xdr:row>38</xdr:row>
      <xdr:rowOff>68707</xdr:rowOff>
    </xdr:to>
    <xdr:sp macro="" textlink="">
      <xdr:nvSpPr>
        <xdr:cNvPr id="86" name="円/楕円 85"/>
        <xdr:cNvSpPr/>
      </xdr:nvSpPr>
      <xdr:spPr>
        <a:xfrm>
          <a:off x="1968500" y="64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59834</xdr:rowOff>
    </xdr:from>
    <xdr:ext cx="469744" cy="259045"/>
    <xdr:sp macro="" textlink="">
      <xdr:nvSpPr>
        <xdr:cNvPr id="87" name="テキスト ボックス 86"/>
        <xdr:cNvSpPr txBox="1"/>
      </xdr:nvSpPr>
      <xdr:spPr>
        <a:xfrm>
          <a:off x="1784427" y="657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55626</xdr:rowOff>
    </xdr:from>
    <xdr:to>
      <xdr:col>1</xdr:col>
      <xdr:colOff>485775</xdr:colOff>
      <xdr:row>36</xdr:row>
      <xdr:rowOff>157226</xdr:rowOff>
    </xdr:to>
    <xdr:sp macro="" textlink="">
      <xdr:nvSpPr>
        <xdr:cNvPr id="88" name="円/楕円 87"/>
        <xdr:cNvSpPr/>
      </xdr:nvSpPr>
      <xdr:spPr>
        <a:xfrm>
          <a:off x="1079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148353</xdr:rowOff>
    </xdr:from>
    <xdr:ext cx="469744" cy="259045"/>
    <xdr:sp macro="" textlink="">
      <xdr:nvSpPr>
        <xdr:cNvPr id="89" name="テキスト ボックス 88"/>
        <xdr:cNvSpPr txBox="1"/>
      </xdr:nvSpPr>
      <xdr:spPr>
        <a:xfrm>
          <a:off x="895427" y="632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126581</xdr:rowOff>
    </xdr:from>
    <xdr:to>
      <xdr:col>6</xdr:col>
      <xdr:colOff>511175</xdr:colOff>
      <xdr:row>56</xdr:row>
      <xdr:rowOff>127960</xdr:rowOff>
    </xdr:to>
    <xdr:cxnSp macro="">
      <xdr:nvCxnSpPr>
        <xdr:cNvPr id="120" name="直線コネクタ 119"/>
        <xdr:cNvCxnSpPr/>
      </xdr:nvCxnSpPr>
      <xdr:spPr>
        <a:xfrm>
          <a:off x="3797300" y="9727781"/>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126581</xdr:rowOff>
    </xdr:from>
    <xdr:to>
      <xdr:col>5</xdr:col>
      <xdr:colOff>358775</xdr:colOff>
      <xdr:row>57</xdr:row>
      <xdr:rowOff>26628</xdr:rowOff>
    </xdr:to>
    <xdr:cxnSp macro="">
      <xdr:nvCxnSpPr>
        <xdr:cNvPr id="123" name="直線コネクタ 122"/>
        <xdr:cNvCxnSpPr/>
      </xdr:nvCxnSpPr>
      <xdr:spPr>
        <a:xfrm flipV="1">
          <a:off x="2908300" y="9727781"/>
          <a:ext cx="889000" cy="7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26628</xdr:rowOff>
    </xdr:from>
    <xdr:to>
      <xdr:col>4</xdr:col>
      <xdr:colOff>155575</xdr:colOff>
      <xdr:row>57</xdr:row>
      <xdr:rowOff>136337</xdr:rowOff>
    </xdr:to>
    <xdr:cxnSp macro="">
      <xdr:nvCxnSpPr>
        <xdr:cNvPr id="126" name="直線コネクタ 125"/>
        <xdr:cNvCxnSpPr/>
      </xdr:nvCxnSpPr>
      <xdr:spPr>
        <a:xfrm flipV="1">
          <a:off x="2019300" y="9799278"/>
          <a:ext cx="889000" cy="10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136337</xdr:rowOff>
    </xdr:from>
    <xdr:to>
      <xdr:col>2</xdr:col>
      <xdr:colOff>638175</xdr:colOff>
      <xdr:row>57</xdr:row>
      <xdr:rowOff>151042</xdr:rowOff>
    </xdr:to>
    <xdr:cxnSp macro="">
      <xdr:nvCxnSpPr>
        <xdr:cNvPr id="129" name="直線コネクタ 128"/>
        <xdr:cNvCxnSpPr/>
      </xdr:nvCxnSpPr>
      <xdr:spPr>
        <a:xfrm flipV="1">
          <a:off x="1130300" y="9908987"/>
          <a:ext cx="889000" cy="1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77160</xdr:rowOff>
    </xdr:from>
    <xdr:to>
      <xdr:col>6</xdr:col>
      <xdr:colOff>561975</xdr:colOff>
      <xdr:row>57</xdr:row>
      <xdr:rowOff>7310</xdr:rowOff>
    </xdr:to>
    <xdr:sp macro="" textlink="">
      <xdr:nvSpPr>
        <xdr:cNvPr id="139" name="円/楕円 138"/>
        <xdr:cNvSpPr/>
      </xdr:nvSpPr>
      <xdr:spPr>
        <a:xfrm>
          <a:off x="4584700" y="96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100037</xdr:rowOff>
    </xdr:from>
    <xdr:ext cx="599010" cy="259045"/>
    <xdr:sp macro="" textlink="">
      <xdr:nvSpPr>
        <xdr:cNvPr id="140" name="総務費該当値テキスト"/>
        <xdr:cNvSpPr txBox="1"/>
      </xdr:nvSpPr>
      <xdr:spPr>
        <a:xfrm>
          <a:off x="4686300" y="952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75781</xdr:rowOff>
    </xdr:from>
    <xdr:to>
      <xdr:col>5</xdr:col>
      <xdr:colOff>409575</xdr:colOff>
      <xdr:row>57</xdr:row>
      <xdr:rowOff>5931</xdr:rowOff>
    </xdr:to>
    <xdr:sp macro="" textlink="">
      <xdr:nvSpPr>
        <xdr:cNvPr id="141" name="円/楕円 140"/>
        <xdr:cNvSpPr/>
      </xdr:nvSpPr>
      <xdr:spPr>
        <a:xfrm>
          <a:off x="3746500" y="96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168508</xdr:rowOff>
    </xdr:from>
    <xdr:ext cx="599010" cy="259045"/>
    <xdr:sp macro="" textlink="">
      <xdr:nvSpPr>
        <xdr:cNvPr id="142" name="テキスト ボックス 141"/>
        <xdr:cNvSpPr txBox="1"/>
      </xdr:nvSpPr>
      <xdr:spPr>
        <a:xfrm>
          <a:off x="3497794" y="976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149,017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147278</xdr:rowOff>
    </xdr:from>
    <xdr:to>
      <xdr:col>4</xdr:col>
      <xdr:colOff>206375</xdr:colOff>
      <xdr:row>57</xdr:row>
      <xdr:rowOff>77428</xdr:rowOff>
    </xdr:to>
    <xdr:sp macro="" textlink="">
      <xdr:nvSpPr>
        <xdr:cNvPr id="143" name="円/楕円 142"/>
        <xdr:cNvSpPr/>
      </xdr:nvSpPr>
      <xdr:spPr>
        <a:xfrm>
          <a:off x="2857500" y="97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93955</xdr:rowOff>
    </xdr:from>
    <xdr:ext cx="599010" cy="259045"/>
    <xdr:sp macro="" textlink="">
      <xdr:nvSpPr>
        <xdr:cNvPr id="144" name="テキスト ボックス 143"/>
        <xdr:cNvSpPr txBox="1"/>
      </xdr:nvSpPr>
      <xdr:spPr>
        <a:xfrm>
          <a:off x="2608794" y="95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85537</xdr:rowOff>
    </xdr:from>
    <xdr:to>
      <xdr:col>3</xdr:col>
      <xdr:colOff>3175</xdr:colOff>
      <xdr:row>58</xdr:row>
      <xdr:rowOff>15687</xdr:rowOff>
    </xdr:to>
    <xdr:sp macro="" textlink="">
      <xdr:nvSpPr>
        <xdr:cNvPr id="145" name="円/楕円 144"/>
        <xdr:cNvSpPr/>
      </xdr:nvSpPr>
      <xdr:spPr>
        <a:xfrm>
          <a:off x="1968500" y="985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6814</xdr:rowOff>
    </xdr:from>
    <xdr:ext cx="534377" cy="259045"/>
    <xdr:sp macro="" textlink="">
      <xdr:nvSpPr>
        <xdr:cNvPr id="146" name="テキスト ボックス 145"/>
        <xdr:cNvSpPr txBox="1"/>
      </xdr:nvSpPr>
      <xdr:spPr>
        <a:xfrm>
          <a:off x="1752111" y="995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100242</xdr:rowOff>
    </xdr:from>
    <xdr:to>
      <xdr:col>1</xdr:col>
      <xdr:colOff>485775</xdr:colOff>
      <xdr:row>58</xdr:row>
      <xdr:rowOff>30392</xdr:rowOff>
    </xdr:to>
    <xdr:sp macro="" textlink="">
      <xdr:nvSpPr>
        <xdr:cNvPr id="147" name="円/楕円 146"/>
        <xdr:cNvSpPr/>
      </xdr:nvSpPr>
      <xdr:spPr>
        <a:xfrm>
          <a:off x="1079500" y="98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21519</xdr:rowOff>
    </xdr:from>
    <xdr:ext cx="534377" cy="259045"/>
    <xdr:sp macro="" textlink="">
      <xdr:nvSpPr>
        <xdr:cNvPr id="148" name="テキスト ボックス 147"/>
        <xdr:cNvSpPr txBox="1"/>
      </xdr:nvSpPr>
      <xdr:spPr>
        <a:xfrm>
          <a:off x="863111" y="99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116346</xdr:rowOff>
    </xdr:from>
    <xdr:to>
      <xdr:col>6</xdr:col>
      <xdr:colOff>511175</xdr:colOff>
      <xdr:row>76</xdr:row>
      <xdr:rowOff>87168</xdr:rowOff>
    </xdr:to>
    <xdr:cxnSp macro="">
      <xdr:nvCxnSpPr>
        <xdr:cNvPr id="176" name="直線コネクタ 175"/>
        <xdr:cNvCxnSpPr/>
      </xdr:nvCxnSpPr>
      <xdr:spPr>
        <a:xfrm flipV="1">
          <a:off x="3797300" y="12975096"/>
          <a:ext cx="838200" cy="1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87168</xdr:rowOff>
    </xdr:from>
    <xdr:to>
      <xdr:col>5</xdr:col>
      <xdr:colOff>358775</xdr:colOff>
      <xdr:row>76</xdr:row>
      <xdr:rowOff>154175</xdr:rowOff>
    </xdr:to>
    <xdr:cxnSp macro="">
      <xdr:nvCxnSpPr>
        <xdr:cNvPr id="179" name="直線コネクタ 178"/>
        <xdr:cNvCxnSpPr/>
      </xdr:nvCxnSpPr>
      <xdr:spPr>
        <a:xfrm flipV="1">
          <a:off x="2908300" y="13117368"/>
          <a:ext cx="889000" cy="6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154175</xdr:rowOff>
    </xdr:from>
    <xdr:to>
      <xdr:col>4</xdr:col>
      <xdr:colOff>155575</xdr:colOff>
      <xdr:row>77</xdr:row>
      <xdr:rowOff>8767</xdr:rowOff>
    </xdr:to>
    <xdr:cxnSp macro="">
      <xdr:nvCxnSpPr>
        <xdr:cNvPr id="182" name="直線コネクタ 181"/>
        <xdr:cNvCxnSpPr/>
      </xdr:nvCxnSpPr>
      <xdr:spPr>
        <a:xfrm flipV="1">
          <a:off x="2019300" y="13184375"/>
          <a:ext cx="8890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49312</xdr:rowOff>
    </xdr:from>
    <xdr:to>
      <xdr:col>2</xdr:col>
      <xdr:colOff>638175</xdr:colOff>
      <xdr:row>77</xdr:row>
      <xdr:rowOff>8767</xdr:rowOff>
    </xdr:to>
    <xdr:cxnSp macro="">
      <xdr:nvCxnSpPr>
        <xdr:cNvPr id="185" name="直線コネクタ 184"/>
        <xdr:cNvCxnSpPr/>
      </xdr:nvCxnSpPr>
      <xdr:spPr>
        <a:xfrm>
          <a:off x="1130300" y="13079512"/>
          <a:ext cx="889000" cy="1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65546</xdr:rowOff>
    </xdr:from>
    <xdr:to>
      <xdr:col>6</xdr:col>
      <xdr:colOff>561975</xdr:colOff>
      <xdr:row>75</xdr:row>
      <xdr:rowOff>167146</xdr:rowOff>
    </xdr:to>
    <xdr:sp macro="" textlink="">
      <xdr:nvSpPr>
        <xdr:cNvPr id="195" name="円/楕円 194"/>
        <xdr:cNvSpPr/>
      </xdr:nvSpPr>
      <xdr:spPr>
        <a:xfrm>
          <a:off x="4584700" y="129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88423</xdr:rowOff>
    </xdr:from>
    <xdr:ext cx="599010" cy="259045"/>
    <xdr:sp macro="" textlink="">
      <xdr:nvSpPr>
        <xdr:cNvPr id="196" name="民生費該当値テキスト"/>
        <xdr:cNvSpPr txBox="1"/>
      </xdr:nvSpPr>
      <xdr:spPr>
        <a:xfrm>
          <a:off x="4686300" y="1277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36368</xdr:rowOff>
    </xdr:from>
    <xdr:to>
      <xdr:col>5</xdr:col>
      <xdr:colOff>409575</xdr:colOff>
      <xdr:row>76</xdr:row>
      <xdr:rowOff>137968</xdr:rowOff>
    </xdr:to>
    <xdr:sp macro="" textlink="">
      <xdr:nvSpPr>
        <xdr:cNvPr id="197" name="円/楕円 196"/>
        <xdr:cNvSpPr/>
      </xdr:nvSpPr>
      <xdr:spPr>
        <a:xfrm>
          <a:off x="3746500" y="1306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129095</xdr:rowOff>
    </xdr:from>
    <xdr:ext cx="599010" cy="259045"/>
    <xdr:sp macro="" textlink="">
      <xdr:nvSpPr>
        <xdr:cNvPr id="198" name="テキスト ボックス 197"/>
        <xdr:cNvSpPr txBox="1"/>
      </xdr:nvSpPr>
      <xdr:spPr>
        <a:xfrm>
          <a:off x="3497794" y="1315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103375</xdr:rowOff>
    </xdr:from>
    <xdr:to>
      <xdr:col>4</xdr:col>
      <xdr:colOff>206375</xdr:colOff>
      <xdr:row>77</xdr:row>
      <xdr:rowOff>33525</xdr:rowOff>
    </xdr:to>
    <xdr:sp macro="" textlink="">
      <xdr:nvSpPr>
        <xdr:cNvPr id="199" name="円/楕円 198"/>
        <xdr:cNvSpPr/>
      </xdr:nvSpPr>
      <xdr:spPr>
        <a:xfrm>
          <a:off x="2857500" y="131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24652</xdr:rowOff>
    </xdr:from>
    <xdr:ext cx="599010" cy="259045"/>
    <xdr:sp macro="" textlink="">
      <xdr:nvSpPr>
        <xdr:cNvPr id="200" name="テキスト ボックス 199"/>
        <xdr:cNvSpPr txBox="1"/>
      </xdr:nvSpPr>
      <xdr:spPr>
        <a:xfrm>
          <a:off x="2608794" y="132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135,917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129417</xdr:rowOff>
    </xdr:from>
    <xdr:to>
      <xdr:col>3</xdr:col>
      <xdr:colOff>3175</xdr:colOff>
      <xdr:row>77</xdr:row>
      <xdr:rowOff>59567</xdr:rowOff>
    </xdr:to>
    <xdr:sp macro="" textlink="">
      <xdr:nvSpPr>
        <xdr:cNvPr id="201" name="円/楕円 200"/>
        <xdr:cNvSpPr/>
      </xdr:nvSpPr>
      <xdr:spPr>
        <a:xfrm>
          <a:off x="1968500" y="131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50694</xdr:rowOff>
    </xdr:from>
    <xdr:ext cx="599010" cy="259045"/>
    <xdr:sp macro="" textlink="">
      <xdr:nvSpPr>
        <xdr:cNvPr id="202" name="テキスト ボックス 201"/>
        <xdr:cNvSpPr txBox="1"/>
      </xdr:nvSpPr>
      <xdr:spPr>
        <a:xfrm>
          <a:off x="1719794" y="1325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133,069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169962</xdr:rowOff>
    </xdr:from>
    <xdr:to>
      <xdr:col>1</xdr:col>
      <xdr:colOff>485775</xdr:colOff>
      <xdr:row>76</xdr:row>
      <xdr:rowOff>100112</xdr:rowOff>
    </xdr:to>
    <xdr:sp macro="" textlink="">
      <xdr:nvSpPr>
        <xdr:cNvPr id="203" name="円/楕円 202"/>
        <xdr:cNvSpPr/>
      </xdr:nvSpPr>
      <xdr:spPr>
        <a:xfrm>
          <a:off x="1079500" y="130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116639</xdr:rowOff>
    </xdr:from>
    <xdr:ext cx="599010" cy="259045"/>
    <xdr:sp macro="" textlink="">
      <xdr:nvSpPr>
        <xdr:cNvPr id="204" name="テキスト ボックス 203"/>
        <xdr:cNvSpPr txBox="1"/>
      </xdr:nvSpPr>
      <xdr:spPr>
        <a:xfrm>
          <a:off x="830794" y="128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79846</xdr:rowOff>
    </xdr:from>
    <xdr:to>
      <xdr:col>6</xdr:col>
      <xdr:colOff>511175</xdr:colOff>
      <xdr:row>95</xdr:row>
      <xdr:rowOff>157373</xdr:rowOff>
    </xdr:to>
    <xdr:cxnSp macro="">
      <xdr:nvCxnSpPr>
        <xdr:cNvPr id="235" name="直線コネクタ 234"/>
        <xdr:cNvCxnSpPr/>
      </xdr:nvCxnSpPr>
      <xdr:spPr>
        <a:xfrm flipV="1">
          <a:off x="3797300" y="16367596"/>
          <a:ext cx="838200" cy="7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124344</xdr:rowOff>
    </xdr:from>
    <xdr:to>
      <xdr:col>5</xdr:col>
      <xdr:colOff>358775</xdr:colOff>
      <xdr:row>95</xdr:row>
      <xdr:rowOff>157373</xdr:rowOff>
    </xdr:to>
    <xdr:cxnSp macro="">
      <xdr:nvCxnSpPr>
        <xdr:cNvPr id="238" name="直線コネクタ 237"/>
        <xdr:cNvCxnSpPr/>
      </xdr:nvCxnSpPr>
      <xdr:spPr>
        <a:xfrm>
          <a:off x="2908300" y="16412094"/>
          <a:ext cx="889000" cy="3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40" name="テキスト ボックス 239"/>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104606</xdr:rowOff>
    </xdr:from>
    <xdr:to>
      <xdr:col>4</xdr:col>
      <xdr:colOff>155575</xdr:colOff>
      <xdr:row>95</xdr:row>
      <xdr:rowOff>124344</xdr:rowOff>
    </xdr:to>
    <xdr:cxnSp macro="">
      <xdr:nvCxnSpPr>
        <xdr:cNvPr id="241" name="直線コネクタ 240"/>
        <xdr:cNvCxnSpPr/>
      </xdr:nvCxnSpPr>
      <xdr:spPr>
        <a:xfrm>
          <a:off x="2019300" y="16220906"/>
          <a:ext cx="889000" cy="19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3" name="テキスト ボックス 242"/>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104606</xdr:rowOff>
    </xdr:from>
    <xdr:to>
      <xdr:col>2</xdr:col>
      <xdr:colOff>638175</xdr:colOff>
      <xdr:row>94</xdr:row>
      <xdr:rowOff>170757</xdr:rowOff>
    </xdr:to>
    <xdr:cxnSp macro="">
      <xdr:nvCxnSpPr>
        <xdr:cNvPr id="244" name="直線コネクタ 243"/>
        <xdr:cNvCxnSpPr/>
      </xdr:nvCxnSpPr>
      <xdr:spPr>
        <a:xfrm flipV="1">
          <a:off x="1130300" y="16220906"/>
          <a:ext cx="889000" cy="6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29046</xdr:rowOff>
    </xdr:from>
    <xdr:to>
      <xdr:col>6</xdr:col>
      <xdr:colOff>561975</xdr:colOff>
      <xdr:row>95</xdr:row>
      <xdr:rowOff>130646</xdr:rowOff>
    </xdr:to>
    <xdr:sp macro="" textlink="">
      <xdr:nvSpPr>
        <xdr:cNvPr id="254" name="円/楕円 253"/>
        <xdr:cNvSpPr/>
      </xdr:nvSpPr>
      <xdr:spPr>
        <a:xfrm>
          <a:off x="4584700" y="163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51923</xdr:rowOff>
    </xdr:from>
    <xdr:ext cx="599010" cy="259045"/>
    <xdr:sp macro="" textlink="">
      <xdr:nvSpPr>
        <xdr:cNvPr id="255" name="衛生費該当値テキスト"/>
        <xdr:cNvSpPr txBox="1"/>
      </xdr:nvSpPr>
      <xdr:spPr>
        <a:xfrm>
          <a:off x="4686300" y="1616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106573</xdr:rowOff>
    </xdr:from>
    <xdr:to>
      <xdr:col>5</xdr:col>
      <xdr:colOff>409575</xdr:colOff>
      <xdr:row>96</xdr:row>
      <xdr:rowOff>36723</xdr:rowOff>
    </xdr:to>
    <xdr:sp macro="" textlink="">
      <xdr:nvSpPr>
        <xdr:cNvPr id="256" name="円/楕円 255"/>
        <xdr:cNvSpPr/>
      </xdr:nvSpPr>
      <xdr:spPr>
        <a:xfrm>
          <a:off x="3746500" y="1639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53250</xdr:rowOff>
    </xdr:from>
    <xdr:ext cx="534377" cy="259045"/>
    <xdr:sp macro="" textlink="">
      <xdr:nvSpPr>
        <xdr:cNvPr id="257" name="テキスト ボックス 256"/>
        <xdr:cNvSpPr txBox="1"/>
      </xdr:nvSpPr>
      <xdr:spPr>
        <a:xfrm>
          <a:off x="3530111" y="1616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96,044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73544</xdr:rowOff>
    </xdr:from>
    <xdr:to>
      <xdr:col>4</xdr:col>
      <xdr:colOff>206375</xdr:colOff>
      <xdr:row>96</xdr:row>
      <xdr:rowOff>3694</xdr:rowOff>
    </xdr:to>
    <xdr:sp macro="" textlink="">
      <xdr:nvSpPr>
        <xdr:cNvPr id="258" name="円/楕円 257"/>
        <xdr:cNvSpPr/>
      </xdr:nvSpPr>
      <xdr:spPr>
        <a:xfrm>
          <a:off x="2857500" y="1636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20221</xdr:rowOff>
    </xdr:from>
    <xdr:ext cx="599010" cy="259045"/>
    <xdr:sp macro="" textlink="">
      <xdr:nvSpPr>
        <xdr:cNvPr id="259" name="テキスト ボックス 258"/>
        <xdr:cNvSpPr txBox="1"/>
      </xdr:nvSpPr>
      <xdr:spPr>
        <a:xfrm>
          <a:off x="2608794" y="1613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101,101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53806</xdr:rowOff>
    </xdr:from>
    <xdr:to>
      <xdr:col>3</xdr:col>
      <xdr:colOff>3175</xdr:colOff>
      <xdr:row>94</xdr:row>
      <xdr:rowOff>155406</xdr:rowOff>
    </xdr:to>
    <xdr:sp macro="" textlink="">
      <xdr:nvSpPr>
        <xdr:cNvPr id="260" name="円/楕円 259"/>
        <xdr:cNvSpPr/>
      </xdr:nvSpPr>
      <xdr:spPr>
        <a:xfrm>
          <a:off x="1968500" y="161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483</xdr:rowOff>
    </xdr:from>
    <xdr:ext cx="599010" cy="259045"/>
    <xdr:sp macro="" textlink="">
      <xdr:nvSpPr>
        <xdr:cNvPr id="261" name="テキスト ボックス 260"/>
        <xdr:cNvSpPr txBox="1"/>
      </xdr:nvSpPr>
      <xdr:spPr>
        <a:xfrm>
          <a:off x="1719794" y="159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119957</xdr:rowOff>
    </xdr:from>
    <xdr:to>
      <xdr:col>1</xdr:col>
      <xdr:colOff>485775</xdr:colOff>
      <xdr:row>95</xdr:row>
      <xdr:rowOff>50107</xdr:rowOff>
    </xdr:to>
    <xdr:sp macro="" textlink="">
      <xdr:nvSpPr>
        <xdr:cNvPr id="262" name="円/楕円 261"/>
        <xdr:cNvSpPr/>
      </xdr:nvSpPr>
      <xdr:spPr>
        <a:xfrm>
          <a:off x="1079500" y="162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66634</xdr:rowOff>
    </xdr:from>
    <xdr:ext cx="599010" cy="259045"/>
    <xdr:sp macro="" textlink="">
      <xdr:nvSpPr>
        <xdr:cNvPr id="263" name="テキスト ボックス 262"/>
        <xdr:cNvSpPr txBox="1"/>
      </xdr:nvSpPr>
      <xdr:spPr>
        <a:xfrm>
          <a:off x="830794" y="160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123149</xdr:rowOff>
    </xdr:from>
    <xdr:to>
      <xdr:col>15</xdr:col>
      <xdr:colOff>180340</xdr:colOff>
      <xdr:row>38</xdr:row>
      <xdr:rowOff>139700</xdr:rowOff>
    </xdr:to>
    <xdr:cxnSp macro="">
      <xdr:nvCxnSpPr>
        <xdr:cNvPr id="285" name="直線コネクタ 284"/>
        <xdr:cNvCxnSpPr/>
      </xdr:nvCxnSpPr>
      <xdr:spPr>
        <a:xfrm flipV="1">
          <a:off x="10475595" y="5780999"/>
          <a:ext cx="1270" cy="87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69826</xdr:rowOff>
    </xdr:from>
    <xdr:ext cx="534377" cy="259045"/>
    <xdr:sp macro="" textlink="">
      <xdr:nvSpPr>
        <xdr:cNvPr id="288" name="労働費最大値テキスト"/>
        <xdr:cNvSpPr txBox="1"/>
      </xdr:nvSpPr>
      <xdr:spPr>
        <a:xfrm>
          <a:off x="10528300" y="55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33</xdr:row>
      <xdr:rowOff>123149</xdr:rowOff>
    </xdr:from>
    <xdr:to>
      <xdr:col>15</xdr:col>
      <xdr:colOff>269875</xdr:colOff>
      <xdr:row>33</xdr:row>
      <xdr:rowOff>123149</xdr:rowOff>
    </xdr:to>
    <xdr:cxnSp macro="">
      <xdr:nvCxnSpPr>
        <xdr:cNvPr id="289" name="直線コネクタ 288"/>
        <xdr:cNvCxnSpPr/>
      </xdr:nvCxnSpPr>
      <xdr:spPr>
        <a:xfrm>
          <a:off x="10388600" y="578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81544</xdr:rowOff>
    </xdr:from>
    <xdr:to>
      <xdr:col>15</xdr:col>
      <xdr:colOff>180975</xdr:colOff>
      <xdr:row>38</xdr:row>
      <xdr:rowOff>92242</xdr:rowOff>
    </xdr:to>
    <xdr:cxnSp macro="">
      <xdr:nvCxnSpPr>
        <xdr:cNvPr id="290" name="直線コネクタ 289"/>
        <xdr:cNvCxnSpPr/>
      </xdr:nvCxnSpPr>
      <xdr:spPr>
        <a:xfrm>
          <a:off x="9639300" y="6596644"/>
          <a:ext cx="8382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45940</xdr:rowOff>
    </xdr:from>
    <xdr:ext cx="469744" cy="259045"/>
    <xdr:sp macro="" textlink="">
      <xdr:nvSpPr>
        <xdr:cNvPr id="291" name="労働費平均値テキスト"/>
        <xdr:cNvSpPr txBox="1"/>
      </xdr:nvSpPr>
      <xdr:spPr>
        <a:xfrm>
          <a:off x="10528300" y="6389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23063</xdr:rowOff>
    </xdr:from>
    <xdr:to>
      <xdr:col>15</xdr:col>
      <xdr:colOff>231775</xdr:colOff>
      <xdr:row>38</xdr:row>
      <xdr:rowOff>124663</xdr:rowOff>
    </xdr:to>
    <xdr:sp macro="" textlink="">
      <xdr:nvSpPr>
        <xdr:cNvPr id="292" name="フローチャート : 判断 291"/>
        <xdr:cNvSpPr/>
      </xdr:nvSpPr>
      <xdr:spPr>
        <a:xfrm>
          <a:off x="104267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81544</xdr:rowOff>
    </xdr:from>
    <xdr:to>
      <xdr:col>14</xdr:col>
      <xdr:colOff>28575</xdr:colOff>
      <xdr:row>38</xdr:row>
      <xdr:rowOff>83876</xdr:rowOff>
    </xdr:to>
    <xdr:cxnSp macro="">
      <xdr:nvCxnSpPr>
        <xdr:cNvPr id="293" name="直線コネクタ 292"/>
        <xdr:cNvCxnSpPr/>
      </xdr:nvCxnSpPr>
      <xdr:spPr>
        <a:xfrm flipV="1">
          <a:off x="8750300" y="659664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94" name="フローチャート : 判断 293"/>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5" name="テキスト ボックス 294"/>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77292</xdr:rowOff>
    </xdr:from>
    <xdr:to>
      <xdr:col>12</xdr:col>
      <xdr:colOff>511175</xdr:colOff>
      <xdr:row>38</xdr:row>
      <xdr:rowOff>83876</xdr:rowOff>
    </xdr:to>
    <xdr:cxnSp macro="">
      <xdr:nvCxnSpPr>
        <xdr:cNvPr id="296" name="直線コネクタ 295"/>
        <xdr:cNvCxnSpPr/>
      </xdr:nvCxnSpPr>
      <xdr:spPr>
        <a:xfrm>
          <a:off x="7861300" y="6592392"/>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7" name="フローチャート : 判断 296"/>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8" name="テキスト ボックス 297"/>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90597</xdr:rowOff>
    </xdr:from>
    <xdr:to>
      <xdr:col>11</xdr:col>
      <xdr:colOff>307975</xdr:colOff>
      <xdr:row>38</xdr:row>
      <xdr:rowOff>77292</xdr:rowOff>
    </xdr:to>
    <xdr:cxnSp macro="">
      <xdr:nvCxnSpPr>
        <xdr:cNvPr id="299" name="直線コネクタ 298"/>
        <xdr:cNvCxnSpPr/>
      </xdr:nvCxnSpPr>
      <xdr:spPr>
        <a:xfrm>
          <a:off x="6972300" y="5576997"/>
          <a:ext cx="889000" cy="101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300" name="フローチャート : 判断 299"/>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301" name="テキスト ボックス 300"/>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302" name="フローチャート : 判断 301"/>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130284</xdr:rowOff>
    </xdr:from>
    <xdr:ext cx="469744" cy="259045"/>
    <xdr:sp macro="" textlink="">
      <xdr:nvSpPr>
        <xdr:cNvPr id="303" name="テキスト ボックス 302"/>
        <xdr:cNvSpPr txBox="1"/>
      </xdr:nvSpPr>
      <xdr:spPr>
        <a:xfrm>
          <a:off x="6737427" y="647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41442</xdr:rowOff>
    </xdr:from>
    <xdr:to>
      <xdr:col>15</xdr:col>
      <xdr:colOff>231775</xdr:colOff>
      <xdr:row>38</xdr:row>
      <xdr:rowOff>143042</xdr:rowOff>
    </xdr:to>
    <xdr:sp macro="" textlink="">
      <xdr:nvSpPr>
        <xdr:cNvPr id="309" name="円/楕円 308"/>
        <xdr:cNvSpPr/>
      </xdr:nvSpPr>
      <xdr:spPr>
        <a:xfrm>
          <a:off x="10426700" y="65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1490</xdr:rowOff>
    </xdr:from>
    <xdr:ext cx="469744" cy="259045"/>
    <xdr:sp macro="" textlink="">
      <xdr:nvSpPr>
        <xdr:cNvPr id="310" name="労働費該当値テキスト"/>
        <xdr:cNvSpPr txBox="1"/>
      </xdr:nvSpPr>
      <xdr:spPr>
        <a:xfrm>
          <a:off x="10528300" y="651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30744</xdr:rowOff>
    </xdr:from>
    <xdr:to>
      <xdr:col>14</xdr:col>
      <xdr:colOff>79375</xdr:colOff>
      <xdr:row>38</xdr:row>
      <xdr:rowOff>132344</xdr:rowOff>
    </xdr:to>
    <xdr:sp macro="" textlink="">
      <xdr:nvSpPr>
        <xdr:cNvPr id="311" name="円/楕円 310"/>
        <xdr:cNvSpPr/>
      </xdr:nvSpPr>
      <xdr:spPr>
        <a:xfrm>
          <a:off x="9588500" y="65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123471</xdr:rowOff>
    </xdr:from>
    <xdr:ext cx="469744" cy="259045"/>
    <xdr:sp macro="" textlink="">
      <xdr:nvSpPr>
        <xdr:cNvPr id="312" name="テキスト ボックス 311"/>
        <xdr:cNvSpPr txBox="1"/>
      </xdr:nvSpPr>
      <xdr:spPr>
        <a:xfrm>
          <a:off x="9404427" y="66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33076</xdr:rowOff>
    </xdr:from>
    <xdr:to>
      <xdr:col>12</xdr:col>
      <xdr:colOff>561975</xdr:colOff>
      <xdr:row>38</xdr:row>
      <xdr:rowOff>134676</xdr:rowOff>
    </xdr:to>
    <xdr:sp macro="" textlink="">
      <xdr:nvSpPr>
        <xdr:cNvPr id="313" name="円/楕円 312"/>
        <xdr:cNvSpPr/>
      </xdr:nvSpPr>
      <xdr:spPr>
        <a:xfrm>
          <a:off x="8699500" y="65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125803</xdr:rowOff>
    </xdr:from>
    <xdr:ext cx="469744" cy="259045"/>
    <xdr:sp macro="" textlink="">
      <xdr:nvSpPr>
        <xdr:cNvPr id="314" name="テキスト ボックス 313"/>
        <xdr:cNvSpPr txBox="1"/>
      </xdr:nvSpPr>
      <xdr:spPr>
        <a:xfrm>
          <a:off x="8515427" y="664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26492</xdr:rowOff>
    </xdr:from>
    <xdr:to>
      <xdr:col>11</xdr:col>
      <xdr:colOff>358775</xdr:colOff>
      <xdr:row>38</xdr:row>
      <xdr:rowOff>128092</xdr:rowOff>
    </xdr:to>
    <xdr:sp macro="" textlink="">
      <xdr:nvSpPr>
        <xdr:cNvPr id="315" name="円/楕円 314"/>
        <xdr:cNvSpPr/>
      </xdr:nvSpPr>
      <xdr:spPr>
        <a:xfrm>
          <a:off x="7810500" y="65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119219</xdr:rowOff>
    </xdr:from>
    <xdr:ext cx="469744" cy="259045"/>
    <xdr:sp macro="" textlink="">
      <xdr:nvSpPr>
        <xdr:cNvPr id="316" name="テキスト ボックス 315"/>
        <xdr:cNvSpPr txBox="1"/>
      </xdr:nvSpPr>
      <xdr:spPr>
        <a:xfrm>
          <a:off x="7626427" y="663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39797</xdr:rowOff>
    </xdr:from>
    <xdr:to>
      <xdr:col>10</xdr:col>
      <xdr:colOff>155575</xdr:colOff>
      <xdr:row>32</xdr:row>
      <xdr:rowOff>141397</xdr:rowOff>
    </xdr:to>
    <xdr:sp macro="" textlink="">
      <xdr:nvSpPr>
        <xdr:cNvPr id="317" name="円/楕円 316"/>
        <xdr:cNvSpPr/>
      </xdr:nvSpPr>
      <xdr:spPr>
        <a:xfrm>
          <a:off x="6921500" y="55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157924</xdr:rowOff>
    </xdr:from>
    <xdr:ext cx="534377" cy="259045"/>
    <xdr:sp macro="" textlink="">
      <xdr:nvSpPr>
        <xdr:cNvPr id="318" name="テキスト ボックス 317"/>
        <xdr:cNvSpPr txBox="1"/>
      </xdr:nvSpPr>
      <xdr:spPr>
        <a:xfrm>
          <a:off x="6705111" y="53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0" name="直線コネクタ 339"/>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1"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2" name="直線コネクタ 341"/>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3"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4" name="直線コネクタ 343"/>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32240</xdr:rowOff>
    </xdr:from>
    <xdr:to>
      <xdr:col>15</xdr:col>
      <xdr:colOff>180975</xdr:colOff>
      <xdr:row>57</xdr:row>
      <xdr:rowOff>21423</xdr:rowOff>
    </xdr:to>
    <xdr:cxnSp macro="">
      <xdr:nvCxnSpPr>
        <xdr:cNvPr id="345" name="直線コネクタ 344"/>
        <xdr:cNvCxnSpPr/>
      </xdr:nvCxnSpPr>
      <xdr:spPr>
        <a:xfrm>
          <a:off x="9639300" y="9633440"/>
          <a:ext cx="838200" cy="16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6"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7" name="フローチャート : 判断 346"/>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32240</xdr:rowOff>
    </xdr:from>
    <xdr:to>
      <xdr:col>14</xdr:col>
      <xdr:colOff>28575</xdr:colOff>
      <xdr:row>56</xdr:row>
      <xdr:rowOff>42316</xdr:rowOff>
    </xdr:to>
    <xdr:cxnSp macro="">
      <xdr:nvCxnSpPr>
        <xdr:cNvPr id="348" name="直線コネクタ 347"/>
        <xdr:cNvCxnSpPr/>
      </xdr:nvCxnSpPr>
      <xdr:spPr>
        <a:xfrm flipV="1">
          <a:off x="8750300" y="9633440"/>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49" name="フローチャート : 判断 348"/>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0" name="テキスト ボックス 349"/>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42316</xdr:rowOff>
    </xdr:from>
    <xdr:to>
      <xdr:col>12</xdr:col>
      <xdr:colOff>511175</xdr:colOff>
      <xdr:row>57</xdr:row>
      <xdr:rowOff>51525</xdr:rowOff>
    </xdr:to>
    <xdr:cxnSp macro="">
      <xdr:nvCxnSpPr>
        <xdr:cNvPr id="351" name="直線コネクタ 350"/>
        <xdr:cNvCxnSpPr/>
      </xdr:nvCxnSpPr>
      <xdr:spPr>
        <a:xfrm flipV="1">
          <a:off x="7861300" y="9643516"/>
          <a:ext cx="889000" cy="18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2" name="フローチャート : 判断 351"/>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3" name="テキスト ボックス 352"/>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51525</xdr:rowOff>
    </xdr:from>
    <xdr:to>
      <xdr:col>11</xdr:col>
      <xdr:colOff>307975</xdr:colOff>
      <xdr:row>57</xdr:row>
      <xdr:rowOff>106352</xdr:rowOff>
    </xdr:to>
    <xdr:cxnSp macro="">
      <xdr:nvCxnSpPr>
        <xdr:cNvPr id="354" name="直線コネクタ 353"/>
        <xdr:cNvCxnSpPr/>
      </xdr:nvCxnSpPr>
      <xdr:spPr>
        <a:xfrm flipV="1">
          <a:off x="6972300" y="9824175"/>
          <a:ext cx="889000" cy="5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5" name="フローチャート : 判断 354"/>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6" name="テキスト ボックス 355"/>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7" name="フローチャート : 判断 356"/>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58" name="テキスト ボックス 357"/>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142073</xdr:rowOff>
    </xdr:from>
    <xdr:to>
      <xdr:col>15</xdr:col>
      <xdr:colOff>231775</xdr:colOff>
      <xdr:row>57</xdr:row>
      <xdr:rowOff>72223</xdr:rowOff>
    </xdr:to>
    <xdr:sp macro="" textlink="">
      <xdr:nvSpPr>
        <xdr:cNvPr id="364" name="円/楕円 363"/>
        <xdr:cNvSpPr/>
      </xdr:nvSpPr>
      <xdr:spPr>
        <a:xfrm>
          <a:off x="10426700" y="974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120500</xdr:rowOff>
    </xdr:from>
    <xdr:ext cx="534377" cy="259045"/>
    <xdr:sp macro="" textlink="">
      <xdr:nvSpPr>
        <xdr:cNvPr id="365" name="農林水産業費該当値テキスト"/>
        <xdr:cNvSpPr txBox="1"/>
      </xdr:nvSpPr>
      <xdr:spPr>
        <a:xfrm>
          <a:off x="10528300" y="972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152890</xdr:rowOff>
    </xdr:from>
    <xdr:to>
      <xdr:col>14</xdr:col>
      <xdr:colOff>79375</xdr:colOff>
      <xdr:row>56</xdr:row>
      <xdr:rowOff>83040</xdr:rowOff>
    </xdr:to>
    <xdr:sp macro="" textlink="">
      <xdr:nvSpPr>
        <xdr:cNvPr id="366" name="円/楕円 365"/>
        <xdr:cNvSpPr/>
      </xdr:nvSpPr>
      <xdr:spPr>
        <a:xfrm>
          <a:off x="9588500" y="95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99567</xdr:rowOff>
    </xdr:from>
    <xdr:ext cx="534377" cy="259045"/>
    <xdr:sp macro="" textlink="">
      <xdr:nvSpPr>
        <xdr:cNvPr id="367" name="テキスト ボックス 366"/>
        <xdr:cNvSpPr txBox="1"/>
      </xdr:nvSpPr>
      <xdr:spPr>
        <a:xfrm>
          <a:off x="9372111" y="935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162966</xdr:rowOff>
    </xdr:from>
    <xdr:to>
      <xdr:col>12</xdr:col>
      <xdr:colOff>561975</xdr:colOff>
      <xdr:row>56</xdr:row>
      <xdr:rowOff>93116</xdr:rowOff>
    </xdr:to>
    <xdr:sp macro="" textlink="">
      <xdr:nvSpPr>
        <xdr:cNvPr id="368" name="円/楕円 367"/>
        <xdr:cNvSpPr/>
      </xdr:nvSpPr>
      <xdr:spPr>
        <a:xfrm>
          <a:off x="8699500" y="95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109643</xdr:rowOff>
    </xdr:from>
    <xdr:ext cx="534377" cy="259045"/>
    <xdr:sp macro="" textlink="">
      <xdr:nvSpPr>
        <xdr:cNvPr id="369" name="テキスト ボックス 368"/>
        <xdr:cNvSpPr txBox="1"/>
      </xdr:nvSpPr>
      <xdr:spPr>
        <a:xfrm>
          <a:off x="8483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725</xdr:rowOff>
    </xdr:from>
    <xdr:to>
      <xdr:col>11</xdr:col>
      <xdr:colOff>358775</xdr:colOff>
      <xdr:row>57</xdr:row>
      <xdr:rowOff>102325</xdr:rowOff>
    </xdr:to>
    <xdr:sp macro="" textlink="">
      <xdr:nvSpPr>
        <xdr:cNvPr id="370" name="円/楕円 369"/>
        <xdr:cNvSpPr/>
      </xdr:nvSpPr>
      <xdr:spPr>
        <a:xfrm>
          <a:off x="7810500" y="97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93452</xdr:rowOff>
    </xdr:from>
    <xdr:ext cx="534377" cy="259045"/>
    <xdr:sp macro="" textlink="">
      <xdr:nvSpPr>
        <xdr:cNvPr id="371" name="テキスト ボックス 370"/>
        <xdr:cNvSpPr txBox="1"/>
      </xdr:nvSpPr>
      <xdr:spPr>
        <a:xfrm>
          <a:off x="7594111" y="986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55552</xdr:rowOff>
    </xdr:from>
    <xdr:to>
      <xdr:col>10</xdr:col>
      <xdr:colOff>155575</xdr:colOff>
      <xdr:row>57</xdr:row>
      <xdr:rowOff>157152</xdr:rowOff>
    </xdr:to>
    <xdr:sp macro="" textlink="">
      <xdr:nvSpPr>
        <xdr:cNvPr id="372" name="円/楕円 371"/>
        <xdr:cNvSpPr/>
      </xdr:nvSpPr>
      <xdr:spPr>
        <a:xfrm>
          <a:off x="6921500" y="982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148279</xdr:rowOff>
    </xdr:from>
    <xdr:ext cx="534377" cy="259045"/>
    <xdr:sp macro="" textlink="">
      <xdr:nvSpPr>
        <xdr:cNvPr id="373" name="テキスト ボックス 372"/>
        <xdr:cNvSpPr txBox="1"/>
      </xdr:nvSpPr>
      <xdr:spPr>
        <a:xfrm>
          <a:off x="6705111" y="992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399" name="直線コネクタ 398"/>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0"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1" name="直線コネクタ 400"/>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2"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3" name="直線コネクタ 402"/>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125560</xdr:rowOff>
    </xdr:from>
    <xdr:to>
      <xdr:col>15</xdr:col>
      <xdr:colOff>180975</xdr:colOff>
      <xdr:row>78</xdr:row>
      <xdr:rowOff>62325</xdr:rowOff>
    </xdr:to>
    <xdr:cxnSp macro="">
      <xdr:nvCxnSpPr>
        <xdr:cNvPr id="404" name="直線コネクタ 403"/>
        <xdr:cNvCxnSpPr/>
      </xdr:nvCxnSpPr>
      <xdr:spPr>
        <a:xfrm>
          <a:off x="9639300" y="13327210"/>
          <a:ext cx="838200" cy="1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5"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6" name="フローチャート : 判断 405"/>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125560</xdr:rowOff>
    </xdr:from>
    <xdr:to>
      <xdr:col>14</xdr:col>
      <xdr:colOff>28575</xdr:colOff>
      <xdr:row>78</xdr:row>
      <xdr:rowOff>131471</xdr:rowOff>
    </xdr:to>
    <xdr:cxnSp macro="">
      <xdr:nvCxnSpPr>
        <xdr:cNvPr id="407" name="直線コネクタ 406"/>
        <xdr:cNvCxnSpPr/>
      </xdr:nvCxnSpPr>
      <xdr:spPr>
        <a:xfrm flipV="1">
          <a:off x="8750300" y="13327210"/>
          <a:ext cx="889000" cy="17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08" name="フローチャート : 判断 407"/>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09" name="テキスト ボックス 408"/>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131471</xdr:rowOff>
    </xdr:from>
    <xdr:to>
      <xdr:col>12</xdr:col>
      <xdr:colOff>511175</xdr:colOff>
      <xdr:row>79</xdr:row>
      <xdr:rowOff>6459</xdr:rowOff>
    </xdr:to>
    <xdr:cxnSp macro="">
      <xdr:nvCxnSpPr>
        <xdr:cNvPr id="410" name="直線コネクタ 409"/>
        <xdr:cNvCxnSpPr/>
      </xdr:nvCxnSpPr>
      <xdr:spPr>
        <a:xfrm flipV="1">
          <a:off x="7861300" y="13504571"/>
          <a:ext cx="889000" cy="4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1" name="フローチャート : 判断 410"/>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2" name="テキスト ボックス 411"/>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137610</xdr:rowOff>
    </xdr:from>
    <xdr:to>
      <xdr:col>11</xdr:col>
      <xdr:colOff>307975</xdr:colOff>
      <xdr:row>79</xdr:row>
      <xdr:rowOff>6459</xdr:rowOff>
    </xdr:to>
    <xdr:cxnSp macro="">
      <xdr:nvCxnSpPr>
        <xdr:cNvPr id="413" name="直線コネクタ 412"/>
        <xdr:cNvCxnSpPr/>
      </xdr:nvCxnSpPr>
      <xdr:spPr>
        <a:xfrm>
          <a:off x="6972300" y="13510710"/>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4" name="フローチャート : 判断 413"/>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5" name="テキスト ボックス 414"/>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6" name="フローチャート : 判断 415"/>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7" name="テキスト ボックス 416"/>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11525</xdr:rowOff>
    </xdr:from>
    <xdr:to>
      <xdr:col>15</xdr:col>
      <xdr:colOff>231775</xdr:colOff>
      <xdr:row>78</xdr:row>
      <xdr:rowOff>113125</xdr:rowOff>
    </xdr:to>
    <xdr:sp macro="" textlink="">
      <xdr:nvSpPr>
        <xdr:cNvPr id="423" name="円/楕円 422"/>
        <xdr:cNvSpPr/>
      </xdr:nvSpPr>
      <xdr:spPr>
        <a:xfrm>
          <a:off x="10426700" y="133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161402</xdr:rowOff>
    </xdr:from>
    <xdr:ext cx="534377" cy="259045"/>
    <xdr:sp macro="" textlink="">
      <xdr:nvSpPr>
        <xdr:cNvPr id="424" name="商工費該当値テキスト"/>
        <xdr:cNvSpPr txBox="1"/>
      </xdr:nvSpPr>
      <xdr:spPr>
        <a:xfrm>
          <a:off x="10528300" y="133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74760</xdr:rowOff>
    </xdr:from>
    <xdr:to>
      <xdr:col>14</xdr:col>
      <xdr:colOff>79375</xdr:colOff>
      <xdr:row>78</xdr:row>
      <xdr:rowOff>4910</xdr:rowOff>
    </xdr:to>
    <xdr:sp macro="" textlink="">
      <xdr:nvSpPr>
        <xdr:cNvPr id="425" name="円/楕円 424"/>
        <xdr:cNvSpPr/>
      </xdr:nvSpPr>
      <xdr:spPr>
        <a:xfrm>
          <a:off x="9588500" y="132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21437</xdr:rowOff>
    </xdr:from>
    <xdr:ext cx="534377" cy="259045"/>
    <xdr:sp macro="" textlink="">
      <xdr:nvSpPr>
        <xdr:cNvPr id="426" name="テキスト ボックス 425"/>
        <xdr:cNvSpPr txBox="1"/>
      </xdr:nvSpPr>
      <xdr:spPr>
        <a:xfrm>
          <a:off x="9372111" y="1305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80671</xdr:rowOff>
    </xdr:from>
    <xdr:to>
      <xdr:col>12</xdr:col>
      <xdr:colOff>561975</xdr:colOff>
      <xdr:row>79</xdr:row>
      <xdr:rowOff>10821</xdr:rowOff>
    </xdr:to>
    <xdr:sp macro="" textlink="">
      <xdr:nvSpPr>
        <xdr:cNvPr id="427" name="円/楕円 426"/>
        <xdr:cNvSpPr/>
      </xdr:nvSpPr>
      <xdr:spPr>
        <a:xfrm>
          <a:off x="8699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1948</xdr:rowOff>
    </xdr:from>
    <xdr:ext cx="534377" cy="259045"/>
    <xdr:sp macro="" textlink="">
      <xdr:nvSpPr>
        <xdr:cNvPr id="428" name="テキスト ボックス 427"/>
        <xdr:cNvSpPr txBox="1"/>
      </xdr:nvSpPr>
      <xdr:spPr>
        <a:xfrm>
          <a:off x="8483111" y="135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127109</xdr:rowOff>
    </xdr:from>
    <xdr:to>
      <xdr:col>11</xdr:col>
      <xdr:colOff>358775</xdr:colOff>
      <xdr:row>79</xdr:row>
      <xdr:rowOff>57259</xdr:rowOff>
    </xdr:to>
    <xdr:sp macro="" textlink="">
      <xdr:nvSpPr>
        <xdr:cNvPr id="429" name="円/楕円 428"/>
        <xdr:cNvSpPr/>
      </xdr:nvSpPr>
      <xdr:spPr>
        <a:xfrm>
          <a:off x="7810500" y="135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48386</xdr:rowOff>
    </xdr:from>
    <xdr:ext cx="469744" cy="259045"/>
    <xdr:sp macro="" textlink="">
      <xdr:nvSpPr>
        <xdr:cNvPr id="430" name="テキスト ボックス 429"/>
        <xdr:cNvSpPr txBox="1"/>
      </xdr:nvSpPr>
      <xdr:spPr>
        <a:xfrm>
          <a:off x="7626427" y="1359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86810</xdr:rowOff>
    </xdr:from>
    <xdr:to>
      <xdr:col>10</xdr:col>
      <xdr:colOff>155575</xdr:colOff>
      <xdr:row>79</xdr:row>
      <xdr:rowOff>16960</xdr:rowOff>
    </xdr:to>
    <xdr:sp macro="" textlink="">
      <xdr:nvSpPr>
        <xdr:cNvPr id="431" name="円/楕円 430"/>
        <xdr:cNvSpPr/>
      </xdr:nvSpPr>
      <xdr:spPr>
        <a:xfrm>
          <a:off x="6921500" y="134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8087</xdr:rowOff>
    </xdr:from>
    <xdr:ext cx="534377" cy="259045"/>
    <xdr:sp macro="" textlink="">
      <xdr:nvSpPr>
        <xdr:cNvPr id="432" name="テキスト ボックス 431"/>
        <xdr:cNvSpPr txBox="1"/>
      </xdr:nvSpPr>
      <xdr:spPr>
        <a:xfrm>
          <a:off x="6705111" y="135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4" name="直線コネクタ 453"/>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5"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6" name="直線コネクタ 455"/>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7"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58" name="直線コネクタ 457"/>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67645</xdr:rowOff>
    </xdr:from>
    <xdr:to>
      <xdr:col>15</xdr:col>
      <xdr:colOff>180975</xdr:colOff>
      <xdr:row>97</xdr:row>
      <xdr:rowOff>34517</xdr:rowOff>
    </xdr:to>
    <xdr:cxnSp macro="">
      <xdr:nvCxnSpPr>
        <xdr:cNvPr id="459" name="直線コネクタ 458"/>
        <xdr:cNvCxnSpPr/>
      </xdr:nvCxnSpPr>
      <xdr:spPr>
        <a:xfrm>
          <a:off x="9639300" y="16526845"/>
          <a:ext cx="838200" cy="1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0"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1" name="フローチャート : 判断 460"/>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67645</xdr:rowOff>
    </xdr:from>
    <xdr:to>
      <xdr:col>14</xdr:col>
      <xdr:colOff>28575</xdr:colOff>
      <xdr:row>96</xdr:row>
      <xdr:rowOff>155606</xdr:rowOff>
    </xdr:to>
    <xdr:cxnSp macro="">
      <xdr:nvCxnSpPr>
        <xdr:cNvPr id="462" name="直線コネクタ 461"/>
        <xdr:cNvCxnSpPr/>
      </xdr:nvCxnSpPr>
      <xdr:spPr>
        <a:xfrm flipV="1">
          <a:off x="8750300" y="16526845"/>
          <a:ext cx="889000" cy="8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3" name="フローチャート : 判断 462"/>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4" name="テキスト ボックス 463"/>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108373</xdr:rowOff>
    </xdr:from>
    <xdr:to>
      <xdr:col>12</xdr:col>
      <xdr:colOff>511175</xdr:colOff>
      <xdr:row>96</xdr:row>
      <xdr:rowOff>155606</xdr:rowOff>
    </xdr:to>
    <xdr:cxnSp macro="">
      <xdr:nvCxnSpPr>
        <xdr:cNvPr id="465" name="直線コネクタ 464"/>
        <xdr:cNvCxnSpPr/>
      </xdr:nvCxnSpPr>
      <xdr:spPr>
        <a:xfrm>
          <a:off x="7861300" y="16567573"/>
          <a:ext cx="889000" cy="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6" name="フローチャート : 判断 465"/>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7" name="テキスト ボックス 466"/>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155949</xdr:rowOff>
    </xdr:from>
    <xdr:to>
      <xdr:col>11</xdr:col>
      <xdr:colOff>307975</xdr:colOff>
      <xdr:row>96</xdr:row>
      <xdr:rowOff>108373</xdr:rowOff>
    </xdr:to>
    <xdr:cxnSp macro="">
      <xdr:nvCxnSpPr>
        <xdr:cNvPr id="468" name="直線コネクタ 467"/>
        <xdr:cNvCxnSpPr/>
      </xdr:nvCxnSpPr>
      <xdr:spPr>
        <a:xfrm>
          <a:off x="6972300" y="16443699"/>
          <a:ext cx="889000" cy="12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69" name="フローチャート : 判断 468"/>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0" name="テキスト ボックス 469"/>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1" name="フローチャート : 判断 470"/>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2" name="テキスト ボックス 471"/>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155167</xdr:rowOff>
    </xdr:from>
    <xdr:to>
      <xdr:col>15</xdr:col>
      <xdr:colOff>231775</xdr:colOff>
      <xdr:row>97</xdr:row>
      <xdr:rowOff>85317</xdr:rowOff>
    </xdr:to>
    <xdr:sp macro="" textlink="">
      <xdr:nvSpPr>
        <xdr:cNvPr id="478" name="円/楕円 477"/>
        <xdr:cNvSpPr/>
      </xdr:nvSpPr>
      <xdr:spPr>
        <a:xfrm>
          <a:off x="10426700" y="166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133594</xdr:rowOff>
    </xdr:from>
    <xdr:ext cx="534377" cy="259045"/>
    <xdr:sp macro="" textlink="">
      <xdr:nvSpPr>
        <xdr:cNvPr id="479" name="土木費該当値テキスト"/>
        <xdr:cNvSpPr txBox="1"/>
      </xdr:nvSpPr>
      <xdr:spPr>
        <a:xfrm>
          <a:off x="10528300" y="165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16845</xdr:rowOff>
    </xdr:from>
    <xdr:to>
      <xdr:col>14</xdr:col>
      <xdr:colOff>79375</xdr:colOff>
      <xdr:row>96</xdr:row>
      <xdr:rowOff>118445</xdr:rowOff>
    </xdr:to>
    <xdr:sp macro="" textlink="">
      <xdr:nvSpPr>
        <xdr:cNvPr id="480" name="円/楕円 479"/>
        <xdr:cNvSpPr/>
      </xdr:nvSpPr>
      <xdr:spPr>
        <a:xfrm>
          <a:off x="9588500" y="164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134972</xdr:rowOff>
    </xdr:from>
    <xdr:ext cx="534377" cy="259045"/>
    <xdr:sp macro="" textlink="">
      <xdr:nvSpPr>
        <xdr:cNvPr id="481" name="テキスト ボックス 480"/>
        <xdr:cNvSpPr txBox="1"/>
      </xdr:nvSpPr>
      <xdr:spPr>
        <a:xfrm>
          <a:off x="9372111" y="1625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104806</xdr:rowOff>
    </xdr:from>
    <xdr:to>
      <xdr:col>12</xdr:col>
      <xdr:colOff>561975</xdr:colOff>
      <xdr:row>97</xdr:row>
      <xdr:rowOff>34956</xdr:rowOff>
    </xdr:to>
    <xdr:sp macro="" textlink="">
      <xdr:nvSpPr>
        <xdr:cNvPr id="482" name="円/楕円 481"/>
        <xdr:cNvSpPr/>
      </xdr:nvSpPr>
      <xdr:spPr>
        <a:xfrm>
          <a:off x="8699500" y="165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26083</xdr:rowOff>
    </xdr:from>
    <xdr:ext cx="534377" cy="259045"/>
    <xdr:sp macro="" textlink="">
      <xdr:nvSpPr>
        <xdr:cNvPr id="483" name="テキスト ボックス 482"/>
        <xdr:cNvSpPr txBox="1"/>
      </xdr:nvSpPr>
      <xdr:spPr>
        <a:xfrm>
          <a:off x="8483111" y="1665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71,521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57573</xdr:rowOff>
    </xdr:from>
    <xdr:to>
      <xdr:col>11</xdr:col>
      <xdr:colOff>358775</xdr:colOff>
      <xdr:row>96</xdr:row>
      <xdr:rowOff>159173</xdr:rowOff>
    </xdr:to>
    <xdr:sp macro="" textlink="">
      <xdr:nvSpPr>
        <xdr:cNvPr id="484" name="円/楕円 483"/>
        <xdr:cNvSpPr/>
      </xdr:nvSpPr>
      <xdr:spPr>
        <a:xfrm>
          <a:off x="7810500" y="165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4250</xdr:rowOff>
    </xdr:from>
    <xdr:ext cx="534377" cy="259045"/>
    <xdr:sp macro="" textlink="">
      <xdr:nvSpPr>
        <xdr:cNvPr id="485" name="テキスト ボックス 484"/>
        <xdr:cNvSpPr txBox="1"/>
      </xdr:nvSpPr>
      <xdr:spPr>
        <a:xfrm>
          <a:off x="7594111" y="1629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105149</xdr:rowOff>
    </xdr:from>
    <xdr:to>
      <xdr:col>10</xdr:col>
      <xdr:colOff>155575</xdr:colOff>
      <xdr:row>96</xdr:row>
      <xdr:rowOff>35299</xdr:rowOff>
    </xdr:to>
    <xdr:sp macro="" textlink="">
      <xdr:nvSpPr>
        <xdr:cNvPr id="486" name="円/楕円 485"/>
        <xdr:cNvSpPr/>
      </xdr:nvSpPr>
      <xdr:spPr>
        <a:xfrm>
          <a:off x="6921500" y="1639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51826</xdr:rowOff>
    </xdr:from>
    <xdr:ext cx="599010" cy="259045"/>
    <xdr:sp macro="" textlink="">
      <xdr:nvSpPr>
        <xdr:cNvPr id="487" name="テキスト ボックス 486"/>
        <xdr:cNvSpPr txBox="1"/>
      </xdr:nvSpPr>
      <xdr:spPr>
        <a:xfrm>
          <a:off x="6672794" y="1616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2" name="直線コネクタ 511"/>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3"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4" name="直線コネクタ 513"/>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5"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6" name="直線コネクタ 515"/>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122955</xdr:rowOff>
    </xdr:from>
    <xdr:to>
      <xdr:col>23</xdr:col>
      <xdr:colOff>517525</xdr:colOff>
      <xdr:row>36</xdr:row>
      <xdr:rowOff>29801</xdr:rowOff>
    </xdr:to>
    <xdr:cxnSp macro="">
      <xdr:nvCxnSpPr>
        <xdr:cNvPr id="517" name="直線コネクタ 516"/>
        <xdr:cNvCxnSpPr/>
      </xdr:nvCxnSpPr>
      <xdr:spPr>
        <a:xfrm flipV="1">
          <a:off x="15481300" y="5952255"/>
          <a:ext cx="838200" cy="2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125144</xdr:rowOff>
    </xdr:from>
    <xdr:ext cx="534377" cy="259045"/>
    <xdr:sp macro="" textlink="">
      <xdr:nvSpPr>
        <xdr:cNvPr id="518" name="消防費平均値テキスト"/>
        <xdr:cNvSpPr txBox="1"/>
      </xdr:nvSpPr>
      <xdr:spPr>
        <a:xfrm>
          <a:off x="16370300" y="6297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19" name="フローチャート : 判断 518"/>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29801</xdr:rowOff>
    </xdr:from>
    <xdr:to>
      <xdr:col>22</xdr:col>
      <xdr:colOff>365125</xdr:colOff>
      <xdr:row>38</xdr:row>
      <xdr:rowOff>41364</xdr:rowOff>
    </xdr:to>
    <xdr:cxnSp macro="">
      <xdr:nvCxnSpPr>
        <xdr:cNvPr id="520" name="直線コネクタ 519"/>
        <xdr:cNvCxnSpPr/>
      </xdr:nvCxnSpPr>
      <xdr:spPr>
        <a:xfrm flipV="1">
          <a:off x="14592300" y="6202001"/>
          <a:ext cx="889000" cy="3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1" name="フローチャート : 判断 520"/>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2" name="テキスト ボックス 521"/>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41364</xdr:rowOff>
    </xdr:from>
    <xdr:to>
      <xdr:col>21</xdr:col>
      <xdr:colOff>161925</xdr:colOff>
      <xdr:row>39</xdr:row>
      <xdr:rowOff>33687</xdr:rowOff>
    </xdr:to>
    <xdr:cxnSp macro="">
      <xdr:nvCxnSpPr>
        <xdr:cNvPr id="523" name="直線コネクタ 522"/>
        <xdr:cNvCxnSpPr/>
      </xdr:nvCxnSpPr>
      <xdr:spPr>
        <a:xfrm flipV="1">
          <a:off x="13703300" y="6556464"/>
          <a:ext cx="889000" cy="1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4" name="フローチャート : 判断 523"/>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5" name="テキスト ボックス 524"/>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33687</xdr:rowOff>
    </xdr:from>
    <xdr:to>
      <xdr:col>19</xdr:col>
      <xdr:colOff>644525</xdr:colOff>
      <xdr:row>39</xdr:row>
      <xdr:rowOff>51708</xdr:rowOff>
    </xdr:to>
    <xdr:cxnSp macro="">
      <xdr:nvCxnSpPr>
        <xdr:cNvPr id="526" name="直線コネクタ 525"/>
        <xdr:cNvCxnSpPr/>
      </xdr:nvCxnSpPr>
      <xdr:spPr>
        <a:xfrm flipV="1">
          <a:off x="12814300" y="6720237"/>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7" name="フローチャート : 判断 526"/>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28" name="テキスト ボックス 527"/>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29" name="フローチャート : 判断 528"/>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0" name="テキスト ボックス 529"/>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72155</xdr:rowOff>
    </xdr:from>
    <xdr:to>
      <xdr:col>23</xdr:col>
      <xdr:colOff>568325</xdr:colOff>
      <xdr:row>35</xdr:row>
      <xdr:rowOff>2305</xdr:rowOff>
    </xdr:to>
    <xdr:sp macro="" textlink="">
      <xdr:nvSpPr>
        <xdr:cNvPr id="536" name="円/楕円 535"/>
        <xdr:cNvSpPr/>
      </xdr:nvSpPr>
      <xdr:spPr>
        <a:xfrm>
          <a:off x="16268700" y="59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95032</xdr:rowOff>
    </xdr:from>
    <xdr:ext cx="534377" cy="259045"/>
    <xdr:sp macro="" textlink="">
      <xdr:nvSpPr>
        <xdr:cNvPr id="537" name="消防費該当値テキスト"/>
        <xdr:cNvSpPr txBox="1"/>
      </xdr:nvSpPr>
      <xdr:spPr>
        <a:xfrm>
          <a:off x="16370300" y="575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60,879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150451</xdr:rowOff>
    </xdr:from>
    <xdr:to>
      <xdr:col>22</xdr:col>
      <xdr:colOff>415925</xdr:colOff>
      <xdr:row>36</xdr:row>
      <xdr:rowOff>80601</xdr:rowOff>
    </xdr:to>
    <xdr:sp macro="" textlink="">
      <xdr:nvSpPr>
        <xdr:cNvPr id="538" name="円/楕円 537"/>
        <xdr:cNvSpPr/>
      </xdr:nvSpPr>
      <xdr:spPr>
        <a:xfrm>
          <a:off x="15430500" y="61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97128</xdr:rowOff>
    </xdr:from>
    <xdr:ext cx="534377" cy="259045"/>
    <xdr:sp macro="" textlink="">
      <xdr:nvSpPr>
        <xdr:cNvPr id="539" name="テキスト ボックス 538"/>
        <xdr:cNvSpPr txBox="1"/>
      </xdr:nvSpPr>
      <xdr:spPr>
        <a:xfrm>
          <a:off x="15214111" y="59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162014</xdr:rowOff>
    </xdr:from>
    <xdr:to>
      <xdr:col>21</xdr:col>
      <xdr:colOff>212725</xdr:colOff>
      <xdr:row>38</xdr:row>
      <xdr:rowOff>92164</xdr:rowOff>
    </xdr:to>
    <xdr:sp macro="" textlink="">
      <xdr:nvSpPr>
        <xdr:cNvPr id="540" name="円/楕円 539"/>
        <xdr:cNvSpPr/>
      </xdr:nvSpPr>
      <xdr:spPr>
        <a:xfrm>
          <a:off x="14541500" y="65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83291</xdr:rowOff>
    </xdr:from>
    <xdr:ext cx="534377" cy="259045"/>
    <xdr:sp macro="" textlink="">
      <xdr:nvSpPr>
        <xdr:cNvPr id="541" name="テキスト ボックス 540"/>
        <xdr:cNvSpPr txBox="1"/>
      </xdr:nvSpPr>
      <xdr:spPr>
        <a:xfrm>
          <a:off x="14325111" y="65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154337</xdr:rowOff>
    </xdr:from>
    <xdr:to>
      <xdr:col>20</xdr:col>
      <xdr:colOff>9525</xdr:colOff>
      <xdr:row>39</xdr:row>
      <xdr:rowOff>84487</xdr:rowOff>
    </xdr:to>
    <xdr:sp macro="" textlink="">
      <xdr:nvSpPr>
        <xdr:cNvPr id="542" name="円/楕円 541"/>
        <xdr:cNvSpPr/>
      </xdr:nvSpPr>
      <xdr:spPr>
        <a:xfrm>
          <a:off x="13652500" y="66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75614</xdr:rowOff>
    </xdr:from>
    <xdr:ext cx="534377" cy="259045"/>
    <xdr:sp macro="" textlink="">
      <xdr:nvSpPr>
        <xdr:cNvPr id="543" name="テキスト ボックス 542"/>
        <xdr:cNvSpPr txBox="1"/>
      </xdr:nvSpPr>
      <xdr:spPr>
        <a:xfrm>
          <a:off x="13436111" y="676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908</xdr:rowOff>
    </xdr:from>
    <xdr:to>
      <xdr:col>18</xdr:col>
      <xdr:colOff>492125</xdr:colOff>
      <xdr:row>39</xdr:row>
      <xdr:rowOff>102508</xdr:rowOff>
    </xdr:to>
    <xdr:sp macro="" textlink="">
      <xdr:nvSpPr>
        <xdr:cNvPr id="544" name="円/楕円 543"/>
        <xdr:cNvSpPr/>
      </xdr:nvSpPr>
      <xdr:spPr>
        <a:xfrm>
          <a:off x="12763500" y="66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93635</xdr:rowOff>
    </xdr:from>
    <xdr:ext cx="534377" cy="259045"/>
    <xdr:sp macro="" textlink="">
      <xdr:nvSpPr>
        <xdr:cNvPr id="545" name="テキスト ボックス 544"/>
        <xdr:cNvSpPr txBox="1"/>
      </xdr:nvSpPr>
      <xdr:spPr>
        <a:xfrm>
          <a:off x="12547111" y="67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69" name="直線コネクタ 568"/>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0"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1" name="直線コネクタ 570"/>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2"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3" name="直線コネクタ 572"/>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58745</xdr:rowOff>
    </xdr:from>
    <xdr:to>
      <xdr:col>23</xdr:col>
      <xdr:colOff>517525</xdr:colOff>
      <xdr:row>58</xdr:row>
      <xdr:rowOff>63264</xdr:rowOff>
    </xdr:to>
    <xdr:cxnSp macro="">
      <xdr:nvCxnSpPr>
        <xdr:cNvPr id="574" name="直線コネクタ 573"/>
        <xdr:cNvCxnSpPr/>
      </xdr:nvCxnSpPr>
      <xdr:spPr>
        <a:xfrm>
          <a:off x="15481300" y="10002845"/>
          <a:ext cx="8382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5"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6" name="フローチャート : 判断 575"/>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40465</xdr:rowOff>
    </xdr:from>
    <xdr:to>
      <xdr:col>22</xdr:col>
      <xdr:colOff>365125</xdr:colOff>
      <xdr:row>58</xdr:row>
      <xdr:rowOff>58745</xdr:rowOff>
    </xdr:to>
    <xdr:cxnSp macro="">
      <xdr:nvCxnSpPr>
        <xdr:cNvPr id="577" name="直線コネクタ 576"/>
        <xdr:cNvCxnSpPr/>
      </xdr:nvCxnSpPr>
      <xdr:spPr>
        <a:xfrm>
          <a:off x="14592300" y="9984565"/>
          <a:ext cx="889000" cy="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78" name="フローチャート : 判断 577"/>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79" name="テキスト ボックス 578"/>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40465</xdr:rowOff>
    </xdr:from>
    <xdr:to>
      <xdr:col>21</xdr:col>
      <xdr:colOff>161925</xdr:colOff>
      <xdr:row>58</xdr:row>
      <xdr:rowOff>69916</xdr:rowOff>
    </xdr:to>
    <xdr:cxnSp macro="">
      <xdr:nvCxnSpPr>
        <xdr:cNvPr id="580" name="直線コネクタ 579"/>
        <xdr:cNvCxnSpPr/>
      </xdr:nvCxnSpPr>
      <xdr:spPr>
        <a:xfrm flipV="1">
          <a:off x="13703300" y="9984565"/>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1" name="フローチャート : 判断 580"/>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2" name="テキスト ボックス 581"/>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69916</xdr:rowOff>
    </xdr:from>
    <xdr:to>
      <xdr:col>19</xdr:col>
      <xdr:colOff>644525</xdr:colOff>
      <xdr:row>58</xdr:row>
      <xdr:rowOff>72030</xdr:rowOff>
    </xdr:to>
    <xdr:cxnSp macro="">
      <xdr:nvCxnSpPr>
        <xdr:cNvPr id="583" name="直線コネクタ 582"/>
        <xdr:cNvCxnSpPr/>
      </xdr:nvCxnSpPr>
      <xdr:spPr>
        <a:xfrm flipV="1">
          <a:off x="12814300" y="1001401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4" name="フローチャート : 判断 583"/>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5" name="テキスト ボックス 584"/>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6" name="フローチャート : 判断 585"/>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7" name="テキスト ボックス 586"/>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12464</xdr:rowOff>
    </xdr:from>
    <xdr:to>
      <xdr:col>23</xdr:col>
      <xdr:colOff>568325</xdr:colOff>
      <xdr:row>58</xdr:row>
      <xdr:rowOff>114064</xdr:rowOff>
    </xdr:to>
    <xdr:sp macro="" textlink="">
      <xdr:nvSpPr>
        <xdr:cNvPr id="593" name="円/楕円 592"/>
        <xdr:cNvSpPr/>
      </xdr:nvSpPr>
      <xdr:spPr>
        <a:xfrm>
          <a:off x="16268700" y="99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98841</xdr:rowOff>
    </xdr:from>
    <xdr:ext cx="534377" cy="259045"/>
    <xdr:sp macro="" textlink="">
      <xdr:nvSpPr>
        <xdr:cNvPr id="594" name="教育費該当値テキスト"/>
        <xdr:cNvSpPr txBox="1"/>
      </xdr:nvSpPr>
      <xdr:spPr>
        <a:xfrm>
          <a:off x="16370300" y="98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7945</xdr:rowOff>
    </xdr:from>
    <xdr:to>
      <xdr:col>22</xdr:col>
      <xdr:colOff>415925</xdr:colOff>
      <xdr:row>58</xdr:row>
      <xdr:rowOff>109545</xdr:rowOff>
    </xdr:to>
    <xdr:sp macro="" textlink="">
      <xdr:nvSpPr>
        <xdr:cNvPr id="595" name="円/楕円 594"/>
        <xdr:cNvSpPr/>
      </xdr:nvSpPr>
      <xdr:spPr>
        <a:xfrm>
          <a:off x="15430500" y="99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100672</xdr:rowOff>
    </xdr:from>
    <xdr:ext cx="534377" cy="259045"/>
    <xdr:sp macro="" textlink="">
      <xdr:nvSpPr>
        <xdr:cNvPr id="596" name="テキスト ボックス 595"/>
        <xdr:cNvSpPr txBox="1"/>
      </xdr:nvSpPr>
      <xdr:spPr>
        <a:xfrm>
          <a:off x="15214111" y="100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161115</xdr:rowOff>
    </xdr:from>
    <xdr:to>
      <xdr:col>21</xdr:col>
      <xdr:colOff>212725</xdr:colOff>
      <xdr:row>58</xdr:row>
      <xdr:rowOff>91265</xdr:rowOff>
    </xdr:to>
    <xdr:sp macro="" textlink="">
      <xdr:nvSpPr>
        <xdr:cNvPr id="597" name="円/楕円 596"/>
        <xdr:cNvSpPr/>
      </xdr:nvSpPr>
      <xdr:spPr>
        <a:xfrm>
          <a:off x="14541500" y="99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82392</xdr:rowOff>
    </xdr:from>
    <xdr:ext cx="534377" cy="259045"/>
    <xdr:sp macro="" textlink="">
      <xdr:nvSpPr>
        <xdr:cNvPr id="598" name="テキスト ボックス 597"/>
        <xdr:cNvSpPr txBox="1"/>
      </xdr:nvSpPr>
      <xdr:spPr>
        <a:xfrm>
          <a:off x="14325111" y="1002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19116</xdr:rowOff>
    </xdr:from>
    <xdr:to>
      <xdr:col>20</xdr:col>
      <xdr:colOff>9525</xdr:colOff>
      <xdr:row>58</xdr:row>
      <xdr:rowOff>120716</xdr:rowOff>
    </xdr:to>
    <xdr:sp macro="" textlink="">
      <xdr:nvSpPr>
        <xdr:cNvPr id="599" name="円/楕円 598"/>
        <xdr:cNvSpPr/>
      </xdr:nvSpPr>
      <xdr:spPr>
        <a:xfrm>
          <a:off x="13652500" y="996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111843</xdr:rowOff>
    </xdr:from>
    <xdr:ext cx="534377" cy="259045"/>
    <xdr:sp macro="" textlink="">
      <xdr:nvSpPr>
        <xdr:cNvPr id="600" name="テキスト ボックス 599"/>
        <xdr:cNvSpPr txBox="1"/>
      </xdr:nvSpPr>
      <xdr:spPr>
        <a:xfrm>
          <a:off x="13436111" y="1005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21230</xdr:rowOff>
    </xdr:from>
    <xdr:to>
      <xdr:col>18</xdr:col>
      <xdr:colOff>492125</xdr:colOff>
      <xdr:row>58</xdr:row>
      <xdr:rowOff>122830</xdr:rowOff>
    </xdr:to>
    <xdr:sp macro="" textlink="">
      <xdr:nvSpPr>
        <xdr:cNvPr id="601" name="円/楕円 600"/>
        <xdr:cNvSpPr/>
      </xdr:nvSpPr>
      <xdr:spPr>
        <a:xfrm>
          <a:off x="12763500" y="99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113957</xdr:rowOff>
    </xdr:from>
    <xdr:ext cx="534377" cy="259045"/>
    <xdr:sp macro="" textlink="">
      <xdr:nvSpPr>
        <xdr:cNvPr id="602" name="テキスト ボックス 601"/>
        <xdr:cNvSpPr txBox="1"/>
      </xdr:nvSpPr>
      <xdr:spPr>
        <a:xfrm>
          <a:off x="12547111" y="100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6" name="直線コネクタ 625"/>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29"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0" name="直線コネクタ 629"/>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34125</xdr:rowOff>
    </xdr:from>
    <xdr:to>
      <xdr:col>23</xdr:col>
      <xdr:colOff>517525</xdr:colOff>
      <xdr:row>79</xdr:row>
      <xdr:rowOff>43208</xdr:rowOff>
    </xdr:to>
    <xdr:cxnSp macro="">
      <xdr:nvCxnSpPr>
        <xdr:cNvPr id="631" name="直線コネクタ 630"/>
        <xdr:cNvCxnSpPr/>
      </xdr:nvCxnSpPr>
      <xdr:spPr>
        <a:xfrm>
          <a:off x="15481300" y="13578675"/>
          <a:ext cx="8382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2"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3" name="フローチャート : 判断 632"/>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157569</xdr:rowOff>
    </xdr:from>
    <xdr:to>
      <xdr:col>22</xdr:col>
      <xdr:colOff>365125</xdr:colOff>
      <xdr:row>79</xdr:row>
      <xdr:rowOff>34125</xdr:rowOff>
    </xdr:to>
    <xdr:cxnSp macro="">
      <xdr:nvCxnSpPr>
        <xdr:cNvPr id="634" name="直線コネクタ 633"/>
        <xdr:cNvCxnSpPr/>
      </xdr:nvCxnSpPr>
      <xdr:spPr>
        <a:xfrm>
          <a:off x="14592300" y="13530669"/>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5" name="フローチャート : 判断 634"/>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6" name="テキスト ボックス 635"/>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157569</xdr:rowOff>
    </xdr:from>
    <xdr:to>
      <xdr:col>21</xdr:col>
      <xdr:colOff>161925</xdr:colOff>
      <xdr:row>79</xdr:row>
      <xdr:rowOff>41463</xdr:rowOff>
    </xdr:to>
    <xdr:cxnSp macro="">
      <xdr:nvCxnSpPr>
        <xdr:cNvPr id="637" name="直線コネクタ 636"/>
        <xdr:cNvCxnSpPr/>
      </xdr:nvCxnSpPr>
      <xdr:spPr>
        <a:xfrm flipV="1">
          <a:off x="13703300" y="13530669"/>
          <a:ext cx="8890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38" name="フローチャート : 判断 637"/>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39" name="テキスト ボックス 638"/>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162750</xdr:rowOff>
    </xdr:from>
    <xdr:to>
      <xdr:col>19</xdr:col>
      <xdr:colOff>644525</xdr:colOff>
      <xdr:row>79</xdr:row>
      <xdr:rowOff>41463</xdr:rowOff>
    </xdr:to>
    <xdr:cxnSp macro="">
      <xdr:nvCxnSpPr>
        <xdr:cNvPr id="640" name="直線コネクタ 639"/>
        <xdr:cNvCxnSpPr/>
      </xdr:nvCxnSpPr>
      <xdr:spPr>
        <a:xfrm>
          <a:off x="12814300" y="13535850"/>
          <a:ext cx="889000" cy="5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1" name="フローチャート : 判断 640"/>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2" name="テキスト ボックス 641"/>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3" name="フローチャート : 判断 642"/>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4" name="テキスト ボックス 643"/>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163858</xdr:rowOff>
    </xdr:from>
    <xdr:to>
      <xdr:col>23</xdr:col>
      <xdr:colOff>568325</xdr:colOff>
      <xdr:row>79</xdr:row>
      <xdr:rowOff>94008</xdr:rowOff>
    </xdr:to>
    <xdr:sp macro="" textlink="">
      <xdr:nvSpPr>
        <xdr:cNvPr id="650" name="円/楕円 649"/>
        <xdr:cNvSpPr/>
      </xdr:nvSpPr>
      <xdr:spPr>
        <a:xfrm>
          <a:off x="16268700" y="135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78785</xdr:rowOff>
    </xdr:from>
    <xdr:ext cx="378565" cy="259045"/>
    <xdr:sp macro="" textlink="">
      <xdr:nvSpPr>
        <xdr:cNvPr id="651" name="災害復旧費該当値テキスト"/>
        <xdr:cNvSpPr txBox="1"/>
      </xdr:nvSpPr>
      <xdr:spPr>
        <a:xfrm>
          <a:off x="16370300" y="13451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154775</xdr:rowOff>
    </xdr:from>
    <xdr:to>
      <xdr:col>22</xdr:col>
      <xdr:colOff>415925</xdr:colOff>
      <xdr:row>79</xdr:row>
      <xdr:rowOff>84925</xdr:rowOff>
    </xdr:to>
    <xdr:sp macro="" textlink="">
      <xdr:nvSpPr>
        <xdr:cNvPr id="652" name="円/楕円 651"/>
        <xdr:cNvSpPr/>
      </xdr:nvSpPr>
      <xdr:spPr>
        <a:xfrm>
          <a:off x="15430500" y="135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76052</xdr:rowOff>
    </xdr:from>
    <xdr:ext cx="469744" cy="259045"/>
    <xdr:sp macro="" textlink="">
      <xdr:nvSpPr>
        <xdr:cNvPr id="653" name="テキスト ボックス 652"/>
        <xdr:cNvSpPr txBox="1"/>
      </xdr:nvSpPr>
      <xdr:spPr>
        <a:xfrm>
          <a:off x="15246427" y="1362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106769</xdr:rowOff>
    </xdr:from>
    <xdr:to>
      <xdr:col>21</xdr:col>
      <xdr:colOff>212725</xdr:colOff>
      <xdr:row>79</xdr:row>
      <xdr:rowOff>36919</xdr:rowOff>
    </xdr:to>
    <xdr:sp macro="" textlink="">
      <xdr:nvSpPr>
        <xdr:cNvPr id="654" name="円/楕円 653"/>
        <xdr:cNvSpPr/>
      </xdr:nvSpPr>
      <xdr:spPr>
        <a:xfrm>
          <a:off x="14541500" y="134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28046</xdr:rowOff>
    </xdr:from>
    <xdr:ext cx="469744" cy="259045"/>
    <xdr:sp macro="" textlink="">
      <xdr:nvSpPr>
        <xdr:cNvPr id="655" name="テキスト ボックス 654"/>
        <xdr:cNvSpPr txBox="1"/>
      </xdr:nvSpPr>
      <xdr:spPr>
        <a:xfrm>
          <a:off x="14357427" y="1357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162113</xdr:rowOff>
    </xdr:from>
    <xdr:to>
      <xdr:col>20</xdr:col>
      <xdr:colOff>9525</xdr:colOff>
      <xdr:row>79</xdr:row>
      <xdr:rowOff>92263</xdr:rowOff>
    </xdr:to>
    <xdr:sp macro="" textlink="">
      <xdr:nvSpPr>
        <xdr:cNvPr id="656" name="円/楕円 655"/>
        <xdr:cNvSpPr/>
      </xdr:nvSpPr>
      <xdr:spPr>
        <a:xfrm>
          <a:off x="13652500" y="135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83390</xdr:rowOff>
    </xdr:from>
    <xdr:ext cx="378565" cy="259045"/>
    <xdr:sp macro="" textlink="">
      <xdr:nvSpPr>
        <xdr:cNvPr id="657" name="テキスト ボックス 656"/>
        <xdr:cNvSpPr txBox="1"/>
      </xdr:nvSpPr>
      <xdr:spPr>
        <a:xfrm>
          <a:off x="13514017" y="13627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111950</xdr:rowOff>
    </xdr:from>
    <xdr:to>
      <xdr:col>18</xdr:col>
      <xdr:colOff>492125</xdr:colOff>
      <xdr:row>79</xdr:row>
      <xdr:rowOff>42100</xdr:rowOff>
    </xdr:to>
    <xdr:sp macro="" textlink="">
      <xdr:nvSpPr>
        <xdr:cNvPr id="658" name="円/楕円 657"/>
        <xdr:cNvSpPr/>
      </xdr:nvSpPr>
      <xdr:spPr>
        <a:xfrm>
          <a:off x="12763500" y="134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33227</xdr:rowOff>
    </xdr:from>
    <xdr:ext cx="469744" cy="259045"/>
    <xdr:sp macro="" textlink="">
      <xdr:nvSpPr>
        <xdr:cNvPr id="659" name="テキスト ボックス 658"/>
        <xdr:cNvSpPr txBox="1"/>
      </xdr:nvSpPr>
      <xdr:spPr>
        <a:xfrm>
          <a:off x="12579427" y="1357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79" name="直線コネクタ 678"/>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0"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1" name="直線コネクタ 680"/>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2"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3" name="直線コネクタ 682"/>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54604</xdr:rowOff>
    </xdr:from>
    <xdr:to>
      <xdr:col>23</xdr:col>
      <xdr:colOff>517525</xdr:colOff>
      <xdr:row>95</xdr:row>
      <xdr:rowOff>119903</xdr:rowOff>
    </xdr:to>
    <xdr:cxnSp macro="">
      <xdr:nvCxnSpPr>
        <xdr:cNvPr id="684" name="直線コネクタ 683"/>
        <xdr:cNvCxnSpPr/>
      </xdr:nvCxnSpPr>
      <xdr:spPr>
        <a:xfrm flipV="1">
          <a:off x="15481300" y="16342354"/>
          <a:ext cx="838200" cy="6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5"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6" name="フローチャート : 判断 685"/>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90151</xdr:rowOff>
    </xdr:from>
    <xdr:to>
      <xdr:col>22</xdr:col>
      <xdr:colOff>365125</xdr:colOff>
      <xdr:row>95</xdr:row>
      <xdr:rowOff>119903</xdr:rowOff>
    </xdr:to>
    <xdr:cxnSp macro="">
      <xdr:nvCxnSpPr>
        <xdr:cNvPr id="687" name="直線コネクタ 686"/>
        <xdr:cNvCxnSpPr/>
      </xdr:nvCxnSpPr>
      <xdr:spPr>
        <a:xfrm>
          <a:off x="14592300" y="16377901"/>
          <a:ext cx="889000" cy="2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8" name="フローチャート : 判断 687"/>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89" name="テキスト ボックス 688"/>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163297</xdr:rowOff>
    </xdr:from>
    <xdr:to>
      <xdr:col>21</xdr:col>
      <xdr:colOff>161925</xdr:colOff>
      <xdr:row>95</xdr:row>
      <xdr:rowOff>90151</xdr:rowOff>
    </xdr:to>
    <xdr:cxnSp macro="">
      <xdr:nvCxnSpPr>
        <xdr:cNvPr id="690" name="直線コネクタ 689"/>
        <xdr:cNvCxnSpPr/>
      </xdr:nvCxnSpPr>
      <xdr:spPr>
        <a:xfrm>
          <a:off x="13703300" y="16279597"/>
          <a:ext cx="889000" cy="9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1" name="フローチャート : 判断 690"/>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2" name="テキスト ボックス 691"/>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163297</xdr:rowOff>
    </xdr:from>
    <xdr:to>
      <xdr:col>19</xdr:col>
      <xdr:colOff>644525</xdr:colOff>
      <xdr:row>95</xdr:row>
      <xdr:rowOff>46317</xdr:rowOff>
    </xdr:to>
    <xdr:cxnSp macro="">
      <xdr:nvCxnSpPr>
        <xdr:cNvPr id="693" name="直線コネクタ 692"/>
        <xdr:cNvCxnSpPr/>
      </xdr:nvCxnSpPr>
      <xdr:spPr>
        <a:xfrm flipV="1">
          <a:off x="12814300" y="16279597"/>
          <a:ext cx="889000" cy="5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4" name="フローチャート : 判断 693"/>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5" name="テキスト ボックス 694"/>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6" name="フローチャート : 判断 695"/>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7" name="テキスト ボックス 696"/>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3804</xdr:rowOff>
    </xdr:from>
    <xdr:to>
      <xdr:col>23</xdr:col>
      <xdr:colOff>568325</xdr:colOff>
      <xdr:row>95</xdr:row>
      <xdr:rowOff>105404</xdr:rowOff>
    </xdr:to>
    <xdr:sp macro="" textlink="">
      <xdr:nvSpPr>
        <xdr:cNvPr id="703" name="円/楕円 702"/>
        <xdr:cNvSpPr/>
      </xdr:nvSpPr>
      <xdr:spPr>
        <a:xfrm>
          <a:off x="16268700" y="162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26681</xdr:rowOff>
    </xdr:from>
    <xdr:ext cx="534377" cy="259045"/>
    <xdr:sp macro="" textlink="">
      <xdr:nvSpPr>
        <xdr:cNvPr id="704" name="公債費該当値テキスト"/>
        <xdr:cNvSpPr txBox="1"/>
      </xdr:nvSpPr>
      <xdr:spPr>
        <a:xfrm>
          <a:off x="16370300" y="161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84,890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69103</xdr:rowOff>
    </xdr:from>
    <xdr:to>
      <xdr:col>22</xdr:col>
      <xdr:colOff>415925</xdr:colOff>
      <xdr:row>95</xdr:row>
      <xdr:rowOff>170703</xdr:rowOff>
    </xdr:to>
    <xdr:sp macro="" textlink="">
      <xdr:nvSpPr>
        <xdr:cNvPr id="705" name="円/楕円 704"/>
        <xdr:cNvSpPr/>
      </xdr:nvSpPr>
      <xdr:spPr>
        <a:xfrm>
          <a:off x="15430500" y="163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15780</xdr:rowOff>
    </xdr:from>
    <xdr:ext cx="534377" cy="259045"/>
    <xdr:sp macro="" textlink="">
      <xdr:nvSpPr>
        <xdr:cNvPr id="706" name="テキスト ボックス 705"/>
        <xdr:cNvSpPr txBox="1"/>
      </xdr:nvSpPr>
      <xdr:spPr>
        <a:xfrm>
          <a:off x="15214111" y="161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39351</xdr:rowOff>
    </xdr:from>
    <xdr:to>
      <xdr:col>21</xdr:col>
      <xdr:colOff>212725</xdr:colOff>
      <xdr:row>95</xdr:row>
      <xdr:rowOff>140951</xdr:rowOff>
    </xdr:to>
    <xdr:sp macro="" textlink="">
      <xdr:nvSpPr>
        <xdr:cNvPr id="707" name="円/楕円 706"/>
        <xdr:cNvSpPr/>
      </xdr:nvSpPr>
      <xdr:spPr>
        <a:xfrm>
          <a:off x="14541500" y="163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157478</xdr:rowOff>
    </xdr:from>
    <xdr:ext cx="534377" cy="259045"/>
    <xdr:sp macro="" textlink="">
      <xdr:nvSpPr>
        <xdr:cNvPr id="708" name="テキスト ボックス 707"/>
        <xdr:cNvSpPr txBox="1"/>
      </xdr:nvSpPr>
      <xdr:spPr>
        <a:xfrm>
          <a:off x="14325111" y="161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78,670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112497</xdr:rowOff>
    </xdr:from>
    <xdr:to>
      <xdr:col>20</xdr:col>
      <xdr:colOff>9525</xdr:colOff>
      <xdr:row>95</xdr:row>
      <xdr:rowOff>42647</xdr:rowOff>
    </xdr:to>
    <xdr:sp macro="" textlink="">
      <xdr:nvSpPr>
        <xdr:cNvPr id="709" name="円/楕円 708"/>
        <xdr:cNvSpPr/>
      </xdr:nvSpPr>
      <xdr:spPr>
        <a:xfrm>
          <a:off x="13652500" y="162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59174</xdr:rowOff>
    </xdr:from>
    <xdr:ext cx="534377" cy="259045"/>
    <xdr:sp macro="" textlink="">
      <xdr:nvSpPr>
        <xdr:cNvPr id="710" name="テキスト ボックス 709"/>
        <xdr:cNvSpPr txBox="1"/>
      </xdr:nvSpPr>
      <xdr:spPr>
        <a:xfrm>
          <a:off x="13436111" y="160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166967</xdr:rowOff>
    </xdr:from>
    <xdr:to>
      <xdr:col>18</xdr:col>
      <xdr:colOff>492125</xdr:colOff>
      <xdr:row>95</xdr:row>
      <xdr:rowOff>97117</xdr:rowOff>
    </xdr:to>
    <xdr:sp macro="" textlink="">
      <xdr:nvSpPr>
        <xdr:cNvPr id="711" name="円/楕円 710"/>
        <xdr:cNvSpPr/>
      </xdr:nvSpPr>
      <xdr:spPr>
        <a:xfrm>
          <a:off x="12763500" y="162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113644</xdr:rowOff>
    </xdr:from>
    <xdr:ext cx="534377" cy="259045"/>
    <xdr:sp macro="" textlink="">
      <xdr:nvSpPr>
        <xdr:cNvPr id="712" name="テキスト ボックス 711"/>
        <xdr:cNvSpPr txBox="1"/>
      </xdr:nvSpPr>
      <xdr:spPr>
        <a:xfrm>
          <a:off x="12547111" y="160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4" name="直線コネクタ 733"/>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5"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7"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38" name="直線コネクタ 737"/>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0"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1" name="フローチャート : 判断 740"/>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3" name="フローチャート : 判断 742"/>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4" name="テキスト ボックス 743"/>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6" name="フローチャート : 判断 745"/>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7" name="テキスト ボックス 746"/>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49" name="フローチャート : 判断 748"/>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0" name="テキスト ボックス 749"/>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1" name="フローチャート : 判断 750"/>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2" name="テキスト ボックス 751"/>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8" name="円/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59"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0" name="円/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1" name="テキスト ボックス 76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2" name="円/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3" name="テキスト ボックス 76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4" name="円/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5" name="テキスト ボックス 76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6" name="円/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7" name="テキスト ボックス 76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フローチャート :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2" name="フローチャート :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3" name="テキスト ボックス 79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5" name="フローチャート :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6" name="テキスト ボックス 79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8" name="フローチャート :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9" name="テキスト ボックス 79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0" name="フローチャート :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1" name="テキスト ボックス 80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円/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9" name="円/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0" name="テキスト ボックス 80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1" name="円/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2" name="テキスト ボックス 81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3" name="円/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4" name="テキスト ボックス 81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円/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6" name="テキスト ボックス 81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a:t>
          </a:r>
          <a:r>
            <a:rPr kumimoji="1" lang="en-US" altLang="ja-JP" sz="1300">
              <a:latin typeface="ＭＳ Ｐゴシック"/>
            </a:rPr>
            <a:t>6,773</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年度から増加し続けているのは、平成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年度にかけて実施した新消防署建設事業が主な要因である。</a:t>
          </a:r>
          <a:endParaRPr kumimoji="1" lang="en-US" altLang="ja-JP" sz="1300">
            <a:latin typeface="ＭＳ Ｐゴシック"/>
          </a:endParaRPr>
        </a:p>
        <a:p>
          <a:r>
            <a:rPr kumimoji="1" lang="ja-JP" altLang="en-US" sz="1300">
              <a:latin typeface="ＭＳ Ｐゴシック"/>
            </a:rPr>
            <a:t>農林水産業費が前年度と比較して</a:t>
          </a:r>
          <a:r>
            <a:rPr kumimoji="1" lang="en-US" altLang="ja-JP" sz="1300">
              <a:latin typeface="ＭＳ Ｐゴシック"/>
            </a:rPr>
            <a:t>35.7</a:t>
          </a:r>
          <a:r>
            <a:rPr kumimoji="1" lang="ja-JP" altLang="en-US" sz="1300">
              <a:latin typeface="ＭＳ Ｐゴシック"/>
            </a:rPr>
            <a:t>％減となっているのは、平成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26</a:t>
          </a:r>
          <a:r>
            <a:rPr kumimoji="1" lang="ja-JP" altLang="en-US" sz="1300">
              <a:latin typeface="ＭＳ Ｐゴシック"/>
            </a:rPr>
            <a:t>年度に実施した林業活性化路網整備事業の減が主な要因となっている。</a:t>
          </a:r>
          <a:endParaRPr kumimoji="1" lang="en-US" altLang="ja-JP" sz="1300">
            <a:latin typeface="ＭＳ Ｐゴシック"/>
          </a:endParaRPr>
        </a:p>
        <a:p>
          <a:r>
            <a:rPr kumimoji="1" lang="ja-JP" altLang="en-US" sz="1300">
              <a:latin typeface="ＭＳ Ｐゴシック"/>
            </a:rPr>
            <a:t>衛生費は、類似団体平均に比べ高止まりしている主な要因は、病院事業会計負担金、公共下水道事業特別会計繰出金、高料金対策繰出金等である。前年度と比較して</a:t>
          </a:r>
          <a:r>
            <a:rPr kumimoji="1" lang="en-US" altLang="ja-JP" sz="1300">
              <a:latin typeface="ＭＳ Ｐゴシック"/>
            </a:rPr>
            <a:t>12.4</a:t>
          </a:r>
          <a:r>
            <a:rPr kumimoji="1" lang="ja-JP" altLang="en-US" sz="1300">
              <a:latin typeface="ＭＳ Ｐゴシック"/>
            </a:rPr>
            <a:t>％増となっているのは、し尿処理等下水道投入施設整備事業の建設費用の増が主な要因となっている。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財政調整基金残高については、平成20年度までは取崩しを行っていたが、平成21年度以降においては、毎年度積み立てることが可能となり平成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年度からは1</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％台に回復し、平成2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a:t>
          </a:r>
          <a:r>
            <a:rPr lang="en-US" altLang="ja-JP" sz="1100" b="0" i="0" baseline="0">
              <a:solidFill>
                <a:schemeClr val="dk1"/>
              </a:solidFill>
              <a:effectLst/>
              <a:latin typeface="+mn-lt"/>
              <a:ea typeface="+mn-ea"/>
              <a:cs typeface="+mn-cs"/>
            </a:rPr>
            <a:t>26.12</a:t>
          </a:r>
          <a:r>
            <a:rPr lang="ja-JP" altLang="ja-JP" sz="1100" b="0" i="0" baseline="0">
              <a:solidFill>
                <a:schemeClr val="dk1"/>
              </a:solidFill>
              <a:effectLst/>
              <a:latin typeface="+mn-lt"/>
              <a:ea typeface="+mn-ea"/>
              <a:cs typeface="+mn-cs"/>
            </a:rPr>
            <a:t>％まで上昇した。これは主に平成20年度からの国の補正予算における経済対策により、建設事業等に係る地方債の発行や財政調整基金の取崩しを行わず実施できたことで、財政運営に余裕が生じたことが要因である。しかしながら、今後は前述の経済対策も確実に見込めるものではなく、地方交付税を含めた一般財源の確保が厳しい状況となる見込みであるため、引き続き健全な財政運営ができるよう国等の動向を注視しながら努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石川県穴水町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連結実質赤字比率については、平成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年度決算においても全会計で黒字となり赤字比率はない。平成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赤字比率を生じていた病院事業会計については、近年においては改善傾向にあるものの、未だに安定したとは言い難く、今後の経営状況によっては町財政に大きく影響をしかねない状況にあることから、継続して健全経営を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6590628</v>
      </c>
      <c r="BO4" s="379"/>
      <c r="BP4" s="379"/>
      <c r="BQ4" s="379"/>
      <c r="BR4" s="379"/>
      <c r="BS4" s="379"/>
      <c r="BT4" s="379"/>
      <c r="BU4" s="380"/>
      <c r="BV4" s="378">
        <v>6855943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2.2999999999999998</v>
      </c>
      <c r="CU4" s="385"/>
      <c r="CV4" s="385"/>
      <c r="CW4" s="385"/>
      <c r="CX4" s="385"/>
      <c r="CY4" s="385"/>
      <c r="CZ4" s="385"/>
      <c r="DA4" s="386"/>
      <c r="DB4" s="384">
        <v>2.7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6490415</v>
      </c>
      <c r="BO5" s="416"/>
      <c r="BP5" s="416"/>
      <c r="BQ5" s="416"/>
      <c r="BR5" s="416"/>
      <c r="BS5" s="416"/>
      <c r="BT5" s="416"/>
      <c r="BU5" s="417"/>
      <c r="BV5" s="415">
        <v>6717023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89.4</v>
      </c>
      <c r="CU5" s="413"/>
      <c r="CV5" s="413"/>
      <c r="CW5" s="413"/>
      <c r="CX5" s="413"/>
      <c r="CY5" s="413"/>
      <c r="CZ5" s="413"/>
      <c r="DA5" s="414"/>
      <c r="DB5" s="412">
        <v>90.5</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100213</v>
      </c>
      <c r="BO6" s="416"/>
      <c r="BP6" s="416"/>
      <c r="BQ6" s="416"/>
      <c r="BR6" s="416"/>
      <c r="BS6" s="416"/>
      <c r="BT6" s="416"/>
      <c r="BU6" s="417"/>
      <c r="BV6" s="415">
        <v>138920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94.4</v>
      </c>
      <c r="CU6" s="453"/>
      <c r="CV6" s="453"/>
      <c r="CW6" s="453"/>
      <c r="CX6" s="453"/>
      <c r="CY6" s="453"/>
      <c r="CZ6" s="453"/>
      <c r="DA6" s="454"/>
      <c r="DB6" s="452">
        <v>96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8959</v>
      </c>
      <c r="BO7" s="416"/>
      <c r="BP7" s="416"/>
      <c r="BQ7" s="416"/>
      <c r="BR7" s="416"/>
      <c r="BS7" s="416"/>
      <c r="BT7" s="416"/>
      <c r="BU7" s="417"/>
      <c r="BV7" s="415">
        <v>32238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4024218</v>
      </c>
      <c r="CU7" s="416"/>
      <c r="CV7" s="416"/>
      <c r="CW7" s="416"/>
      <c r="CX7" s="416"/>
      <c r="CY7" s="416"/>
      <c r="CZ7" s="416"/>
      <c r="DA7" s="417"/>
      <c r="DB7" s="415">
        <v>3931828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91254</v>
      </c>
      <c r="BO8" s="416"/>
      <c r="BP8" s="416"/>
      <c r="BQ8" s="416"/>
      <c r="BR8" s="416"/>
      <c r="BS8" s="416"/>
      <c r="BT8" s="416"/>
      <c r="BU8" s="417"/>
      <c r="BV8" s="415">
        <v>106682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0.25</v>
      </c>
      <c r="CU8" s="456"/>
      <c r="CV8" s="456"/>
      <c r="CW8" s="456"/>
      <c r="CX8" s="456"/>
      <c r="CY8" s="456"/>
      <c r="CZ8" s="456"/>
      <c r="DA8" s="457"/>
      <c r="DB8" s="455">
        <v>0.25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8786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-15428</v>
      </c>
      <c r="BO9" s="416"/>
      <c r="BP9" s="416"/>
      <c r="BQ9" s="416"/>
      <c r="BR9" s="416"/>
      <c r="BS9" s="416"/>
      <c r="BT9" s="416"/>
      <c r="BU9" s="417"/>
      <c r="BV9" s="415">
        <v>26876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15.3</v>
      </c>
      <c r="CU9" s="413"/>
      <c r="CV9" s="413"/>
      <c r="CW9" s="413"/>
      <c r="CX9" s="413"/>
      <c r="CY9" s="413"/>
      <c r="CZ9" s="413"/>
      <c r="DA9" s="414"/>
      <c r="DB9" s="412">
        <v>13.8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9735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98</v>
      </c>
      <c r="AV10" s="448"/>
      <c r="AW10" s="448"/>
      <c r="AX10" s="448"/>
      <c r="AY10" s="449" t="s">
        <v>103</v>
      </c>
      <c r="AZ10" s="450"/>
      <c r="BA10" s="450"/>
      <c r="BB10" s="450"/>
      <c r="BC10" s="450"/>
      <c r="BD10" s="450"/>
      <c r="BE10" s="450"/>
      <c r="BF10" s="450"/>
      <c r="BG10" s="450"/>
      <c r="BH10" s="450"/>
      <c r="BI10" s="450"/>
      <c r="BJ10" s="450"/>
      <c r="BK10" s="450"/>
      <c r="BL10" s="450"/>
      <c r="BM10" s="451"/>
      <c r="BN10" s="415">
        <v>428</v>
      </c>
      <c r="BO10" s="416"/>
      <c r="BP10" s="416"/>
      <c r="BQ10" s="416"/>
      <c r="BR10" s="416"/>
      <c r="BS10" s="416"/>
      <c r="BT10" s="416"/>
      <c r="BU10" s="417"/>
      <c r="BV10" s="415">
        <v>40289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v>105122</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8988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8919</v>
      </c>
      <c r="S13" s="497"/>
      <c r="T13" s="497"/>
      <c r="U13" s="497"/>
      <c r="V13" s="498"/>
      <c r="W13" s="431" t="s">
        <v>121</v>
      </c>
      <c r="X13" s="432"/>
      <c r="Y13" s="432"/>
      <c r="Z13" s="432"/>
      <c r="AA13" s="432"/>
      <c r="AB13" s="422"/>
      <c r="AC13" s="466">
        <v>519</v>
      </c>
      <c r="AD13" s="467"/>
      <c r="AE13" s="467"/>
      <c r="AF13" s="467"/>
      <c r="AG13" s="506"/>
      <c r="AH13" s="466">
        <v>682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90122</v>
      </c>
      <c r="BO13" s="416"/>
      <c r="BP13" s="416"/>
      <c r="BQ13" s="416"/>
      <c r="BR13" s="416"/>
      <c r="BS13" s="416"/>
      <c r="BT13" s="416"/>
      <c r="BU13" s="417"/>
      <c r="BV13" s="415">
        <v>67165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8.9</v>
      </c>
      <c r="CU13" s="413"/>
      <c r="CV13" s="413"/>
      <c r="CW13" s="413"/>
      <c r="CX13" s="413"/>
      <c r="CY13" s="413"/>
      <c r="CZ13" s="413"/>
      <c r="DA13" s="414"/>
      <c r="DB13" s="412">
        <v>10.9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9181</v>
      </c>
      <c r="S14" s="497"/>
      <c r="T14" s="497"/>
      <c r="U14" s="497"/>
      <c r="V14" s="498"/>
      <c r="W14" s="405"/>
      <c r="X14" s="406"/>
      <c r="Y14" s="406"/>
      <c r="Z14" s="406"/>
      <c r="AA14" s="406"/>
      <c r="AB14" s="395"/>
      <c r="AC14" s="499">
        <v>12.4</v>
      </c>
      <c r="AD14" s="500"/>
      <c r="AE14" s="500"/>
      <c r="AF14" s="500"/>
      <c r="AG14" s="501"/>
      <c r="AH14" s="499">
        <v>13.9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94</v>
      </c>
      <c r="CU14" s="511"/>
      <c r="CV14" s="511"/>
      <c r="CW14" s="511"/>
      <c r="CX14" s="511"/>
      <c r="CY14" s="511"/>
      <c r="CZ14" s="511"/>
      <c r="DA14" s="512"/>
      <c r="DB14" s="510">
        <v>99.1</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9108</v>
      </c>
      <c r="S15" s="497"/>
      <c r="T15" s="497"/>
      <c r="U15" s="497"/>
      <c r="V15" s="498"/>
      <c r="W15" s="431" t="s">
        <v>128</v>
      </c>
      <c r="X15" s="432"/>
      <c r="Y15" s="432"/>
      <c r="Z15" s="432"/>
      <c r="AA15" s="432"/>
      <c r="AB15" s="422"/>
      <c r="AC15" s="466">
        <v>915</v>
      </c>
      <c r="AD15" s="467"/>
      <c r="AE15" s="467"/>
      <c r="AF15" s="467"/>
      <c r="AG15" s="506"/>
      <c r="AH15" s="466">
        <v>1169</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928386</v>
      </c>
      <c r="BO15" s="379"/>
      <c r="BP15" s="379"/>
      <c r="BQ15" s="379"/>
      <c r="BR15" s="379"/>
      <c r="BS15" s="379"/>
      <c r="BT15" s="379"/>
      <c r="BU15" s="380"/>
      <c r="BV15" s="378">
        <v>872594</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21.8</v>
      </c>
      <c r="AD16" s="500"/>
      <c r="AE16" s="500"/>
      <c r="AF16" s="500"/>
      <c r="AG16" s="501"/>
      <c r="AH16" s="499">
        <v>23.9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3570428</v>
      </c>
      <c r="BO16" s="416"/>
      <c r="BP16" s="416"/>
      <c r="BQ16" s="416"/>
      <c r="BR16" s="416"/>
      <c r="BS16" s="416"/>
      <c r="BT16" s="416"/>
      <c r="BU16" s="417"/>
      <c r="BV16" s="415">
        <v>3474660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2754</v>
      </c>
      <c r="AD17" s="467"/>
      <c r="AE17" s="467"/>
      <c r="AF17" s="467"/>
      <c r="AG17" s="506"/>
      <c r="AH17" s="466">
        <v>3046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1166376</v>
      </c>
      <c r="BO17" s="416"/>
      <c r="BP17" s="416"/>
      <c r="BQ17" s="416"/>
      <c r="BR17" s="416"/>
      <c r="BS17" s="416"/>
      <c r="BT17" s="416"/>
      <c r="BU17" s="417"/>
      <c r="BV17" s="415">
        <v>1102995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183.21</v>
      </c>
      <c r="M18" s="528"/>
      <c r="N18" s="528"/>
      <c r="O18" s="528"/>
      <c r="P18" s="528"/>
      <c r="Q18" s="528"/>
      <c r="R18" s="529"/>
      <c r="S18" s="529"/>
      <c r="T18" s="529"/>
      <c r="U18" s="529"/>
      <c r="V18" s="530"/>
      <c r="W18" s="433"/>
      <c r="X18" s="434"/>
      <c r="Y18" s="434"/>
      <c r="Z18" s="434"/>
      <c r="AA18" s="434"/>
      <c r="AB18" s="425"/>
      <c r="AC18" s="531">
        <v>65.8</v>
      </c>
      <c r="AD18" s="532"/>
      <c r="AE18" s="532"/>
      <c r="AF18" s="532"/>
      <c r="AG18" s="533"/>
      <c r="AH18" s="531">
        <v>62.2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3687820</v>
      </c>
      <c r="BO18" s="416"/>
      <c r="BP18" s="416"/>
      <c r="BQ18" s="416"/>
      <c r="BR18" s="416"/>
      <c r="BS18" s="416"/>
      <c r="BT18" s="416"/>
      <c r="BU18" s="417"/>
      <c r="BV18" s="415">
        <v>3636523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48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4757514</v>
      </c>
      <c r="BO19" s="416"/>
      <c r="BP19" s="416"/>
      <c r="BQ19" s="416"/>
      <c r="BR19" s="416"/>
      <c r="BS19" s="416"/>
      <c r="BT19" s="416"/>
      <c r="BU19" s="417"/>
      <c r="BV19" s="415">
        <v>4530428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3461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6949955</v>
      </c>
      <c r="BO23" s="416"/>
      <c r="BP23" s="416"/>
      <c r="BQ23" s="416"/>
      <c r="BR23" s="416"/>
      <c r="BS23" s="416"/>
      <c r="BT23" s="416"/>
      <c r="BU23" s="417"/>
      <c r="BV23" s="415">
        <v>6814289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7200</v>
      </c>
      <c r="R24" s="467"/>
      <c r="S24" s="467"/>
      <c r="T24" s="467"/>
      <c r="U24" s="467"/>
      <c r="V24" s="506"/>
      <c r="W24" s="561"/>
      <c r="X24" s="549"/>
      <c r="Y24" s="550"/>
      <c r="Z24" s="465" t="s">
        <v>151</v>
      </c>
      <c r="AA24" s="445"/>
      <c r="AB24" s="445"/>
      <c r="AC24" s="445"/>
      <c r="AD24" s="445"/>
      <c r="AE24" s="445"/>
      <c r="AF24" s="445"/>
      <c r="AG24" s="446"/>
      <c r="AH24" s="466">
        <v>98</v>
      </c>
      <c r="AI24" s="467"/>
      <c r="AJ24" s="467"/>
      <c r="AK24" s="467"/>
      <c r="AL24" s="506"/>
      <c r="AM24" s="466">
        <v>280378</v>
      </c>
      <c r="AN24" s="467"/>
      <c r="AO24" s="467"/>
      <c r="AP24" s="467"/>
      <c r="AQ24" s="467"/>
      <c r="AR24" s="506"/>
      <c r="AS24" s="466">
        <v>2861</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4396119</v>
      </c>
      <c r="BO24" s="416"/>
      <c r="BP24" s="416"/>
      <c r="BQ24" s="416"/>
      <c r="BR24" s="416"/>
      <c r="BS24" s="416"/>
      <c r="BT24" s="416"/>
      <c r="BU24" s="417"/>
      <c r="BV24" s="415">
        <v>4626500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5900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507392</v>
      </c>
      <c r="BO25" s="379"/>
      <c r="BP25" s="379"/>
      <c r="BQ25" s="379"/>
      <c r="BR25" s="379"/>
      <c r="BS25" s="379"/>
      <c r="BT25" s="379"/>
      <c r="BU25" s="380"/>
      <c r="BV25" s="378">
        <v>541154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5200</v>
      </c>
      <c r="R26" s="467"/>
      <c r="S26" s="467"/>
      <c r="T26" s="467"/>
      <c r="U26" s="467"/>
      <c r="V26" s="506"/>
      <c r="W26" s="561"/>
      <c r="X26" s="549"/>
      <c r="Y26" s="550"/>
      <c r="Z26" s="465" t="s">
        <v>157</v>
      </c>
      <c r="AA26" s="571"/>
      <c r="AB26" s="571"/>
      <c r="AC26" s="571"/>
      <c r="AD26" s="571"/>
      <c r="AE26" s="571"/>
      <c r="AF26" s="571"/>
      <c r="AG26" s="572"/>
      <c r="AH26" s="466">
        <v>4</v>
      </c>
      <c r="AI26" s="467"/>
      <c r="AJ26" s="467"/>
      <c r="AK26" s="467"/>
      <c r="AL26" s="506"/>
      <c r="AM26" s="466">
        <v>10364</v>
      </c>
      <c r="AN26" s="467"/>
      <c r="AO26" s="467"/>
      <c r="AP26" s="467"/>
      <c r="AQ26" s="467"/>
      <c r="AR26" s="506"/>
      <c r="AS26" s="466">
        <v>2591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2750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177732</v>
      </c>
      <c r="BO27" s="585"/>
      <c r="BP27" s="585"/>
      <c r="BQ27" s="585"/>
      <c r="BR27" s="585"/>
      <c r="BS27" s="585"/>
      <c r="BT27" s="585"/>
      <c r="BU27" s="586"/>
      <c r="BV27" s="584">
        <v>177664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2450</v>
      </c>
      <c r="R28" s="467"/>
      <c r="S28" s="467"/>
      <c r="T28" s="467"/>
      <c r="U28" s="467"/>
      <c r="V28" s="506"/>
      <c r="W28" s="561"/>
      <c r="X28" s="549"/>
      <c r="Y28" s="550"/>
      <c r="Z28" s="465" t="s">
        <v>163</v>
      </c>
      <c r="AA28" s="445"/>
      <c r="AB28" s="445"/>
      <c r="AC28" s="445"/>
      <c r="AD28" s="445"/>
      <c r="AE28" s="445"/>
      <c r="AF28" s="445"/>
      <c r="AG28" s="446"/>
      <c r="AH28" s="466">
        <v>5</v>
      </c>
      <c r="AI28" s="467"/>
      <c r="AJ28" s="467"/>
      <c r="AK28" s="467"/>
      <c r="AL28" s="506"/>
      <c r="AM28" s="466">
        <v>6825</v>
      </c>
      <c r="AN28" s="467"/>
      <c r="AO28" s="467"/>
      <c r="AP28" s="467"/>
      <c r="AQ28" s="467"/>
      <c r="AR28" s="506"/>
      <c r="AS28" s="466">
        <v>1365</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1050968</v>
      </c>
      <c r="BO28" s="379"/>
      <c r="BP28" s="379"/>
      <c r="BQ28" s="379"/>
      <c r="BR28" s="379"/>
      <c r="BS28" s="379"/>
      <c r="BT28" s="379"/>
      <c r="BU28" s="380"/>
      <c r="BV28" s="378">
        <v>985540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10</v>
      </c>
      <c r="M29" s="467"/>
      <c r="N29" s="467"/>
      <c r="O29" s="467"/>
      <c r="P29" s="506"/>
      <c r="Q29" s="466">
        <v>2250</v>
      </c>
      <c r="R29" s="467"/>
      <c r="S29" s="467"/>
      <c r="T29" s="467"/>
      <c r="U29" s="467"/>
      <c r="V29" s="506"/>
      <c r="W29" s="562"/>
      <c r="X29" s="563"/>
      <c r="Y29" s="564"/>
      <c r="Z29" s="465" t="s">
        <v>167</v>
      </c>
      <c r="AA29" s="445"/>
      <c r="AB29" s="445"/>
      <c r="AC29" s="445"/>
      <c r="AD29" s="445"/>
      <c r="AE29" s="445"/>
      <c r="AF29" s="445"/>
      <c r="AG29" s="446"/>
      <c r="AH29" s="466">
        <v>103</v>
      </c>
      <c r="AI29" s="467"/>
      <c r="AJ29" s="467"/>
      <c r="AK29" s="467"/>
      <c r="AL29" s="506"/>
      <c r="AM29" s="466">
        <v>287203</v>
      </c>
      <c r="AN29" s="467"/>
      <c r="AO29" s="467"/>
      <c r="AP29" s="467"/>
      <c r="AQ29" s="467"/>
      <c r="AR29" s="506"/>
      <c r="AS29" s="466">
        <v>2788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272773</v>
      </c>
      <c r="BO29" s="416"/>
      <c r="BP29" s="416"/>
      <c r="BQ29" s="416"/>
      <c r="BR29" s="416"/>
      <c r="BS29" s="416"/>
      <c r="BT29" s="416"/>
      <c r="BU29" s="417"/>
      <c r="BV29" s="415">
        <v>102755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88.1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1144353</v>
      </c>
      <c r="BO30" s="585"/>
      <c r="BP30" s="585"/>
      <c r="BQ30" s="585"/>
      <c r="BR30" s="585"/>
      <c r="BS30" s="585"/>
      <c r="BT30" s="585"/>
      <c r="BU30" s="586"/>
      <c r="BV30" s="584">
        <v>876414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公共下水道事業特別会計</v>
      </c>
      <c r="BH34" s="597"/>
      <c r="BI34" s="597"/>
      <c r="BJ34" s="597"/>
      <c r="BK34" s="597"/>
      <c r="BL34" s="597"/>
      <c r="BM34" s="597"/>
      <c r="BN34" s="597"/>
      <c r="BO34" s="597"/>
      <c r="BP34" s="597"/>
      <c r="BQ34" s="597"/>
      <c r="BR34" s="597"/>
      <c r="BS34" s="597"/>
      <c r="BT34" s="597"/>
      <c r="BU34" s="597"/>
      <c r="BV34" s="165"/>
      <c r="BW34" s="596" t="str">
        <f>IF(BY34="","",MAX(C34:D43,U34:V43,AM34:AN43,BE34:BF43)+1)</f>
        <v/>
      </c>
      <c r="BX34" s="596"/>
      <c r="BY34" s="597" t="str">
        <f>IF('各会計、関係団体の財政状況及び健全化判断比率'!B68="","",'各会計、関係団体の財政状況及び健全化判断比率'!B68)</f>
        <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t="str">
        <f t="shared" ref="BW35:BW43" si="2">IF(BY35="","",BW34+1)</f>
        <v/>
      </c>
      <c r="BX35" s="596"/>
      <c r="BY35" s="597" t="str">
        <f>IF('各会計、関係団体の財政状況及び健全化判断比率'!B69="","",'各会計、関係団体の財政状況及び健全化判断比率'!B69)</f>
        <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1" t="s">
        <v>533</v>
      </c>
      <c r="D34" s="1181"/>
      <c r="E34" s="1182"/>
      <c r="F34" s="32">
        <v>0</v>
      </c>
      <c r="G34" s="33">
        <v>10.59</v>
      </c>
      <c r="H34" s="33">
        <v>15.24</v>
      </c>
      <c r="I34" s="33">
        <v>12.66</v>
      </c>
      <c r="J34" s="34">
        <v>15.53</v>
      </c>
      <c r="K34" s="22"/>
      <c r="L34" s="22"/>
      <c r="M34" s="22"/>
      <c r="N34" s="22"/>
      <c r="O34" s="22"/>
      <c r="P34" s="22"/>
    </row>
    <row r="35" spans="1:16" ht="39" customHeight="1" x14ac:dyDescent="0.15">
      <c r="A35" s="22"/>
      <c r="B35" s="35"/>
      <c r="C35" s="1175" t="s">
        <v>534</v>
      </c>
      <c r="D35" s="1176"/>
      <c r="E35" s="1177"/>
      <c r="F35" s="36">
        <v>8.19</v>
      </c>
      <c r="G35" s="37">
        <v>7.21</v>
      </c>
      <c r="H35" s="37">
        <v>8.0500000000000007</v>
      </c>
      <c r="I35" s="37">
        <v>8.66</v>
      </c>
      <c r="J35" s="38">
        <v>8.76</v>
      </c>
      <c r="K35" s="22"/>
      <c r="L35" s="22"/>
      <c r="M35" s="22"/>
      <c r="N35" s="22"/>
      <c r="O35" s="22"/>
      <c r="P35" s="22"/>
    </row>
    <row r="36" spans="1:16" ht="39" customHeight="1" x14ac:dyDescent="0.15">
      <c r="A36" s="22"/>
      <c r="B36" s="35"/>
      <c r="C36" s="1175" t="s">
        <v>535</v>
      </c>
      <c r="D36" s="1176"/>
      <c r="E36" s="1177"/>
      <c r="F36" s="36">
        <v>1.25</v>
      </c>
      <c r="G36" s="37">
        <v>1.39</v>
      </c>
      <c r="H36" s="37">
        <v>2.0099999999999998</v>
      </c>
      <c r="I36" s="37">
        <v>2.71</v>
      </c>
      <c r="J36" s="38">
        <v>1.88</v>
      </c>
      <c r="K36" s="22"/>
      <c r="L36" s="22"/>
      <c r="M36" s="22"/>
      <c r="N36" s="22"/>
      <c r="O36" s="22"/>
      <c r="P36" s="22"/>
    </row>
    <row r="37" spans="1:16" ht="39" customHeight="1" x14ac:dyDescent="0.15">
      <c r="A37" s="22"/>
      <c r="B37" s="35"/>
      <c r="C37" s="1175" t="s">
        <v>536</v>
      </c>
      <c r="D37" s="1176"/>
      <c r="E37" s="1177"/>
      <c r="F37" s="36">
        <v>0</v>
      </c>
      <c r="G37" s="37">
        <v>0.06</v>
      </c>
      <c r="H37" s="37">
        <v>0.14000000000000001</v>
      </c>
      <c r="I37" s="37">
        <v>0.02</v>
      </c>
      <c r="J37" s="38">
        <v>0.56999999999999995</v>
      </c>
      <c r="K37" s="22"/>
      <c r="L37" s="22"/>
      <c r="M37" s="22"/>
      <c r="N37" s="22"/>
      <c r="O37" s="22"/>
      <c r="P37" s="22"/>
    </row>
    <row r="38" spans="1:16" ht="39" customHeight="1" x14ac:dyDescent="0.15">
      <c r="A38" s="22"/>
      <c r="B38" s="35"/>
      <c r="C38" s="1175" t="s">
        <v>537</v>
      </c>
      <c r="D38" s="1176"/>
      <c r="E38" s="1177"/>
      <c r="F38" s="36">
        <v>0.16</v>
      </c>
      <c r="G38" s="37">
        <v>7.0000000000000007E-2</v>
      </c>
      <c r="H38" s="37">
        <v>0.01</v>
      </c>
      <c r="I38" s="37">
        <v>0.01</v>
      </c>
      <c r="J38" s="38">
        <v>0.06</v>
      </c>
      <c r="K38" s="22"/>
      <c r="L38" s="22"/>
      <c r="M38" s="22"/>
      <c r="N38" s="22"/>
      <c r="O38" s="22"/>
      <c r="P38" s="22"/>
    </row>
    <row r="39" spans="1:16" ht="39" customHeight="1" x14ac:dyDescent="0.15">
      <c r="A39" s="22"/>
      <c r="B39" s="35"/>
      <c r="C39" s="1175" t="s">
        <v>538</v>
      </c>
      <c r="D39" s="1176"/>
      <c r="E39" s="1177"/>
      <c r="F39" s="36">
        <v>0</v>
      </c>
      <c r="G39" s="37">
        <v>0.01</v>
      </c>
      <c r="H39" s="37">
        <v>0</v>
      </c>
      <c r="I39" s="37">
        <v>0</v>
      </c>
      <c r="J39" s="38">
        <v>0</v>
      </c>
      <c r="K39" s="22"/>
      <c r="L39" s="22"/>
      <c r="M39" s="22"/>
      <c r="N39" s="22"/>
      <c r="O39" s="22"/>
      <c r="P39" s="22"/>
    </row>
    <row r="40" spans="1:16" ht="39" customHeight="1" x14ac:dyDescent="0.15">
      <c r="A40" s="22"/>
      <c r="B40" s="35"/>
      <c r="C40" s="1175" t="s">
        <v>539</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540</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541</v>
      </c>
      <c r="D43" s="1179"/>
      <c r="E43" s="1180"/>
      <c r="F43" s="41">
        <v>0.16</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96" zoomScaleNormal="9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847</v>
      </c>
      <c r="L45" s="60">
        <v>789</v>
      </c>
      <c r="M45" s="60">
        <v>740</v>
      </c>
      <c r="N45" s="60">
        <v>674</v>
      </c>
      <c r="O45" s="61">
        <v>658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396</v>
      </c>
      <c r="L48" s="64">
        <v>339</v>
      </c>
      <c r="M48" s="64">
        <v>351</v>
      </c>
      <c r="N48" s="64">
        <v>359</v>
      </c>
      <c r="O48" s="65">
        <v>264</v>
      </c>
      <c r="P48" s="48"/>
      <c r="Q48" s="48"/>
      <c r="R48" s="48"/>
      <c r="S48" s="48"/>
      <c r="T48" s="48"/>
      <c r="U48" s="48"/>
    </row>
    <row r="49" spans="1:21" ht="30.75" customHeight="1" x14ac:dyDescent="0.15">
      <c r="A49" s="48"/>
      <c r="B49" s="1193"/>
      <c r="C49" s="1194"/>
      <c r="D49" s="62"/>
      <c r="E49" s="1185" t="s">
        <v>16</v>
      </c>
      <c r="F49" s="1185"/>
      <c r="G49" s="1185"/>
      <c r="H49" s="1185"/>
      <c r="I49" s="1185"/>
      <c r="J49" s="1186"/>
      <c r="K49" s="63">
        <v>35</v>
      </c>
      <c r="L49" s="64">
        <v>26</v>
      </c>
      <c r="M49" s="64">
        <v>25</v>
      </c>
      <c r="N49" s="64">
        <v>36</v>
      </c>
      <c r="O49" s="65">
        <v>68</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487</v>
      </c>
      <c r="L50" s="64" t="s">
        <v>487</v>
      </c>
      <c r="M50" s="64" t="s">
        <v>487</v>
      </c>
      <c r="N50" s="64" t="s">
        <v>487</v>
      </c>
      <c r="O50" s="65" t="s">
        <v>487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754</v>
      </c>
      <c r="L52" s="64">
        <v>738</v>
      </c>
      <c r="M52" s="64">
        <v>749</v>
      </c>
      <c r="N52" s="64">
        <v>780</v>
      </c>
      <c r="O52" s="65">
        <v>772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524</v>
      </c>
      <c r="L53" s="69">
        <v>416</v>
      </c>
      <c r="M53" s="69">
        <v>367</v>
      </c>
      <c r="N53" s="69">
        <v>289</v>
      </c>
      <c r="O53" s="70">
        <v>218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5"/>
  <sheetViews>
    <sheetView showGridLines="0"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99" t="s">
        <v>24</v>
      </c>
      <c r="C41" s="1200"/>
      <c r="D41" s="81"/>
      <c r="E41" s="1205" t="s">
        <v>25</v>
      </c>
      <c r="F41" s="1205"/>
      <c r="G41" s="1205"/>
      <c r="H41" s="1206"/>
      <c r="I41" s="82">
        <v>6542</v>
      </c>
      <c r="J41" s="83">
        <v>6486</v>
      </c>
      <c r="K41" s="83">
        <v>6586</v>
      </c>
      <c r="L41" s="83">
        <v>6814</v>
      </c>
      <c r="M41" s="84">
        <v>6950</v>
      </c>
    </row>
    <row r="42" spans="2:13" ht="27.75" customHeight="1" x14ac:dyDescent="0.15">
      <c r="B42" s="1201"/>
      <c r="C42" s="1202"/>
      <c r="D42" s="85"/>
      <c r="E42" s="1207" t="s">
        <v>26</v>
      </c>
      <c r="F42" s="1207"/>
      <c r="G42" s="1207"/>
      <c r="H42" s="1208"/>
      <c r="I42" s="86">
        <v>102</v>
      </c>
      <c r="J42" s="87">
        <v>71</v>
      </c>
      <c r="K42" s="87">
        <v>53</v>
      </c>
      <c r="L42" s="87">
        <v>34</v>
      </c>
      <c r="M42" s="88">
        <v>132</v>
      </c>
    </row>
    <row r="43" spans="2:13" ht="27.75" customHeight="1" x14ac:dyDescent="0.15">
      <c r="B43" s="1201"/>
      <c r="C43" s="1202"/>
      <c r="D43" s="85"/>
      <c r="E43" s="1207" t="s">
        <v>27</v>
      </c>
      <c r="F43" s="1207"/>
      <c r="G43" s="1207"/>
      <c r="H43" s="1208"/>
      <c r="I43" s="86">
        <v>4117</v>
      </c>
      <c r="J43" s="87">
        <v>3868</v>
      </c>
      <c r="K43" s="87">
        <v>3781</v>
      </c>
      <c r="L43" s="87">
        <v>3611</v>
      </c>
      <c r="M43" s="88">
        <v>3537</v>
      </c>
    </row>
    <row r="44" spans="2:13" ht="27.75" customHeight="1" x14ac:dyDescent="0.15">
      <c r="B44" s="1201"/>
      <c r="C44" s="1202"/>
      <c r="D44" s="85"/>
      <c r="E44" s="1207" t="s">
        <v>28</v>
      </c>
      <c r="F44" s="1207"/>
      <c r="G44" s="1207"/>
      <c r="H44" s="1208"/>
      <c r="I44" s="86">
        <v>588</v>
      </c>
      <c r="J44" s="87">
        <v>652</v>
      </c>
      <c r="K44" s="87">
        <v>637</v>
      </c>
      <c r="L44" s="87">
        <v>717</v>
      </c>
      <c r="M44" s="88">
        <v>748</v>
      </c>
    </row>
    <row r="45" spans="2:13" ht="27.75" customHeight="1" x14ac:dyDescent="0.15">
      <c r="B45" s="1201"/>
      <c r="C45" s="1202"/>
      <c r="D45" s="85"/>
      <c r="E45" s="1207" t="s">
        <v>29</v>
      </c>
      <c r="F45" s="1207"/>
      <c r="G45" s="1207"/>
      <c r="H45" s="1208"/>
      <c r="I45" s="86">
        <v>1211</v>
      </c>
      <c r="J45" s="87">
        <v>1202</v>
      </c>
      <c r="K45" s="87">
        <v>1145</v>
      </c>
      <c r="L45" s="87">
        <v>1041</v>
      </c>
      <c r="M45" s="88">
        <v>911</v>
      </c>
    </row>
    <row r="46" spans="2:13" ht="27.75" customHeight="1" x14ac:dyDescent="0.15">
      <c r="B46" s="1201"/>
      <c r="C46" s="1202"/>
      <c r="D46" s="85"/>
      <c r="E46" s="1207" t="s">
        <v>30</v>
      </c>
      <c r="F46" s="1207"/>
      <c r="G46" s="1207"/>
      <c r="H46" s="1208"/>
      <c r="I46" s="86" t="s">
        <v>487</v>
      </c>
      <c r="J46" s="87" t="s">
        <v>487</v>
      </c>
      <c r="K46" s="87" t="s">
        <v>487</v>
      </c>
      <c r="L46" s="87" t="s">
        <v>487</v>
      </c>
      <c r="M46" s="88" t="s">
        <v>487</v>
      </c>
    </row>
    <row r="47" spans="2:13" ht="27.75" customHeight="1" x14ac:dyDescent="0.15">
      <c r="B47" s="1201"/>
      <c r="C47" s="1202"/>
      <c r="D47" s="85"/>
      <c r="E47" s="1207" t="s">
        <v>31</v>
      </c>
      <c r="F47" s="1207"/>
      <c r="G47" s="1207"/>
      <c r="H47" s="1208"/>
      <c r="I47" s="86" t="s">
        <v>487</v>
      </c>
      <c r="J47" s="87" t="s">
        <v>487</v>
      </c>
      <c r="K47" s="87" t="s">
        <v>487</v>
      </c>
      <c r="L47" s="87" t="s">
        <v>487</v>
      </c>
      <c r="M47" s="88" t="s">
        <v>487</v>
      </c>
    </row>
    <row r="48" spans="2:13" ht="27.75" customHeight="1" x14ac:dyDescent="0.15">
      <c r="B48" s="1203"/>
      <c r="C48" s="1204"/>
      <c r="D48" s="85"/>
      <c r="E48" s="1207" t="s">
        <v>32</v>
      </c>
      <c r="F48" s="1207"/>
      <c r="G48" s="1207"/>
      <c r="H48" s="1208"/>
      <c r="I48" s="86" t="s">
        <v>487</v>
      </c>
      <c r="J48" s="87" t="s">
        <v>487</v>
      </c>
      <c r="K48" s="87" t="s">
        <v>487</v>
      </c>
      <c r="L48" s="87" t="s">
        <v>487</v>
      </c>
      <c r="M48" s="88" t="s">
        <v>487</v>
      </c>
    </row>
    <row r="49" spans="2:13" ht="27.75" customHeight="1" x14ac:dyDescent="0.15">
      <c r="B49" s="1209" t="s">
        <v>33</v>
      </c>
      <c r="C49" s="1210"/>
      <c r="D49" s="89"/>
      <c r="E49" s="1207" t="s">
        <v>34</v>
      </c>
      <c r="F49" s="1207"/>
      <c r="G49" s="1207"/>
      <c r="H49" s="1208"/>
      <c r="I49" s="86">
        <v>870</v>
      </c>
      <c r="J49" s="87">
        <v>781</v>
      </c>
      <c r="K49" s="87">
        <v>918</v>
      </c>
      <c r="L49" s="87">
        <v>1098</v>
      </c>
      <c r="M49" s="88">
        <v>1333</v>
      </c>
    </row>
    <row r="50" spans="2:13" ht="27.75" customHeight="1" x14ac:dyDescent="0.15">
      <c r="B50" s="1201"/>
      <c r="C50" s="1202"/>
      <c r="D50" s="85"/>
      <c r="E50" s="1207" t="s">
        <v>35</v>
      </c>
      <c r="F50" s="1207"/>
      <c r="G50" s="1207"/>
      <c r="H50" s="1208"/>
      <c r="I50" s="86">
        <v>644</v>
      </c>
      <c r="J50" s="87">
        <v>663</v>
      </c>
      <c r="K50" s="87">
        <v>632</v>
      </c>
      <c r="L50" s="87">
        <v>615</v>
      </c>
      <c r="M50" s="88">
        <v>573</v>
      </c>
    </row>
    <row r="51" spans="2:13" ht="27.75" customHeight="1" x14ac:dyDescent="0.15">
      <c r="B51" s="1203"/>
      <c r="C51" s="1204"/>
      <c r="D51" s="85"/>
      <c r="E51" s="1207" t="s">
        <v>36</v>
      </c>
      <c r="F51" s="1207"/>
      <c r="G51" s="1207"/>
      <c r="H51" s="1208"/>
      <c r="I51" s="86">
        <v>7030</v>
      </c>
      <c r="J51" s="87">
        <v>7100</v>
      </c>
      <c r="K51" s="87">
        <v>7142</v>
      </c>
      <c r="L51" s="87">
        <v>7315</v>
      </c>
      <c r="M51" s="88">
        <v>7268</v>
      </c>
    </row>
    <row r="52" spans="2:13" ht="27.75" customHeight="1" thickBot="1" x14ac:dyDescent="0.2">
      <c r="B52" s="1211" t="s">
        <v>37</v>
      </c>
      <c r="C52" s="1212"/>
      <c r="D52" s="90"/>
      <c r="E52" s="1213" t="s">
        <v>38</v>
      </c>
      <c r="F52" s="1213"/>
      <c r="G52" s="1213"/>
      <c r="H52" s="1214"/>
      <c r="I52" s="91">
        <v>4017</v>
      </c>
      <c r="J52" s="92">
        <v>3735</v>
      </c>
      <c r="K52" s="92">
        <v>3511</v>
      </c>
      <c r="L52" s="92">
        <v>3189</v>
      </c>
      <c r="M52" s="93">
        <v>3103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545</v>
      </c>
    </row>
    <row r="50" spans="1:17" x14ac:dyDescent="0.15">
      <c r="B50" s="248"/>
      <c r="C50" s="244"/>
      <c r="D50" s="244"/>
      <c r="E50" s="244"/>
      <c r="F50" s="244"/>
      <c r="G50" s="1224"/>
      <c r="H50" s="1225"/>
      <c r="I50" s="1225"/>
      <c r="J50" s="1226"/>
      <c r="K50" s="354" t="s">
        <v>527</v>
      </c>
      <c r="L50" s="354" t="s">
        <v>528</v>
      </c>
      <c r="M50" s="354" t="s">
        <v>529</v>
      </c>
      <c r="N50" s="354" t="s">
        <v>530</v>
      </c>
      <c r="O50" s="354" t="s">
        <v>531</v>
      </c>
    </row>
    <row r="51" spans="1:17" x14ac:dyDescent="0.15">
      <c r="B51" s="248"/>
      <c r="C51" s="244"/>
      <c r="D51" s="244"/>
      <c r="E51" s="244"/>
      <c r="F51" s="244"/>
      <c r="G51" s="1227" t="s">
        <v>546</v>
      </c>
      <c r="H51" s="1228"/>
      <c r="I51" s="1233" t="s">
        <v>547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548</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549</v>
      </c>
      <c r="H55" s="1241"/>
      <c r="I55" s="1237" t="s">
        <v>547</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548</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544</v>
      </c>
      <c r="I64" s="352"/>
      <c r="J64" s="352"/>
      <c r="K64" s="352"/>
      <c r="L64" s="244"/>
      <c r="M64" s="244"/>
      <c r="N64" s="244"/>
      <c r="O64" s="244"/>
    </row>
    <row r="65" spans="2:30" x14ac:dyDescent="0.15">
      <c r="B65" s="248"/>
      <c r="C65" s="244"/>
      <c r="D65" s="244"/>
      <c r="E65" s="244"/>
      <c r="F65" s="244"/>
      <c r="G65" s="1247" t="s">
        <v>553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24"/>
      <c r="H72" s="1225"/>
      <c r="I72" s="1225"/>
      <c r="J72" s="1226"/>
      <c r="K72" s="354" t="s">
        <v>527</v>
      </c>
      <c r="L72" s="354" t="s">
        <v>528</v>
      </c>
      <c r="M72" s="354" t="s">
        <v>529</v>
      </c>
      <c r="N72" s="354" t="s">
        <v>530</v>
      </c>
      <c r="O72" s="354" t="s">
        <v>531</v>
      </c>
    </row>
    <row r="73" spans="2:30" x14ac:dyDescent="0.15">
      <c r="B73" s="248"/>
      <c r="C73" s="244"/>
      <c r="D73" s="244"/>
      <c r="E73" s="244"/>
      <c r="F73" s="244"/>
      <c r="G73" s="1227" t="s">
        <v>546</v>
      </c>
      <c r="H73" s="1228"/>
      <c r="I73" s="1233" t="s">
        <v>547</v>
      </c>
      <c r="J73" s="1233"/>
      <c r="K73" s="1248">
        <v>121.5</v>
      </c>
      <c r="L73" s="1248">
        <v>113.8</v>
      </c>
      <c r="M73" s="1236">
        <v>107.3</v>
      </c>
      <c r="N73" s="1236">
        <v>99.1</v>
      </c>
      <c r="O73" s="1236">
        <v>94</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552</v>
      </c>
      <c r="J75" s="1237"/>
      <c r="K75" s="1249">
        <v>18.5</v>
      </c>
      <c r="L75" s="1249">
        <v>15.9</v>
      </c>
      <c r="M75" s="1249">
        <v>13.2</v>
      </c>
      <c r="N75" s="1249">
        <v>10.9</v>
      </c>
      <c r="O75" s="1249">
        <v>8.9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549</v>
      </c>
      <c r="H77" s="1241"/>
      <c r="I77" s="1237" t="s">
        <v>547</v>
      </c>
      <c r="J77" s="1237"/>
      <c r="K77" s="1248">
        <v>38.6</v>
      </c>
      <c r="L77" s="1248">
        <v>28.4</v>
      </c>
      <c r="M77" s="1236">
        <v>20.5</v>
      </c>
      <c r="N77" s="1236">
        <v>17.899999999999999</v>
      </c>
      <c r="O77" s="1236">
        <v>27</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552</v>
      </c>
      <c r="J79" s="1246"/>
      <c r="K79" s="1251">
        <v>12.6</v>
      </c>
      <c r="L79" s="1251">
        <v>11.4</v>
      </c>
      <c r="M79" s="1251">
        <v>10.5</v>
      </c>
      <c r="N79" s="1251">
        <v>9.5</v>
      </c>
      <c r="O79" s="1251">
        <v>8.6999999999999993</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116073</v>
      </c>
      <c r="E3" s="116"/>
      <c r="F3" s="117">
        <v>92021</v>
      </c>
      <c r="G3" s="118"/>
      <c r="H3" s="119"/>
    </row>
    <row r="4" spans="1:8" x14ac:dyDescent="0.15">
      <c r="A4" s="120"/>
      <c r="B4" s="121"/>
      <c r="C4" s="122"/>
      <c r="D4" s="123">
        <v>33874</v>
      </c>
      <c r="E4" s="124"/>
      <c r="F4" s="125">
        <v>52579</v>
      </c>
      <c r="G4" s="126"/>
      <c r="H4" s="127"/>
    </row>
    <row r="5" spans="1:8" x14ac:dyDescent="0.15">
      <c r="A5" s="108" t="s">
        <v>521</v>
      </c>
      <c r="B5" s="113"/>
      <c r="C5" s="114"/>
      <c r="D5" s="115">
        <v>72914</v>
      </c>
      <c r="E5" s="116"/>
      <c r="F5" s="117">
        <v>94828</v>
      </c>
      <c r="G5" s="118"/>
      <c r="H5" s="119"/>
    </row>
    <row r="6" spans="1:8" x14ac:dyDescent="0.15">
      <c r="A6" s="120"/>
      <c r="B6" s="121"/>
      <c r="C6" s="122"/>
      <c r="D6" s="123">
        <v>12871</v>
      </c>
      <c r="E6" s="124"/>
      <c r="F6" s="125">
        <v>55133</v>
      </c>
      <c r="G6" s="126"/>
      <c r="H6" s="127"/>
    </row>
    <row r="7" spans="1:8" x14ac:dyDescent="0.15">
      <c r="A7" s="108" t="s">
        <v>522</v>
      </c>
      <c r="B7" s="113"/>
      <c r="C7" s="114"/>
      <c r="D7" s="115">
        <v>94712</v>
      </c>
      <c r="E7" s="116"/>
      <c r="F7" s="117">
        <v>119674</v>
      </c>
      <c r="G7" s="118"/>
      <c r="H7" s="119"/>
    </row>
    <row r="8" spans="1:8" x14ac:dyDescent="0.15">
      <c r="A8" s="120"/>
      <c r="B8" s="121"/>
      <c r="C8" s="122"/>
      <c r="D8" s="123">
        <v>20942</v>
      </c>
      <c r="E8" s="124"/>
      <c r="F8" s="125">
        <v>57803</v>
      </c>
      <c r="G8" s="126"/>
      <c r="H8" s="127"/>
    </row>
    <row r="9" spans="1:8" x14ac:dyDescent="0.15">
      <c r="A9" s="108" t="s">
        <v>523</v>
      </c>
      <c r="B9" s="113"/>
      <c r="C9" s="114"/>
      <c r="D9" s="115">
        <v>132356</v>
      </c>
      <c r="E9" s="116"/>
      <c r="F9" s="117">
        <v>119685</v>
      </c>
      <c r="G9" s="118"/>
      <c r="H9" s="119"/>
    </row>
    <row r="10" spans="1:8" x14ac:dyDescent="0.15">
      <c r="A10" s="120"/>
      <c r="B10" s="121"/>
      <c r="C10" s="122"/>
      <c r="D10" s="123">
        <v>64025</v>
      </c>
      <c r="E10" s="124"/>
      <c r="F10" s="125">
        <v>68464</v>
      </c>
      <c r="G10" s="126"/>
      <c r="H10" s="127"/>
    </row>
    <row r="11" spans="1:8" x14ac:dyDescent="0.15">
      <c r="A11" s="108" t="s">
        <v>524</v>
      </c>
      <c r="B11" s="113"/>
      <c r="C11" s="114"/>
      <c r="D11" s="115">
        <v>113140</v>
      </c>
      <c r="E11" s="116"/>
      <c r="F11" s="117">
        <v>109920</v>
      </c>
      <c r="G11" s="118"/>
      <c r="H11" s="119"/>
    </row>
    <row r="12" spans="1:8" x14ac:dyDescent="0.15">
      <c r="A12" s="120"/>
      <c r="B12" s="121"/>
      <c r="C12" s="128"/>
      <c r="D12" s="123">
        <v>55335</v>
      </c>
      <c r="E12" s="124"/>
      <c r="F12" s="125">
        <v>62739</v>
      </c>
      <c r="G12" s="126"/>
      <c r="H12" s="127"/>
    </row>
    <row r="13" spans="1:8" x14ac:dyDescent="0.15">
      <c r="A13" s="108"/>
      <c r="B13" s="113"/>
      <c r="C13" s="129"/>
      <c r="D13" s="130">
        <v>105839</v>
      </c>
      <c r="E13" s="131"/>
      <c r="F13" s="132">
        <v>107226</v>
      </c>
      <c r="G13" s="133"/>
      <c r="H13" s="119"/>
    </row>
    <row r="14" spans="1:8" x14ac:dyDescent="0.15">
      <c r="A14" s="120"/>
      <c r="B14" s="121"/>
      <c r="C14" s="122"/>
      <c r="D14" s="123">
        <v>37409</v>
      </c>
      <c r="E14" s="124"/>
      <c r="F14" s="125">
        <v>59344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1.25</v>
      </c>
      <c r="C19" s="134">
        <f>ROUND(VALUE(SUBSTITUTE(実質収支比率等に係る経年分析!G$48,"▲","-")),2)</f>
        <v>1.39</v>
      </c>
      <c r="D19" s="134">
        <f>ROUND(VALUE(SUBSTITUTE(実質収支比率等に係る経年分析!H$48,"▲","-")),2)</f>
        <v>2.02</v>
      </c>
      <c r="E19" s="134">
        <f>ROUND(VALUE(SUBSTITUTE(実質収支比率等に係る経年分析!I$48,"▲","-")),2)</f>
        <v>2.71</v>
      </c>
      <c r="F19" s="134">
        <f>ROUND(VALUE(SUBSTITUTE(実質収支比率等に係る経年分析!J$48,"▲","-")),2)</f>
        <v>2.27</v>
      </c>
    </row>
    <row r="20" spans="1:11" x14ac:dyDescent="0.15">
      <c r="A20" s="134" t="s">
        <v>43</v>
      </c>
      <c r="B20" s="134">
        <f>ROUND(VALUE(SUBSTITUTE(実質収支比率等に係る経年分析!F$47,"▲","-")),2)</f>
        <v>18.489999999999998</v>
      </c>
      <c r="C20" s="134">
        <f>ROUND(VALUE(SUBSTITUTE(実質収支比率等に係る経年分析!G$47,"▲","-")),2)</f>
        <v>19.440000000000001</v>
      </c>
      <c r="D20" s="134">
        <f>ROUND(VALUE(SUBSTITUTE(実質収支比率等に係る経年分析!H$47,"▲","-")),2)</f>
        <v>22.87</v>
      </c>
      <c r="E20" s="134">
        <f>ROUND(VALUE(SUBSTITUTE(実質収支比率等に係る経年分析!I$47,"▲","-")),2)</f>
        <v>25.07</v>
      </c>
      <c r="F20" s="134">
        <f>ROUND(VALUE(SUBSTITUTE(実質収支比率等に係る経年分析!J$47,"▲","-")),2)</f>
        <v>26.12</v>
      </c>
    </row>
    <row r="21" spans="1:11" x14ac:dyDescent="0.15">
      <c r="A21" s="134" t="s">
        <v>44</v>
      </c>
      <c r="B21" s="134">
        <f>IF(ISNUMBER(VALUE(SUBSTITUTE(実質収支比率等に係る経年分析!F$49,"▲","-"))),ROUND(VALUE(SUBSTITUTE(実質収支比率等に係る経年分析!F$49,"▲","-")),2),NA())</f>
        <v>-0.71</v>
      </c>
      <c r="C21" s="134">
        <f>IF(ISNUMBER(VALUE(SUBSTITUTE(実質収支比率等に係る経年分析!G$49,"▲","-"))),ROUND(VALUE(SUBSTITUTE(実質収支比率等に係る経年分析!G$49,"▲","-")),2),NA())</f>
        <v>3.18</v>
      </c>
      <c r="D21" s="134">
        <f>IF(ISNUMBER(VALUE(SUBSTITUTE(実質収支比率等に係る経年分析!H$49,"▲","-"))),ROUND(VALUE(SUBSTITUTE(実質収支比率等に係る経年分析!H$49,"▲","-")),2),NA())</f>
        <v>3.16</v>
      </c>
      <c r="E21" s="134">
        <f>IF(ISNUMBER(VALUE(SUBSTITUTE(実質収支比率等に係る経年分析!I$49,"▲","-"))),ROUND(VALUE(SUBSTITUTE(実質収支比率等に係る経年分析!I$49,"▲","-")),2),NA())</f>
        <v>1.71</v>
      </c>
      <c r="F21" s="134">
        <f>IF(ISNUMBER(VALUE(SUBSTITUTE(実質収支比率等に係る経年分析!J$49,"▲","-"))),ROUND(VALUE(SUBSTITUTE(実質収支比率等に係る経年分析!J$49,"▲","-")),2),NA())</f>
        <v>2.2400000000000002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2.0099999999999998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8.0500000000000007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8.76</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15.53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754</v>
      </c>
      <c r="E42" s="136"/>
      <c r="F42" s="136"/>
      <c r="G42" s="136">
        <f>'実質公債費比率（分子）の構造'!L$52</f>
        <v>738</v>
      </c>
      <c r="H42" s="136"/>
      <c r="I42" s="136"/>
      <c r="J42" s="136">
        <f>'実質公債費比率（分子）の構造'!M$52</f>
        <v>749</v>
      </c>
      <c r="K42" s="136"/>
      <c r="L42" s="136"/>
      <c r="M42" s="136">
        <f>'実質公債費比率（分子）の構造'!N$52</f>
        <v>780</v>
      </c>
      <c r="N42" s="136"/>
      <c r="O42" s="136"/>
      <c r="P42" s="136">
        <f>'実質公債費比率（分子）の構造'!O$52</f>
        <v>772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35</v>
      </c>
      <c r="C45" s="136"/>
      <c r="D45" s="136"/>
      <c r="E45" s="136">
        <f>'実質公債費比率（分子）の構造'!L$49</f>
        <v>26</v>
      </c>
      <c r="F45" s="136"/>
      <c r="G45" s="136"/>
      <c r="H45" s="136">
        <f>'実質公債費比率（分子）の構造'!M$49</f>
        <v>25</v>
      </c>
      <c r="I45" s="136"/>
      <c r="J45" s="136"/>
      <c r="K45" s="136">
        <f>'実質公債費比率（分子）の構造'!N$49</f>
        <v>36</v>
      </c>
      <c r="L45" s="136"/>
      <c r="M45" s="136"/>
      <c r="N45" s="136">
        <f>'実質公債費比率（分子）の構造'!O$49</f>
        <v>68</v>
      </c>
      <c r="O45" s="136"/>
      <c r="P45" s="136"/>
    </row>
    <row r="46" spans="1:16" x14ac:dyDescent="0.15">
      <c r="A46" s="136" t="s">
        <v>55</v>
      </c>
      <c r="B46" s="136">
        <f>'実質公債費比率（分子）の構造'!K$48</f>
        <v>396</v>
      </c>
      <c r="C46" s="136"/>
      <c r="D46" s="136"/>
      <c r="E46" s="136">
        <f>'実質公債費比率（分子）の構造'!L$48</f>
        <v>339</v>
      </c>
      <c r="F46" s="136"/>
      <c r="G46" s="136"/>
      <c r="H46" s="136">
        <f>'実質公債費比率（分子）の構造'!M$48</f>
        <v>351</v>
      </c>
      <c r="I46" s="136"/>
      <c r="J46" s="136"/>
      <c r="K46" s="136">
        <f>'実質公債費比率（分子）の構造'!N$48</f>
        <v>359</v>
      </c>
      <c r="L46" s="136"/>
      <c r="M46" s="136"/>
      <c r="N46" s="136">
        <f>'実質公債費比率（分子）の構造'!O$48</f>
        <v>264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847</v>
      </c>
      <c r="C49" s="136"/>
      <c r="D49" s="136"/>
      <c r="E49" s="136">
        <f>'実質公債費比率（分子）の構造'!L$45</f>
        <v>789</v>
      </c>
      <c r="F49" s="136"/>
      <c r="G49" s="136"/>
      <c r="H49" s="136">
        <f>'実質公債費比率（分子）の構造'!M$45</f>
        <v>740</v>
      </c>
      <c r="I49" s="136"/>
      <c r="J49" s="136"/>
      <c r="K49" s="136">
        <f>'実質公債費比率（分子）の構造'!N$45</f>
        <v>674</v>
      </c>
      <c r="L49" s="136"/>
      <c r="M49" s="136"/>
      <c r="N49" s="136">
        <f>'実質公債費比率（分子）の構造'!O$45</f>
        <v>658</v>
      </c>
      <c r="O49" s="136"/>
      <c r="P49" s="136"/>
    </row>
    <row r="50" spans="1:16" x14ac:dyDescent="0.15">
      <c r="A50" s="136" t="s">
        <v>59</v>
      </c>
      <c r="B50" s="136" t="e">
        <f>NA()</f>
        <v>#N/A</v>
      </c>
      <c r="C50" s="136">
        <f>IF(ISNUMBER('実質公債費比率（分子）の構造'!K$53),'実質公債費比率（分子）の構造'!K$53,NA())</f>
        <v>524</v>
      </c>
      <c r="D50" s="136" t="e">
        <f>NA()</f>
        <v>#N/A</v>
      </c>
      <c r="E50" s="136" t="e">
        <f>NA()</f>
        <v>#N/A</v>
      </c>
      <c r="F50" s="136">
        <f>IF(ISNUMBER('実質公債費比率（分子）の構造'!L$53),'実質公債費比率（分子）の構造'!L$53,NA())</f>
        <v>416</v>
      </c>
      <c r="G50" s="136" t="e">
        <f>NA()</f>
        <v>#N/A</v>
      </c>
      <c r="H50" s="136" t="e">
        <f>NA()</f>
        <v>#N/A</v>
      </c>
      <c r="I50" s="136">
        <f>IF(ISNUMBER('実質公債費比率（分子）の構造'!M$53),'実質公債費比率（分子）の構造'!M$53,NA())</f>
        <v>367</v>
      </c>
      <c r="J50" s="136" t="e">
        <f>NA()</f>
        <v>#N/A</v>
      </c>
      <c r="K50" s="136" t="e">
        <f>NA()</f>
        <v>#N/A</v>
      </c>
      <c r="L50" s="136">
        <f>IF(ISNUMBER('実質公債費比率（分子）の構造'!N$53),'実質公債費比率（分子）の構造'!N$53,NA())</f>
        <v>289</v>
      </c>
      <c r="M50" s="136" t="e">
        <f>NA()</f>
        <v>#N/A</v>
      </c>
      <c r="N50" s="136" t="e">
        <f>NA()</f>
        <v>#N/A</v>
      </c>
      <c r="O50" s="136">
        <f>IF(ISNUMBER('実質公債費比率（分子）の構造'!O$53),'実質公債費比率（分子）の構造'!O$53,NA())</f>
        <v>218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7030</v>
      </c>
      <c r="E56" s="135"/>
      <c r="F56" s="135"/>
      <c r="G56" s="135">
        <f>'将来負担比率（分子）の構造'!J$51</f>
        <v>7100</v>
      </c>
      <c r="H56" s="135"/>
      <c r="I56" s="135"/>
      <c r="J56" s="135">
        <f>'将来負担比率（分子）の構造'!K$51</f>
        <v>7142</v>
      </c>
      <c r="K56" s="135"/>
      <c r="L56" s="135"/>
      <c r="M56" s="135">
        <f>'将来負担比率（分子）の構造'!L$51</f>
        <v>7315</v>
      </c>
      <c r="N56" s="135"/>
      <c r="O56" s="135"/>
      <c r="P56" s="135">
        <f>'将来負担比率（分子）の構造'!M$51</f>
        <v>7268</v>
      </c>
    </row>
    <row r="57" spans="1:16" x14ac:dyDescent="0.15">
      <c r="A57" s="135" t="s">
        <v>35</v>
      </c>
      <c r="B57" s="135"/>
      <c r="C57" s="135"/>
      <c r="D57" s="135">
        <f>'将来負担比率（分子）の構造'!I$50</f>
        <v>644</v>
      </c>
      <c r="E57" s="135"/>
      <c r="F57" s="135"/>
      <c r="G57" s="135">
        <f>'将来負担比率（分子）の構造'!J$50</f>
        <v>663</v>
      </c>
      <c r="H57" s="135"/>
      <c r="I57" s="135"/>
      <c r="J57" s="135">
        <f>'将来負担比率（分子）の構造'!K$50</f>
        <v>632</v>
      </c>
      <c r="K57" s="135"/>
      <c r="L57" s="135"/>
      <c r="M57" s="135">
        <f>'将来負担比率（分子）の構造'!L$50</f>
        <v>615</v>
      </c>
      <c r="N57" s="135"/>
      <c r="O57" s="135"/>
      <c r="P57" s="135">
        <f>'将来負担比率（分子）の構造'!M$50</f>
        <v>573</v>
      </c>
    </row>
    <row r="58" spans="1:16" x14ac:dyDescent="0.15">
      <c r="A58" s="135" t="s">
        <v>34</v>
      </c>
      <c r="B58" s="135"/>
      <c r="C58" s="135"/>
      <c r="D58" s="135">
        <f>'将来負担比率（分子）の構造'!I$49</f>
        <v>870</v>
      </c>
      <c r="E58" s="135"/>
      <c r="F58" s="135"/>
      <c r="G58" s="135">
        <f>'将来負担比率（分子）の構造'!J$49</f>
        <v>781</v>
      </c>
      <c r="H58" s="135"/>
      <c r="I58" s="135"/>
      <c r="J58" s="135">
        <f>'将来負担比率（分子）の構造'!K$49</f>
        <v>918</v>
      </c>
      <c r="K58" s="135"/>
      <c r="L58" s="135"/>
      <c r="M58" s="135">
        <f>'将来負担比率（分子）の構造'!L$49</f>
        <v>1098</v>
      </c>
      <c r="N58" s="135"/>
      <c r="O58" s="135"/>
      <c r="P58" s="135">
        <f>'将来負担比率（分子）の構造'!M$49</f>
        <v>1333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1211</v>
      </c>
      <c r="C62" s="135"/>
      <c r="D62" s="135"/>
      <c r="E62" s="135">
        <f>'将来負担比率（分子）の構造'!J$45</f>
        <v>1202</v>
      </c>
      <c r="F62" s="135"/>
      <c r="G62" s="135"/>
      <c r="H62" s="135">
        <f>'将来負担比率（分子）の構造'!K$45</f>
        <v>1145</v>
      </c>
      <c r="I62" s="135"/>
      <c r="J62" s="135"/>
      <c r="K62" s="135">
        <f>'将来負担比率（分子）の構造'!L$45</f>
        <v>1041</v>
      </c>
      <c r="L62" s="135"/>
      <c r="M62" s="135"/>
      <c r="N62" s="135">
        <f>'将来負担比率（分子）の構造'!M$45</f>
        <v>911</v>
      </c>
      <c r="O62" s="135"/>
      <c r="P62" s="135"/>
    </row>
    <row r="63" spans="1:16" x14ac:dyDescent="0.15">
      <c r="A63" s="135" t="s">
        <v>28</v>
      </c>
      <c r="B63" s="135">
        <f>'将来負担比率（分子）の構造'!I$44</f>
        <v>588</v>
      </c>
      <c r="C63" s="135"/>
      <c r="D63" s="135"/>
      <c r="E63" s="135">
        <f>'将来負担比率（分子）の構造'!J$44</f>
        <v>652</v>
      </c>
      <c r="F63" s="135"/>
      <c r="G63" s="135"/>
      <c r="H63" s="135">
        <f>'将来負担比率（分子）の構造'!K$44</f>
        <v>637</v>
      </c>
      <c r="I63" s="135"/>
      <c r="J63" s="135"/>
      <c r="K63" s="135">
        <f>'将来負担比率（分子）の構造'!L$44</f>
        <v>717</v>
      </c>
      <c r="L63" s="135"/>
      <c r="M63" s="135"/>
      <c r="N63" s="135">
        <f>'将来負担比率（分子）の構造'!M$44</f>
        <v>748</v>
      </c>
      <c r="O63" s="135"/>
      <c r="P63" s="135"/>
    </row>
    <row r="64" spans="1:16" x14ac:dyDescent="0.15">
      <c r="A64" s="135" t="s">
        <v>27</v>
      </c>
      <c r="B64" s="135">
        <f>'将来負担比率（分子）の構造'!I$43</f>
        <v>4117</v>
      </c>
      <c r="C64" s="135"/>
      <c r="D64" s="135"/>
      <c r="E64" s="135">
        <f>'将来負担比率（分子）の構造'!J$43</f>
        <v>3868</v>
      </c>
      <c r="F64" s="135"/>
      <c r="G64" s="135"/>
      <c r="H64" s="135">
        <f>'将来負担比率（分子）の構造'!K$43</f>
        <v>3781</v>
      </c>
      <c r="I64" s="135"/>
      <c r="J64" s="135"/>
      <c r="K64" s="135">
        <f>'将来負担比率（分子）の構造'!L$43</f>
        <v>3611</v>
      </c>
      <c r="L64" s="135"/>
      <c r="M64" s="135"/>
      <c r="N64" s="135">
        <f>'将来負担比率（分子）の構造'!M$43</f>
        <v>3537</v>
      </c>
      <c r="O64" s="135"/>
      <c r="P64" s="135"/>
    </row>
    <row r="65" spans="1:16" x14ac:dyDescent="0.15">
      <c r="A65" s="135" t="s">
        <v>26</v>
      </c>
      <c r="B65" s="135">
        <f>'将来負担比率（分子）の構造'!I$42</f>
        <v>102</v>
      </c>
      <c r="C65" s="135"/>
      <c r="D65" s="135"/>
      <c r="E65" s="135">
        <f>'将来負担比率（分子）の構造'!J$42</f>
        <v>71</v>
      </c>
      <c r="F65" s="135"/>
      <c r="G65" s="135"/>
      <c r="H65" s="135">
        <f>'将来負担比率（分子）の構造'!K$42</f>
        <v>53</v>
      </c>
      <c r="I65" s="135"/>
      <c r="J65" s="135"/>
      <c r="K65" s="135">
        <f>'将来負担比率（分子）の構造'!L$42</f>
        <v>34</v>
      </c>
      <c r="L65" s="135"/>
      <c r="M65" s="135"/>
      <c r="N65" s="135">
        <f>'将来負担比率（分子）の構造'!M$42</f>
        <v>132</v>
      </c>
      <c r="O65" s="135"/>
      <c r="P65" s="135"/>
    </row>
    <row r="66" spans="1:16" x14ac:dyDescent="0.15">
      <c r="A66" s="135" t="s">
        <v>25</v>
      </c>
      <c r="B66" s="135">
        <f>'将来負担比率（分子）の構造'!I$41</f>
        <v>6542</v>
      </c>
      <c r="C66" s="135"/>
      <c r="D66" s="135"/>
      <c r="E66" s="135">
        <f>'将来負担比率（分子）の構造'!J$41</f>
        <v>6486</v>
      </c>
      <c r="F66" s="135"/>
      <c r="G66" s="135"/>
      <c r="H66" s="135">
        <f>'将来負担比率（分子）の構造'!K$41</f>
        <v>6586</v>
      </c>
      <c r="I66" s="135"/>
      <c r="J66" s="135"/>
      <c r="K66" s="135">
        <f>'将来負担比率（分子）の構造'!L$41</f>
        <v>6814</v>
      </c>
      <c r="L66" s="135"/>
      <c r="M66" s="135"/>
      <c r="N66" s="135">
        <f>'将来負担比率（分子）の構造'!M$41</f>
        <v>6950</v>
      </c>
      <c r="O66" s="135"/>
      <c r="P66" s="135"/>
    </row>
    <row r="67" spans="1:16" x14ac:dyDescent="0.15">
      <c r="A67" s="135" t="s">
        <v>63</v>
      </c>
      <c r="B67" s="135" t="e">
        <f>NA()</f>
        <v>#N/A</v>
      </c>
      <c r="C67" s="135">
        <f>IF(ISNUMBER('将来負担比率（分子）の構造'!I$52), IF('将来負担比率（分子）の構造'!I$52 &lt; 0, 0, '将来負担比率（分子）の構造'!I$52), NA())</f>
        <v>4017</v>
      </c>
      <c r="D67" s="135" t="e">
        <f>NA()</f>
        <v>#N/A</v>
      </c>
      <c r="E67" s="135" t="e">
        <f>NA()</f>
        <v>#N/A</v>
      </c>
      <c r="F67" s="135">
        <f>IF(ISNUMBER('将来負担比率（分子）の構造'!J$52), IF('将来負担比率（分子）の構造'!J$52 &lt; 0, 0, '将来負担比率（分子）の構造'!J$52), NA())</f>
        <v>3735</v>
      </c>
      <c r="G67" s="135" t="e">
        <f>NA()</f>
        <v>#N/A</v>
      </c>
      <c r="H67" s="135" t="e">
        <f>NA()</f>
        <v>#N/A</v>
      </c>
      <c r="I67" s="135">
        <f>IF(ISNUMBER('将来負担比率（分子）の構造'!K$52), IF('将来負担比率（分子）の構造'!K$52 &lt; 0, 0, '将来負担比率（分子）の構造'!K$52), NA())</f>
        <v>3511</v>
      </c>
      <c r="J67" s="135" t="e">
        <f>NA()</f>
        <v>#N/A</v>
      </c>
      <c r="K67" s="135" t="e">
        <f>NA()</f>
        <v>#N/A</v>
      </c>
      <c r="L67" s="135">
        <f>IF(ISNUMBER('将来負担比率（分子）の構造'!L$52), IF('将来負担比率（分子）の構造'!L$52 &lt; 0, 0, '将来負担比率（分子）の構造'!L$52), NA())</f>
        <v>3189</v>
      </c>
      <c r="M67" s="135" t="e">
        <f>NA()</f>
        <v>#N/A</v>
      </c>
      <c r="N67" s="135" t="e">
        <f>NA()</f>
        <v>#N/A</v>
      </c>
      <c r="O67" s="135">
        <f>IF(ISNUMBER('将来負担比率（分子）の構造'!M$52), IF('将来負担比率（分子）の構造'!M$52 &lt; 0, 0, '将来負担比率（分子）の構造'!M$52), NA())</f>
        <v>3103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979407</v>
      </c>
      <c r="S5" s="613"/>
      <c r="T5" s="613"/>
      <c r="U5" s="613"/>
      <c r="V5" s="613"/>
      <c r="W5" s="613"/>
      <c r="X5" s="613"/>
      <c r="Y5" s="614"/>
      <c r="Z5" s="615">
        <v>14.9</v>
      </c>
      <c r="AA5" s="615"/>
      <c r="AB5" s="615"/>
      <c r="AC5" s="615"/>
      <c r="AD5" s="616">
        <v>965272</v>
      </c>
      <c r="AE5" s="616"/>
      <c r="AF5" s="616"/>
      <c r="AG5" s="616"/>
      <c r="AH5" s="616"/>
      <c r="AI5" s="616"/>
      <c r="AJ5" s="616"/>
      <c r="AK5" s="616"/>
      <c r="AL5" s="617">
        <v>24.7</v>
      </c>
      <c r="AM5" s="618"/>
      <c r="AN5" s="618"/>
      <c r="AO5" s="619"/>
      <c r="AP5" s="609" t="s">
        <v>206</v>
      </c>
      <c r="AQ5" s="610"/>
      <c r="AR5" s="610"/>
      <c r="AS5" s="610"/>
      <c r="AT5" s="610"/>
      <c r="AU5" s="610"/>
      <c r="AV5" s="610"/>
      <c r="AW5" s="610"/>
      <c r="AX5" s="610"/>
      <c r="AY5" s="610"/>
      <c r="AZ5" s="610"/>
      <c r="BA5" s="610"/>
      <c r="BB5" s="610"/>
      <c r="BC5" s="610"/>
      <c r="BD5" s="610"/>
      <c r="BE5" s="610"/>
      <c r="BF5" s="611"/>
      <c r="BG5" s="623">
        <v>965272</v>
      </c>
      <c r="BH5" s="624"/>
      <c r="BI5" s="624"/>
      <c r="BJ5" s="624"/>
      <c r="BK5" s="624"/>
      <c r="BL5" s="624"/>
      <c r="BM5" s="624"/>
      <c r="BN5" s="625"/>
      <c r="BO5" s="626">
        <v>98.6</v>
      </c>
      <c r="BP5" s="626"/>
      <c r="BQ5" s="626"/>
      <c r="BR5" s="626"/>
      <c r="BS5" s="627">
        <v>54526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70215</v>
      </c>
      <c r="S6" s="624"/>
      <c r="T6" s="624"/>
      <c r="U6" s="624"/>
      <c r="V6" s="624"/>
      <c r="W6" s="624"/>
      <c r="X6" s="624"/>
      <c r="Y6" s="625"/>
      <c r="Z6" s="626">
        <v>1.1000000000000001</v>
      </c>
      <c r="AA6" s="626"/>
      <c r="AB6" s="626"/>
      <c r="AC6" s="626"/>
      <c r="AD6" s="627">
        <v>70215</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965272</v>
      </c>
      <c r="BH6" s="624"/>
      <c r="BI6" s="624"/>
      <c r="BJ6" s="624"/>
      <c r="BK6" s="624"/>
      <c r="BL6" s="624"/>
      <c r="BM6" s="624"/>
      <c r="BN6" s="625"/>
      <c r="BO6" s="626">
        <v>98.6</v>
      </c>
      <c r="BP6" s="626"/>
      <c r="BQ6" s="626"/>
      <c r="BR6" s="626"/>
      <c r="BS6" s="627">
        <v>54526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76193</v>
      </c>
      <c r="CS6" s="624"/>
      <c r="CT6" s="624"/>
      <c r="CU6" s="624"/>
      <c r="CV6" s="624"/>
      <c r="CW6" s="624"/>
      <c r="CX6" s="624"/>
      <c r="CY6" s="625"/>
      <c r="CZ6" s="626">
        <v>1.2</v>
      </c>
      <c r="DA6" s="626"/>
      <c r="DB6" s="626"/>
      <c r="DC6" s="626"/>
      <c r="DD6" s="632" t="s">
        <v>213</v>
      </c>
      <c r="DE6" s="624"/>
      <c r="DF6" s="624"/>
      <c r="DG6" s="624"/>
      <c r="DH6" s="624"/>
      <c r="DI6" s="624"/>
      <c r="DJ6" s="624"/>
      <c r="DK6" s="624"/>
      <c r="DL6" s="624"/>
      <c r="DM6" s="624"/>
      <c r="DN6" s="624"/>
      <c r="DO6" s="624"/>
      <c r="DP6" s="625"/>
      <c r="DQ6" s="632">
        <v>76193</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1797</v>
      </c>
      <c r="S7" s="624"/>
      <c r="T7" s="624"/>
      <c r="U7" s="624"/>
      <c r="V7" s="624"/>
      <c r="W7" s="624"/>
      <c r="X7" s="624"/>
      <c r="Y7" s="625"/>
      <c r="Z7" s="626">
        <v>0</v>
      </c>
      <c r="AA7" s="626"/>
      <c r="AB7" s="626"/>
      <c r="AC7" s="626"/>
      <c r="AD7" s="627">
        <v>1797</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383196</v>
      </c>
      <c r="BH7" s="624"/>
      <c r="BI7" s="624"/>
      <c r="BJ7" s="624"/>
      <c r="BK7" s="624"/>
      <c r="BL7" s="624"/>
      <c r="BM7" s="624"/>
      <c r="BN7" s="625"/>
      <c r="BO7" s="626">
        <v>39.1</v>
      </c>
      <c r="BP7" s="626"/>
      <c r="BQ7" s="626"/>
      <c r="BR7" s="626"/>
      <c r="BS7" s="627">
        <v>9284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1335572</v>
      </c>
      <c r="CS7" s="624"/>
      <c r="CT7" s="624"/>
      <c r="CU7" s="624"/>
      <c r="CV7" s="624"/>
      <c r="CW7" s="624"/>
      <c r="CX7" s="624"/>
      <c r="CY7" s="625"/>
      <c r="CZ7" s="626">
        <v>20.6</v>
      </c>
      <c r="DA7" s="626"/>
      <c r="DB7" s="626"/>
      <c r="DC7" s="626"/>
      <c r="DD7" s="632">
        <v>50854</v>
      </c>
      <c r="DE7" s="624"/>
      <c r="DF7" s="624"/>
      <c r="DG7" s="624"/>
      <c r="DH7" s="624"/>
      <c r="DI7" s="624"/>
      <c r="DJ7" s="624"/>
      <c r="DK7" s="624"/>
      <c r="DL7" s="624"/>
      <c r="DM7" s="624"/>
      <c r="DN7" s="624"/>
      <c r="DO7" s="624"/>
      <c r="DP7" s="625"/>
      <c r="DQ7" s="632">
        <v>1134717</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4179</v>
      </c>
      <c r="S8" s="624"/>
      <c r="T8" s="624"/>
      <c r="U8" s="624"/>
      <c r="V8" s="624"/>
      <c r="W8" s="624"/>
      <c r="X8" s="624"/>
      <c r="Y8" s="625"/>
      <c r="Z8" s="626">
        <v>0.1</v>
      </c>
      <c r="AA8" s="626"/>
      <c r="AB8" s="626"/>
      <c r="AC8" s="626"/>
      <c r="AD8" s="627">
        <v>4179</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13622</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1427327</v>
      </c>
      <c r="CS8" s="624"/>
      <c r="CT8" s="624"/>
      <c r="CU8" s="624"/>
      <c r="CV8" s="624"/>
      <c r="CW8" s="624"/>
      <c r="CX8" s="624"/>
      <c r="CY8" s="625"/>
      <c r="CZ8" s="626">
        <v>22</v>
      </c>
      <c r="DA8" s="626"/>
      <c r="DB8" s="626"/>
      <c r="DC8" s="626"/>
      <c r="DD8" s="632" t="s">
        <v>213</v>
      </c>
      <c r="DE8" s="624"/>
      <c r="DF8" s="624"/>
      <c r="DG8" s="624"/>
      <c r="DH8" s="624"/>
      <c r="DI8" s="624"/>
      <c r="DJ8" s="624"/>
      <c r="DK8" s="624"/>
      <c r="DL8" s="624"/>
      <c r="DM8" s="624"/>
      <c r="DN8" s="624"/>
      <c r="DO8" s="624"/>
      <c r="DP8" s="625"/>
      <c r="DQ8" s="632">
        <v>804369</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4366</v>
      </c>
      <c r="S9" s="624"/>
      <c r="T9" s="624"/>
      <c r="U9" s="624"/>
      <c r="V9" s="624"/>
      <c r="W9" s="624"/>
      <c r="X9" s="624"/>
      <c r="Y9" s="625"/>
      <c r="Z9" s="626">
        <v>0.1</v>
      </c>
      <c r="AA9" s="626"/>
      <c r="AB9" s="626"/>
      <c r="AC9" s="626"/>
      <c r="AD9" s="627">
        <v>4366</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282624</v>
      </c>
      <c r="BH9" s="624"/>
      <c r="BI9" s="624"/>
      <c r="BJ9" s="624"/>
      <c r="BK9" s="624"/>
      <c r="BL9" s="624"/>
      <c r="BM9" s="624"/>
      <c r="BN9" s="625"/>
      <c r="BO9" s="626">
        <v>28.9</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969928</v>
      </c>
      <c r="CS9" s="624"/>
      <c r="CT9" s="624"/>
      <c r="CU9" s="624"/>
      <c r="CV9" s="624"/>
      <c r="CW9" s="624"/>
      <c r="CX9" s="624"/>
      <c r="CY9" s="625"/>
      <c r="CZ9" s="626">
        <v>14.9</v>
      </c>
      <c r="DA9" s="626"/>
      <c r="DB9" s="626"/>
      <c r="DC9" s="626"/>
      <c r="DD9" s="632">
        <v>27718</v>
      </c>
      <c r="DE9" s="624"/>
      <c r="DF9" s="624"/>
      <c r="DG9" s="624"/>
      <c r="DH9" s="624"/>
      <c r="DI9" s="624"/>
      <c r="DJ9" s="624"/>
      <c r="DK9" s="624"/>
      <c r="DL9" s="624"/>
      <c r="DM9" s="624"/>
      <c r="DN9" s="624"/>
      <c r="DO9" s="624"/>
      <c r="DP9" s="625"/>
      <c r="DQ9" s="632">
        <v>918267</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191619</v>
      </c>
      <c r="S10" s="624"/>
      <c r="T10" s="624"/>
      <c r="U10" s="624"/>
      <c r="V10" s="624"/>
      <c r="W10" s="624"/>
      <c r="X10" s="624"/>
      <c r="Y10" s="625"/>
      <c r="Z10" s="626">
        <v>2.9</v>
      </c>
      <c r="AA10" s="626"/>
      <c r="AB10" s="626"/>
      <c r="AC10" s="626"/>
      <c r="AD10" s="627">
        <v>191619</v>
      </c>
      <c r="AE10" s="627"/>
      <c r="AF10" s="627"/>
      <c r="AG10" s="627"/>
      <c r="AH10" s="627"/>
      <c r="AI10" s="627"/>
      <c r="AJ10" s="627"/>
      <c r="AK10" s="627"/>
      <c r="AL10" s="628">
        <v>4.9000000000000004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30083</v>
      </c>
      <c r="BH10" s="624"/>
      <c r="BI10" s="624"/>
      <c r="BJ10" s="624"/>
      <c r="BK10" s="624"/>
      <c r="BL10" s="624"/>
      <c r="BM10" s="624"/>
      <c r="BN10" s="625"/>
      <c r="BO10" s="626">
        <v>3.1</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9326</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4956</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7335</v>
      </c>
      <c r="S11" s="624"/>
      <c r="T11" s="624"/>
      <c r="U11" s="624"/>
      <c r="V11" s="624"/>
      <c r="W11" s="624"/>
      <c r="X11" s="624"/>
      <c r="Y11" s="625"/>
      <c r="Z11" s="626">
        <v>0.1</v>
      </c>
      <c r="AA11" s="626"/>
      <c r="AB11" s="626"/>
      <c r="AC11" s="626"/>
      <c r="AD11" s="627">
        <v>7335</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56867</v>
      </c>
      <c r="BH11" s="624"/>
      <c r="BI11" s="624"/>
      <c r="BJ11" s="624"/>
      <c r="BK11" s="624"/>
      <c r="BL11" s="624"/>
      <c r="BM11" s="624"/>
      <c r="BN11" s="625"/>
      <c r="BO11" s="626">
        <v>5.8</v>
      </c>
      <c r="BP11" s="626"/>
      <c r="BQ11" s="626"/>
      <c r="BR11" s="626"/>
      <c r="BS11" s="632">
        <v>9284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284781</v>
      </c>
      <c r="CS11" s="624"/>
      <c r="CT11" s="624"/>
      <c r="CU11" s="624"/>
      <c r="CV11" s="624"/>
      <c r="CW11" s="624"/>
      <c r="CX11" s="624"/>
      <c r="CY11" s="625"/>
      <c r="CZ11" s="626">
        <v>4.4000000000000004</v>
      </c>
      <c r="DA11" s="626"/>
      <c r="DB11" s="626"/>
      <c r="DC11" s="626"/>
      <c r="DD11" s="632">
        <v>108531</v>
      </c>
      <c r="DE11" s="624"/>
      <c r="DF11" s="624"/>
      <c r="DG11" s="624"/>
      <c r="DH11" s="624"/>
      <c r="DI11" s="624"/>
      <c r="DJ11" s="624"/>
      <c r="DK11" s="624"/>
      <c r="DL11" s="624"/>
      <c r="DM11" s="624"/>
      <c r="DN11" s="624"/>
      <c r="DO11" s="624"/>
      <c r="DP11" s="625"/>
      <c r="DQ11" s="632">
        <v>137465</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496492</v>
      </c>
      <c r="BH12" s="624"/>
      <c r="BI12" s="624"/>
      <c r="BJ12" s="624"/>
      <c r="BK12" s="624"/>
      <c r="BL12" s="624"/>
      <c r="BM12" s="624"/>
      <c r="BN12" s="625"/>
      <c r="BO12" s="626">
        <v>50.7</v>
      </c>
      <c r="BP12" s="626"/>
      <c r="BQ12" s="626"/>
      <c r="BR12" s="626"/>
      <c r="BS12" s="632">
        <v>45242</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171745</v>
      </c>
      <c r="CS12" s="624"/>
      <c r="CT12" s="624"/>
      <c r="CU12" s="624"/>
      <c r="CV12" s="624"/>
      <c r="CW12" s="624"/>
      <c r="CX12" s="624"/>
      <c r="CY12" s="625"/>
      <c r="CZ12" s="626">
        <v>2.6</v>
      </c>
      <c r="DA12" s="626"/>
      <c r="DB12" s="626"/>
      <c r="DC12" s="626"/>
      <c r="DD12" s="632">
        <v>35244</v>
      </c>
      <c r="DE12" s="624"/>
      <c r="DF12" s="624"/>
      <c r="DG12" s="624"/>
      <c r="DH12" s="624"/>
      <c r="DI12" s="624"/>
      <c r="DJ12" s="624"/>
      <c r="DK12" s="624"/>
      <c r="DL12" s="624"/>
      <c r="DM12" s="624"/>
      <c r="DN12" s="624"/>
      <c r="DO12" s="624"/>
      <c r="DP12" s="625"/>
      <c r="DQ12" s="632">
        <v>134823</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15656</v>
      </c>
      <c r="S13" s="624"/>
      <c r="T13" s="624"/>
      <c r="U13" s="624"/>
      <c r="V13" s="624"/>
      <c r="W13" s="624"/>
      <c r="X13" s="624"/>
      <c r="Y13" s="625"/>
      <c r="Z13" s="626">
        <v>0.2</v>
      </c>
      <c r="AA13" s="626"/>
      <c r="AB13" s="626"/>
      <c r="AC13" s="626"/>
      <c r="AD13" s="627">
        <v>15656</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487220</v>
      </c>
      <c r="BH13" s="624"/>
      <c r="BI13" s="624"/>
      <c r="BJ13" s="624"/>
      <c r="BK13" s="624"/>
      <c r="BL13" s="624"/>
      <c r="BM13" s="624"/>
      <c r="BN13" s="625"/>
      <c r="BO13" s="626">
        <v>49.7</v>
      </c>
      <c r="BP13" s="626"/>
      <c r="BQ13" s="626"/>
      <c r="BR13" s="626"/>
      <c r="BS13" s="632">
        <v>45242</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543828</v>
      </c>
      <c r="CS13" s="624"/>
      <c r="CT13" s="624"/>
      <c r="CU13" s="624"/>
      <c r="CV13" s="624"/>
      <c r="CW13" s="624"/>
      <c r="CX13" s="624"/>
      <c r="CY13" s="625"/>
      <c r="CZ13" s="626">
        <v>8.4</v>
      </c>
      <c r="DA13" s="626"/>
      <c r="DB13" s="626"/>
      <c r="DC13" s="626"/>
      <c r="DD13" s="632">
        <v>446799</v>
      </c>
      <c r="DE13" s="624"/>
      <c r="DF13" s="624"/>
      <c r="DG13" s="624"/>
      <c r="DH13" s="624"/>
      <c r="DI13" s="624"/>
      <c r="DJ13" s="624"/>
      <c r="DK13" s="624"/>
      <c r="DL13" s="624"/>
      <c r="DM13" s="624"/>
      <c r="DN13" s="624"/>
      <c r="DO13" s="624"/>
      <c r="DP13" s="625"/>
      <c r="DQ13" s="632">
        <v>127076</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20118</v>
      </c>
      <c r="BH14" s="624"/>
      <c r="BI14" s="624"/>
      <c r="BJ14" s="624"/>
      <c r="BK14" s="624"/>
      <c r="BL14" s="624"/>
      <c r="BM14" s="624"/>
      <c r="BN14" s="625"/>
      <c r="BO14" s="626">
        <v>2.1</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547183</v>
      </c>
      <c r="CS14" s="624"/>
      <c r="CT14" s="624"/>
      <c r="CU14" s="624"/>
      <c r="CV14" s="624"/>
      <c r="CW14" s="624"/>
      <c r="CX14" s="624"/>
      <c r="CY14" s="625"/>
      <c r="CZ14" s="626">
        <v>8.4</v>
      </c>
      <c r="DA14" s="626"/>
      <c r="DB14" s="626"/>
      <c r="DC14" s="626"/>
      <c r="DD14" s="632">
        <v>332925</v>
      </c>
      <c r="DE14" s="624"/>
      <c r="DF14" s="624"/>
      <c r="DG14" s="624"/>
      <c r="DH14" s="624"/>
      <c r="DI14" s="624"/>
      <c r="DJ14" s="624"/>
      <c r="DK14" s="624"/>
      <c r="DL14" s="624"/>
      <c r="DM14" s="624"/>
      <c r="DN14" s="624"/>
      <c r="DO14" s="624"/>
      <c r="DP14" s="625"/>
      <c r="DQ14" s="632">
        <v>280739</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1420</v>
      </c>
      <c r="S15" s="624"/>
      <c r="T15" s="624"/>
      <c r="U15" s="624"/>
      <c r="V15" s="624"/>
      <c r="W15" s="624"/>
      <c r="X15" s="624"/>
      <c r="Y15" s="625"/>
      <c r="Z15" s="626">
        <v>0</v>
      </c>
      <c r="AA15" s="626"/>
      <c r="AB15" s="626"/>
      <c r="AC15" s="626"/>
      <c r="AD15" s="627">
        <v>1420</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65466</v>
      </c>
      <c r="BH15" s="624"/>
      <c r="BI15" s="624"/>
      <c r="BJ15" s="624"/>
      <c r="BK15" s="624"/>
      <c r="BL15" s="624"/>
      <c r="BM15" s="624"/>
      <c r="BN15" s="625"/>
      <c r="BO15" s="626">
        <v>6.7</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360077</v>
      </c>
      <c r="CS15" s="624"/>
      <c r="CT15" s="624"/>
      <c r="CU15" s="624"/>
      <c r="CV15" s="624"/>
      <c r="CW15" s="624"/>
      <c r="CX15" s="624"/>
      <c r="CY15" s="625"/>
      <c r="CZ15" s="626">
        <v>5.5</v>
      </c>
      <c r="DA15" s="626"/>
      <c r="DB15" s="626"/>
      <c r="DC15" s="626"/>
      <c r="DD15" s="632">
        <v>14830</v>
      </c>
      <c r="DE15" s="624"/>
      <c r="DF15" s="624"/>
      <c r="DG15" s="624"/>
      <c r="DH15" s="624"/>
      <c r="DI15" s="624"/>
      <c r="DJ15" s="624"/>
      <c r="DK15" s="624"/>
      <c r="DL15" s="624"/>
      <c r="DM15" s="624"/>
      <c r="DN15" s="624"/>
      <c r="DO15" s="624"/>
      <c r="DP15" s="625"/>
      <c r="DQ15" s="632">
        <v>312522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3054162</v>
      </c>
      <c r="S16" s="624"/>
      <c r="T16" s="624"/>
      <c r="U16" s="624"/>
      <c r="V16" s="624"/>
      <c r="W16" s="624"/>
      <c r="X16" s="624"/>
      <c r="Y16" s="625"/>
      <c r="Z16" s="626">
        <v>46.3</v>
      </c>
      <c r="AA16" s="626"/>
      <c r="AB16" s="626"/>
      <c r="AC16" s="626"/>
      <c r="AD16" s="627">
        <v>2642042</v>
      </c>
      <c r="AE16" s="627"/>
      <c r="AF16" s="627"/>
      <c r="AG16" s="627"/>
      <c r="AH16" s="627"/>
      <c r="AI16" s="627"/>
      <c r="AJ16" s="627"/>
      <c r="AK16" s="627"/>
      <c r="AL16" s="628">
        <v>67.599999999999994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1462</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1392</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2642042</v>
      </c>
      <c r="S17" s="624"/>
      <c r="T17" s="624"/>
      <c r="U17" s="624"/>
      <c r="V17" s="624"/>
      <c r="W17" s="624"/>
      <c r="X17" s="624"/>
      <c r="Y17" s="625"/>
      <c r="Z17" s="626">
        <v>40.1</v>
      </c>
      <c r="AA17" s="626"/>
      <c r="AB17" s="626"/>
      <c r="AC17" s="626"/>
      <c r="AD17" s="627">
        <v>2642042</v>
      </c>
      <c r="AE17" s="627"/>
      <c r="AF17" s="627"/>
      <c r="AG17" s="627"/>
      <c r="AH17" s="627"/>
      <c r="AI17" s="627"/>
      <c r="AJ17" s="627"/>
      <c r="AK17" s="627"/>
      <c r="AL17" s="628">
        <v>67.599999999999994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762993</v>
      </c>
      <c r="CS17" s="624"/>
      <c r="CT17" s="624"/>
      <c r="CU17" s="624"/>
      <c r="CV17" s="624"/>
      <c r="CW17" s="624"/>
      <c r="CX17" s="624"/>
      <c r="CY17" s="625"/>
      <c r="CZ17" s="626">
        <v>11.8</v>
      </c>
      <c r="DA17" s="626"/>
      <c r="DB17" s="626"/>
      <c r="DC17" s="626"/>
      <c r="DD17" s="632" t="s">
        <v>109</v>
      </c>
      <c r="DE17" s="624"/>
      <c r="DF17" s="624"/>
      <c r="DG17" s="624"/>
      <c r="DH17" s="624"/>
      <c r="DI17" s="624"/>
      <c r="DJ17" s="624"/>
      <c r="DK17" s="624"/>
      <c r="DL17" s="624"/>
      <c r="DM17" s="624"/>
      <c r="DN17" s="624"/>
      <c r="DO17" s="624"/>
      <c r="DP17" s="625"/>
      <c r="DQ17" s="632">
        <v>727518</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412120</v>
      </c>
      <c r="S18" s="624"/>
      <c r="T18" s="624"/>
      <c r="U18" s="624"/>
      <c r="V18" s="624"/>
      <c r="W18" s="624"/>
      <c r="X18" s="624"/>
      <c r="Y18" s="625"/>
      <c r="Z18" s="626">
        <v>6.3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14135</v>
      </c>
      <c r="BH19" s="624"/>
      <c r="BI19" s="624"/>
      <c r="BJ19" s="624"/>
      <c r="BK19" s="624"/>
      <c r="BL19" s="624"/>
      <c r="BM19" s="624"/>
      <c r="BN19" s="625"/>
      <c r="BO19" s="626">
        <v>1.4</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4330156</v>
      </c>
      <c r="S20" s="624"/>
      <c r="T20" s="624"/>
      <c r="U20" s="624"/>
      <c r="V20" s="624"/>
      <c r="W20" s="624"/>
      <c r="X20" s="624"/>
      <c r="Y20" s="625"/>
      <c r="Z20" s="626">
        <v>65.7</v>
      </c>
      <c r="AA20" s="626"/>
      <c r="AB20" s="626"/>
      <c r="AC20" s="626"/>
      <c r="AD20" s="627">
        <v>3903901</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14135</v>
      </c>
      <c r="BH20" s="624"/>
      <c r="BI20" s="624"/>
      <c r="BJ20" s="624"/>
      <c r="BK20" s="624"/>
      <c r="BL20" s="624"/>
      <c r="BM20" s="624"/>
      <c r="BN20" s="625"/>
      <c r="BO20" s="626">
        <v>1.4</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6490415</v>
      </c>
      <c r="CS20" s="624"/>
      <c r="CT20" s="624"/>
      <c r="CU20" s="624"/>
      <c r="CV20" s="624"/>
      <c r="CW20" s="624"/>
      <c r="CX20" s="624"/>
      <c r="CY20" s="625"/>
      <c r="CZ20" s="626">
        <v>100</v>
      </c>
      <c r="DA20" s="626"/>
      <c r="DB20" s="626"/>
      <c r="DC20" s="626"/>
      <c r="DD20" s="632">
        <v>1016901</v>
      </c>
      <c r="DE20" s="624"/>
      <c r="DF20" s="624"/>
      <c r="DG20" s="624"/>
      <c r="DH20" s="624"/>
      <c r="DI20" s="624"/>
      <c r="DJ20" s="624"/>
      <c r="DK20" s="624"/>
      <c r="DL20" s="624"/>
      <c r="DM20" s="624"/>
      <c r="DN20" s="624"/>
      <c r="DO20" s="624"/>
      <c r="DP20" s="625"/>
      <c r="DQ20" s="632">
        <v>4660037</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1348</v>
      </c>
      <c r="S21" s="624"/>
      <c r="T21" s="624"/>
      <c r="U21" s="624"/>
      <c r="V21" s="624"/>
      <c r="W21" s="624"/>
      <c r="X21" s="624"/>
      <c r="Y21" s="625"/>
      <c r="Z21" s="626">
        <v>0</v>
      </c>
      <c r="AA21" s="626"/>
      <c r="AB21" s="626"/>
      <c r="AC21" s="626"/>
      <c r="AD21" s="627">
        <v>1348</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30254</v>
      </c>
      <c r="S22" s="624"/>
      <c r="T22" s="624"/>
      <c r="U22" s="624"/>
      <c r="V22" s="624"/>
      <c r="W22" s="624"/>
      <c r="X22" s="624"/>
      <c r="Y22" s="625"/>
      <c r="Z22" s="626">
        <v>0.5</v>
      </c>
      <c r="AA22" s="626"/>
      <c r="AB22" s="626"/>
      <c r="AC22" s="626"/>
      <c r="AD22" s="627">
        <v>124</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44918</v>
      </c>
      <c r="S23" s="624"/>
      <c r="T23" s="624"/>
      <c r="U23" s="624"/>
      <c r="V23" s="624"/>
      <c r="W23" s="624"/>
      <c r="X23" s="624"/>
      <c r="Y23" s="625"/>
      <c r="Z23" s="626">
        <v>0.7</v>
      </c>
      <c r="AA23" s="626"/>
      <c r="AB23" s="626"/>
      <c r="AC23" s="626"/>
      <c r="AD23" s="627" t="s">
        <v>109</v>
      </c>
      <c r="AE23" s="627"/>
      <c r="AF23" s="627"/>
      <c r="AG23" s="627"/>
      <c r="AH23" s="627"/>
      <c r="AI23" s="627"/>
      <c r="AJ23" s="627"/>
      <c r="AK23" s="627"/>
      <c r="AL23" s="628" t="s">
        <v>109</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14135</v>
      </c>
      <c r="BH23" s="624"/>
      <c r="BI23" s="624"/>
      <c r="BJ23" s="624"/>
      <c r="BK23" s="624"/>
      <c r="BL23" s="624"/>
      <c r="BM23" s="624"/>
      <c r="BN23" s="625"/>
      <c r="BO23" s="626">
        <v>1.4</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21185</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2263585</v>
      </c>
      <c r="CS24" s="613"/>
      <c r="CT24" s="613"/>
      <c r="CU24" s="613"/>
      <c r="CV24" s="613"/>
      <c r="CW24" s="613"/>
      <c r="CX24" s="613"/>
      <c r="CY24" s="614"/>
      <c r="CZ24" s="650">
        <v>34.9</v>
      </c>
      <c r="DA24" s="651"/>
      <c r="DB24" s="651"/>
      <c r="DC24" s="652"/>
      <c r="DD24" s="649">
        <v>1836912</v>
      </c>
      <c r="DE24" s="613"/>
      <c r="DF24" s="613"/>
      <c r="DG24" s="613"/>
      <c r="DH24" s="613"/>
      <c r="DI24" s="613"/>
      <c r="DJ24" s="613"/>
      <c r="DK24" s="614"/>
      <c r="DL24" s="649">
        <v>1691623</v>
      </c>
      <c r="DM24" s="613"/>
      <c r="DN24" s="613"/>
      <c r="DO24" s="613"/>
      <c r="DP24" s="613"/>
      <c r="DQ24" s="613"/>
      <c r="DR24" s="613"/>
      <c r="DS24" s="613"/>
      <c r="DT24" s="613"/>
      <c r="DU24" s="613"/>
      <c r="DV24" s="614"/>
      <c r="DW24" s="617">
        <v>41</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588873</v>
      </c>
      <c r="S25" s="624"/>
      <c r="T25" s="624"/>
      <c r="U25" s="624"/>
      <c r="V25" s="624"/>
      <c r="W25" s="624"/>
      <c r="X25" s="624"/>
      <c r="Y25" s="625"/>
      <c r="Z25" s="626">
        <v>8.9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891839</v>
      </c>
      <c r="CS25" s="655"/>
      <c r="CT25" s="655"/>
      <c r="CU25" s="655"/>
      <c r="CV25" s="655"/>
      <c r="CW25" s="655"/>
      <c r="CX25" s="655"/>
      <c r="CY25" s="656"/>
      <c r="CZ25" s="657">
        <v>13.7</v>
      </c>
      <c r="DA25" s="658"/>
      <c r="DB25" s="658"/>
      <c r="DC25" s="659"/>
      <c r="DD25" s="632">
        <v>885483</v>
      </c>
      <c r="DE25" s="655"/>
      <c r="DF25" s="655"/>
      <c r="DG25" s="655"/>
      <c r="DH25" s="655"/>
      <c r="DI25" s="655"/>
      <c r="DJ25" s="655"/>
      <c r="DK25" s="656"/>
      <c r="DL25" s="632">
        <v>848328</v>
      </c>
      <c r="DM25" s="655"/>
      <c r="DN25" s="655"/>
      <c r="DO25" s="655"/>
      <c r="DP25" s="655"/>
      <c r="DQ25" s="655"/>
      <c r="DR25" s="655"/>
      <c r="DS25" s="655"/>
      <c r="DT25" s="655"/>
      <c r="DU25" s="655"/>
      <c r="DV25" s="656"/>
      <c r="DW25" s="628">
        <v>20.6</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505815</v>
      </c>
      <c r="CS26" s="624"/>
      <c r="CT26" s="624"/>
      <c r="CU26" s="624"/>
      <c r="CV26" s="624"/>
      <c r="CW26" s="624"/>
      <c r="CX26" s="624"/>
      <c r="CY26" s="625"/>
      <c r="CZ26" s="657">
        <v>7.8</v>
      </c>
      <c r="DA26" s="658"/>
      <c r="DB26" s="658"/>
      <c r="DC26" s="659"/>
      <c r="DD26" s="632">
        <v>505715</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347918</v>
      </c>
      <c r="S27" s="624"/>
      <c r="T27" s="624"/>
      <c r="U27" s="624"/>
      <c r="V27" s="624"/>
      <c r="W27" s="624"/>
      <c r="X27" s="624"/>
      <c r="Y27" s="625"/>
      <c r="Z27" s="626">
        <v>5.3</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979407</v>
      </c>
      <c r="BH27" s="624"/>
      <c r="BI27" s="624"/>
      <c r="BJ27" s="624"/>
      <c r="BK27" s="624"/>
      <c r="BL27" s="624"/>
      <c r="BM27" s="624"/>
      <c r="BN27" s="625"/>
      <c r="BO27" s="626">
        <v>100</v>
      </c>
      <c r="BP27" s="626"/>
      <c r="BQ27" s="626"/>
      <c r="BR27" s="626"/>
      <c r="BS27" s="632">
        <v>54526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608753</v>
      </c>
      <c r="CS27" s="655"/>
      <c r="CT27" s="655"/>
      <c r="CU27" s="655"/>
      <c r="CV27" s="655"/>
      <c r="CW27" s="655"/>
      <c r="CX27" s="655"/>
      <c r="CY27" s="656"/>
      <c r="CZ27" s="657">
        <v>9.4</v>
      </c>
      <c r="DA27" s="658"/>
      <c r="DB27" s="658"/>
      <c r="DC27" s="659"/>
      <c r="DD27" s="632">
        <v>223911</v>
      </c>
      <c r="DE27" s="655"/>
      <c r="DF27" s="655"/>
      <c r="DG27" s="655"/>
      <c r="DH27" s="655"/>
      <c r="DI27" s="655"/>
      <c r="DJ27" s="655"/>
      <c r="DK27" s="656"/>
      <c r="DL27" s="632">
        <v>221250</v>
      </c>
      <c r="DM27" s="655"/>
      <c r="DN27" s="655"/>
      <c r="DO27" s="655"/>
      <c r="DP27" s="655"/>
      <c r="DQ27" s="655"/>
      <c r="DR27" s="655"/>
      <c r="DS27" s="655"/>
      <c r="DT27" s="655"/>
      <c r="DU27" s="655"/>
      <c r="DV27" s="656"/>
      <c r="DW27" s="628">
        <v>5.4</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15702</v>
      </c>
      <c r="S28" s="624"/>
      <c r="T28" s="624"/>
      <c r="U28" s="624"/>
      <c r="V28" s="624"/>
      <c r="W28" s="624"/>
      <c r="X28" s="624"/>
      <c r="Y28" s="625"/>
      <c r="Z28" s="626">
        <v>0.2</v>
      </c>
      <c r="AA28" s="626"/>
      <c r="AB28" s="626"/>
      <c r="AC28" s="626"/>
      <c r="AD28" s="627">
        <v>142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762993</v>
      </c>
      <c r="CS28" s="624"/>
      <c r="CT28" s="624"/>
      <c r="CU28" s="624"/>
      <c r="CV28" s="624"/>
      <c r="CW28" s="624"/>
      <c r="CX28" s="624"/>
      <c r="CY28" s="625"/>
      <c r="CZ28" s="657">
        <v>11.8</v>
      </c>
      <c r="DA28" s="658"/>
      <c r="DB28" s="658"/>
      <c r="DC28" s="659"/>
      <c r="DD28" s="632">
        <v>727518</v>
      </c>
      <c r="DE28" s="624"/>
      <c r="DF28" s="624"/>
      <c r="DG28" s="624"/>
      <c r="DH28" s="624"/>
      <c r="DI28" s="624"/>
      <c r="DJ28" s="624"/>
      <c r="DK28" s="625"/>
      <c r="DL28" s="632">
        <v>622045</v>
      </c>
      <c r="DM28" s="624"/>
      <c r="DN28" s="624"/>
      <c r="DO28" s="624"/>
      <c r="DP28" s="624"/>
      <c r="DQ28" s="624"/>
      <c r="DR28" s="624"/>
      <c r="DS28" s="624"/>
      <c r="DT28" s="624"/>
      <c r="DU28" s="624"/>
      <c r="DV28" s="625"/>
      <c r="DW28" s="628">
        <v>15.1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47248</v>
      </c>
      <c r="S29" s="624"/>
      <c r="T29" s="624"/>
      <c r="U29" s="624"/>
      <c r="V29" s="624"/>
      <c r="W29" s="624"/>
      <c r="X29" s="624"/>
      <c r="Y29" s="625"/>
      <c r="Z29" s="626">
        <v>0.7</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762993</v>
      </c>
      <c r="CS29" s="655"/>
      <c r="CT29" s="655"/>
      <c r="CU29" s="655"/>
      <c r="CV29" s="655"/>
      <c r="CW29" s="655"/>
      <c r="CX29" s="655"/>
      <c r="CY29" s="656"/>
      <c r="CZ29" s="657">
        <v>11.8</v>
      </c>
      <c r="DA29" s="658"/>
      <c r="DB29" s="658"/>
      <c r="DC29" s="659"/>
      <c r="DD29" s="632">
        <v>727518</v>
      </c>
      <c r="DE29" s="655"/>
      <c r="DF29" s="655"/>
      <c r="DG29" s="655"/>
      <c r="DH29" s="655"/>
      <c r="DI29" s="655"/>
      <c r="DJ29" s="655"/>
      <c r="DK29" s="656"/>
      <c r="DL29" s="632">
        <v>622045</v>
      </c>
      <c r="DM29" s="655"/>
      <c r="DN29" s="655"/>
      <c r="DO29" s="655"/>
      <c r="DP29" s="655"/>
      <c r="DQ29" s="655"/>
      <c r="DR29" s="655"/>
      <c r="DS29" s="655"/>
      <c r="DT29" s="655"/>
      <c r="DU29" s="655"/>
      <c r="DV29" s="656"/>
      <c r="DW29" s="628">
        <v>15.1</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30111</v>
      </c>
      <c r="S30" s="624"/>
      <c r="T30" s="624"/>
      <c r="U30" s="624"/>
      <c r="V30" s="624"/>
      <c r="W30" s="624"/>
      <c r="X30" s="624"/>
      <c r="Y30" s="625"/>
      <c r="Z30" s="626">
        <v>0.5</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97.9</v>
      </c>
      <c r="BH30" s="682"/>
      <c r="BI30" s="682"/>
      <c r="BJ30" s="682"/>
      <c r="BK30" s="682"/>
      <c r="BL30" s="682"/>
      <c r="BM30" s="618">
        <v>90</v>
      </c>
      <c r="BN30" s="682"/>
      <c r="BO30" s="682"/>
      <c r="BP30" s="682"/>
      <c r="BQ30" s="683"/>
      <c r="BR30" s="681">
        <v>97.4</v>
      </c>
      <c r="BS30" s="682"/>
      <c r="BT30" s="682"/>
      <c r="BU30" s="682"/>
      <c r="BV30" s="682"/>
      <c r="BW30" s="682"/>
      <c r="BX30" s="618">
        <v>88.9</v>
      </c>
      <c r="BY30" s="682"/>
      <c r="BZ30" s="682"/>
      <c r="CA30" s="682"/>
      <c r="CB30" s="683"/>
      <c r="CD30" s="686"/>
      <c r="CE30" s="687"/>
      <c r="CF30" s="637" t="s">
        <v>290</v>
      </c>
      <c r="CG30" s="638"/>
      <c r="CH30" s="638"/>
      <c r="CI30" s="638"/>
      <c r="CJ30" s="638"/>
      <c r="CK30" s="638"/>
      <c r="CL30" s="638"/>
      <c r="CM30" s="638"/>
      <c r="CN30" s="638"/>
      <c r="CO30" s="638"/>
      <c r="CP30" s="638"/>
      <c r="CQ30" s="639"/>
      <c r="CR30" s="623">
        <v>700334</v>
      </c>
      <c r="CS30" s="624"/>
      <c r="CT30" s="624"/>
      <c r="CU30" s="624"/>
      <c r="CV30" s="624"/>
      <c r="CW30" s="624"/>
      <c r="CX30" s="624"/>
      <c r="CY30" s="625"/>
      <c r="CZ30" s="657">
        <v>10.8</v>
      </c>
      <c r="DA30" s="658"/>
      <c r="DB30" s="658"/>
      <c r="DC30" s="659"/>
      <c r="DD30" s="632">
        <v>664859</v>
      </c>
      <c r="DE30" s="624"/>
      <c r="DF30" s="624"/>
      <c r="DG30" s="624"/>
      <c r="DH30" s="624"/>
      <c r="DI30" s="624"/>
      <c r="DJ30" s="624"/>
      <c r="DK30" s="625"/>
      <c r="DL30" s="632">
        <v>559737</v>
      </c>
      <c r="DM30" s="624"/>
      <c r="DN30" s="624"/>
      <c r="DO30" s="624"/>
      <c r="DP30" s="624"/>
      <c r="DQ30" s="624"/>
      <c r="DR30" s="624"/>
      <c r="DS30" s="624"/>
      <c r="DT30" s="624"/>
      <c r="DU30" s="624"/>
      <c r="DV30" s="625"/>
      <c r="DW30" s="628">
        <v>13.6</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73920</v>
      </c>
      <c r="S31" s="624"/>
      <c r="T31" s="624"/>
      <c r="U31" s="624"/>
      <c r="V31" s="624"/>
      <c r="W31" s="624"/>
      <c r="X31" s="624"/>
      <c r="Y31" s="625"/>
      <c r="Z31" s="626">
        <v>1.1000000000000001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99.4</v>
      </c>
      <c r="BH31" s="655"/>
      <c r="BI31" s="655"/>
      <c r="BJ31" s="655"/>
      <c r="BK31" s="655"/>
      <c r="BL31" s="655"/>
      <c r="BM31" s="629">
        <v>97.2</v>
      </c>
      <c r="BN31" s="679"/>
      <c r="BO31" s="679"/>
      <c r="BP31" s="679"/>
      <c r="BQ31" s="680"/>
      <c r="BR31" s="678">
        <v>99.2</v>
      </c>
      <c r="BS31" s="655"/>
      <c r="BT31" s="655"/>
      <c r="BU31" s="655"/>
      <c r="BV31" s="655"/>
      <c r="BW31" s="655"/>
      <c r="BX31" s="629">
        <v>96.3</v>
      </c>
      <c r="BY31" s="679"/>
      <c r="BZ31" s="679"/>
      <c r="CA31" s="679"/>
      <c r="CB31" s="680"/>
      <c r="CD31" s="686"/>
      <c r="CE31" s="687"/>
      <c r="CF31" s="637" t="s">
        <v>294</v>
      </c>
      <c r="CG31" s="638"/>
      <c r="CH31" s="638"/>
      <c r="CI31" s="638"/>
      <c r="CJ31" s="638"/>
      <c r="CK31" s="638"/>
      <c r="CL31" s="638"/>
      <c r="CM31" s="638"/>
      <c r="CN31" s="638"/>
      <c r="CO31" s="638"/>
      <c r="CP31" s="638"/>
      <c r="CQ31" s="639"/>
      <c r="CR31" s="623">
        <v>62659</v>
      </c>
      <c r="CS31" s="655"/>
      <c r="CT31" s="655"/>
      <c r="CU31" s="655"/>
      <c r="CV31" s="655"/>
      <c r="CW31" s="655"/>
      <c r="CX31" s="655"/>
      <c r="CY31" s="656"/>
      <c r="CZ31" s="657">
        <v>1</v>
      </c>
      <c r="DA31" s="658"/>
      <c r="DB31" s="658"/>
      <c r="DC31" s="659"/>
      <c r="DD31" s="632">
        <v>62659</v>
      </c>
      <c r="DE31" s="655"/>
      <c r="DF31" s="655"/>
      <c r="DG31" s="655"/>
      <c r="DH31" s="655"/>
      <c r="DI31" s="655"/>
      <c r="DJ31" s="655"/>
      <c r="DK31" s="656"/>
      <c r="DL31" s="632">
        <v>62308</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222995</v>
      </c>
      <c r="S32" s="624"/>
      <c r="T32" s="624"/>
      <c r="U32" s="624"/>
      <c r="V32" s="624"/>
      <c r="W32" s="624"/>
      <c r="X32" s="624"/>
      <c r="Y32" s="625"/>
      <c r="Z32" s="626">
        <v>3.4</v>
      </c>
      <c r="AA32" s="626"/>
      <c r="AB32" s="626"/>
      <c r="AC32" s="626"/>
      <c r="AD32" s="627">
        <v>1654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96.3</v>
      </c>
      <c r="BH32" s="691"/>
      <c r="BI32" s="691"/>
      <c r="BJ32" s="691"/>
      <c r="BK32" s="691"/>
      <c r="BL32" s="691"/>
      <c r="BM32" s="692">
        <v>83.7</v>
      </c>
      <c r="BN32" s="691"/>
      <c r="BO32" s="691"/>
      <c r="BP32" s="691"/>
      <c r="BQ32" s="693"/>
      <c r="BR32" s="690">
        <v>95.6</v>
      </c>
      <c r="BS32" s="691"/>
      <c r="BT32" s="691"/>
      <c r="BU32" s="691"/>
      <c r="BV32" s="691"/>
      <c r="BW32" s="691"/>
      <c r="BX32" s="692">
        <v>82.5</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836000</v>
      </c>
      <c r="S33" s="624"/>
      <c r="T33" s="624"/>
      <c r="U33" s="624"/>
      <c r="V33" s="624"/>
      <c r="W33" s="624"/>
      <c r="X33" s="624"/>
      <c r="Y33" s="625"/>
      <c r="Z33" s="626">
        <v>12.7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3208467</v>
      </c>
      <c r="CS33" s="655"/>
      <c r="CT33" s="655"/>
      <c r="CU33" s="655"/>
      <c r="CV33" s="655"/>
      <c r="CW33" s="655"/>
      <c r="CX33" s="655"/>
      <c r="CY33" s="656"/>
      <c r="CZ33" s="657">
        <v>49.4</v>
      </c>
      <c r="DA33" s="658"/>
      <c r="DB33" s="658"/>
      <c r="DC33" s="659"/>
      <c r="DD33" s="632">
        <v>2620627</v>
      </c>
      <c r="DE33" s="655"/>
      <c r="DF33" s="655"/>
      <c r="DG33" s="655"/>
      <c r="DH33" s="655"/>
      <c r="DI33" s="655"/>
      <c r="DJ33" s="655"/>
      <c r="DK33" s="656"/>
      <c r="DL33" s="632">
        <v>1996197</v>
      </c>
      <c r="DM33" s="655"/>
      <c r="DN33" s="655"/>
      <c r="DO33" s="655"/>
      <c r="DP33" s="655"/>
      <c r="DQ33" s="655"/>
      <c r="DR33" s="655"/>
      <c r="DS33" s="655"/>
      <c r="DT33" s="655"/>
      <c r="DU33" s="655"/>
      <c r="DV33" s="656"/>
      <c r="DW33" s="628">
        <v>48.4</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674047</v>
      </c>
      <c r="CS34" s="624"/>
      <c r="CT34" s="624"/>
      <c r="CU34" s="624"/>
      <c r="CV34" s="624"/>
      <c r="CW34" s="624"/>
      <c r="CX34" s="624"/>
      <c r="CY34" s="625"/>
      <c r="CZ34" s="657">
        <v>10.4</v>
      </c>
      <c r="DA34" s="658"/>
      <c r="DB34" s="658"/>
      <c r="DC34" s="659"/>
      <c r="DD34" s="632">
        <v>507601</v>
      </c>
      <c r="DE34" s="624"/>
      <c r="DF34" s="624"/>
      <c r="DG34" s="624"/>
      <c r="DH34" s="624"/>
      <c r="DI34" s="624"/>
      <c r="DJ34" s="624"/>
      <c r="DK34" s="625"/>
      <c r="DL34" s="632">
        <v>401577</v>
      </c>
      <c r="DM34" s="624"/>
      <c r="DN34" s="624"/>
      <c r="DO34" s="624"/>
      <c r="DP34" s="624"/>
      <c r="DQ34" s="624"/>
      <c r="DR34" s="624"/>
      <c r="DS34" s="624"/>
      <c r="DT34" s="624"/>
      <c r="DU34" s="624"/>
      <c r="DV34" s="625"/>
      <c r="DW34" s="628">
        <v>9.6999999999999993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215800</v>
      </c>
      <c r="S35" s="624"/>
      <c r="T35" s="624"/>
      <c r="U35" s="624"/>
      <c r="V35" s="624"/>
      <c r="W35" s="624"/>
      <c r="X35" s="624"/>
      <c r="Y35" s="625"/>
      <c r="Z35" s="626">
        <v>3.3</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1037559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2428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47512</v>
      </c>
      <c r="CS35" s="655"/>
      <c r="CT35" s="655"/>
      <c r="CU35" s="655"/>
      <c r="CV35" s="655"/>
      <c r="CW35" s="655"/>
      <c r="CX35" s="655"/>
      <c r="CY35" s="656"/>
      <c r="CZ35" s="657">
        <v>0.7</v>
      </c>
      <c r="DA35" s="658"/>
      <c r="DB35" s="658"/>
      <c r="DC35" s="659"/>
      <c r="DD35" s="632">
        <v>27586</v>
      </c>
      <c r="DE35" s="655"/>
      <c r="DF35" s="655"/>
      <c r="DG35" s="655"/>
      <c r="DH35" s="655"/>
      <c r="DI35" s="655"/>
      <c r="DJ35" s="655"/>
      <c r="DK35" s="656"/>
      <c r="DL35" s="632">
        <v>27586</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6590628</v>
      </c>
      <c r="S36" s="696"/>
      <c r="T36" s="696"/>
      <c r="U36" s="696"/>
      <c r="V36" s="696"/>
      <c r="W36" s="696"/>
      <c r="X36" s="696"/>
      <c r="Y36" s="697"/>
      <c r="Z36" s="698">
        <v>100</v>
      </c>
      <c r="AA36" s="698"/>
      <c r="AB36" s="698"/>
      <c r="AC36" s="698"/>
      <c r="AD36" s="699">
        <v>3907169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342000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-22685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1355374</v>
      </c>
      <c r="CS36" s="624"/>
      <c r="CT36" s="624"/>
      <c r="CU36" s="624"/>
      <c r="CV36" s="624"/>
      <c r="CW36" s="624"/>
      <c r="CX36" s="624"/>
      <c r="CY36" s="625"/>
      <c r="CZ36" s="657">
        <v>20.9</v>
      </c>
      <c r="DA36" s="658"/>
      <c r="DB36" s="658"/>
      <c r="DC36" s="659"/>
      <c r="DD36" s="632">
        <v>1212767</v>
      </c>
      <c r="DE36" s="624"/>
      <c r="DF36" s="624"/>
      <c r="DG36" s="624"/>
      <c r="DH36" s="624"/>
      <c r="DI36" s="624"/>
      <c r="DJ36" s="624"/>
      <c r="DK36" s="625"/>
      <c r="DL36" s="632">
        <v>1118308</v>
      </c>
      <c r="DM36" s="624"/>
      <c r="DN36" s="624"/>
      <c r="DO36" s="624"/>
      <c r="DP36" s="624"/>
      <c r="DQ36" s="624"/>
      <c r="DR36" s="624"/>
      <c r="DS36" s="624"/>
      <c r="DT36" s="624"/>
      <c r="DU36" s="624"/>
      <c r="DV36" s="625"/>
      <c r="DW36" s="628">
        <v>27.1</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182706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1407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603542</v>
      </c>
      <c r="CS37" s="655"/>
      <c r="CT37" s="655"/>
      <c r="CU37" s="655"/>
      <c r="CV37" s="655"/>
      <c r="CW37" s="655"/>
      <c r="CX37" s="655"/>
      <c r="CY37" s="656"/>
      <c r="CZ37" s="657">
        <v>9.3000000000000007</v>
      </c>
      <c r="DA37" s="658"/>
      <c r="DB37" s="658"/>
      <c r="DC37" s="659"/>
      <c r="DD37" s="632">
        <v>583763</v>
      </c>
      <c r="DE37" s="655"/>
      <c r="DF37" s="655"/>
      <c r="DG37" s="655"/>
      <c r="DH37" s="655"/>
      <c r="DI37" s="655"/>
      <c r="DJ37" s="655"/>
      <c r="DK37" s="656"/>
      <c r="DL37" s="632">
        <v>569615</v>
      </c>
      <c r="DM37" s="655"/>
      <c r="DN37" s="655"/>
      <c r="DO37" s="655"/>
      <c r="DP37" s="655"/>
      <c r="DQ37" s="655"/>
      <c r="DR37" s="655"/>
      <c r="DS37" s="655"/>
      <c r="DT37" s="655"/>
      <c r="DU37" s="655"/>
      <c r="DV37" s="656"/>
      <c r="DW37" s="628">
        <v>13.8</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53197</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2153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642362</v>
      </c>
      <c r="CS38" s="624"/>
      <c r="CT38" s="624"/>
      <c r="CU38" s="624"/>
      <c r="CV38" s="624"/>
      <c r="CW38" s="624"/>
      <c r="CX38" s="624"/>
      <c r="CY38" s="625"/>
      <c r="CZ38" s="657">
        <v>9.9</v>
      </c>
      <c r="DA38" s="658"/>
      <c r="DB38" s="658"/>
      <c r="DC38" s="659"/>
      <c r="DD38" s="632">
        <v>438227</v>
      </c>
      <c r="DE38" s="624"/>
      <c r="DF38" s="624"/>
      <c r="DG38" s="624"/>
      <c r="DH38" s="624"/>
      <c r="DI38" s="624"/>
      <c r="DJ38" s="624"/>
      <c r="DK38" s="625"/>
      <c r="DL38" s="632">
        <v>438116</v>
      </c>
      <c r="DM38" s="624"/>
      <c r="DN38" s="624"/>
      <c r="DO38" s="624"/>
      <c r="DP38" s="624"/>
      <c r="DQ38" s="624"/>
      <c r="DR38" s="624"/>
      <c r="DS38" s="624"/>
      <c r="DT38" s="624"/>
      <c r="DU38" s="624"/>
      <c r="DV38" s="625"/>
      <c r="DW38" s="628">
        <v>10.6</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468496</v>
      </c>
      <c r="CS39" s="655"/>
      <c r="CT39" s="655"/>
      <c r="CU39" s="655"/>
      <c r="CV39" s="655"/>
      <c r="CW39" s="655"/>
      <c r="CX39" s="655"/>
      <c r="CY39" s="656"/>
      <c r="CZ39" s="657">
        <v>7.2</v>
      </c>
      <c r="DA39" s="658"/>
      <c r="DB39" s="658"/>
      <c r="DC39" s="659"/>
      <c r="DD39" s="632">
        <v>420000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76688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20676</v>
      </c>
      <c r="CS40" s="624"/>
      <c r="CT40" s="624"/>
      <c r="CU40" s="624"/>
      <c r="CV40" s="624"/>
      <c r="CW40" s="624"/>
      <c r="CX40" s="624"/>
      <c r="CY40" s="625"/>
      <c r="CZ40" s="657">
        <v>0.3</v>
      </c>
      <c r="DA40" s="658"/>
      <c r="DB40" s="658"/>
      <c r="DC40" s="659"/>
      <c r="DD40" s="632">
        <v>14446</v>
      </c>
      <c r="DE40" s="624"/>
      <c r="DF40" s="624"/>
      <c r="DG40" s="624"/>
      <c r="DH40" s="624"/>
      <c r="DI40" s="624"/>
      <c r="DJ40" s="624"/>
      <c r="DK40" s="625"/>
      <c r="DL40" s="632">
        <v>10610</v>
      </c>
      <c r="DM40" s="624"/>
      <c r="DN40" s="624"/>
      <c r="DO40" s="624"/>
      <c r="DP40" s="624"/>
      <c r="DQ40" s="624"/>
      <c r="DR40" s="624"/>
      <c r="DS40" s="624"/>
      <c r="DT40" s="624"/>
      <c r="DU40" s="624"/>
      <c r="DV40" s="625"/>
      <c r="DW40" s="628">
        <v>0.3</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382968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419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1018363</v>
      </c>
      <c r="CS42" s="624"/>
      <c r="CT42" s="624"/>
      <c r="CU42" s="624"/>
      <c r="CV42" s="624"/>
      <c r="CW42" s="624"/>
      <c r="CX42" s="624"/>
      <c r="CY42" s="625"/>
      <c r="CZ42" s="657">
        <v>15.7</v>
      </c>
      <c r="DA42" s="706"/>
      <c r="DB42" s="706"/>
      <c r="DC42" s="707"/>
      <c r="DD42" s="632">
        <v>202498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53140</v>
      </c>
      <c r="CS43" s="655"/>
      <c r="CT43" s="655"/>
      <c r="CU43" s="655"/>
      <c r="CV43" s="655"/>
      <c r="CW43" s="655"/>
      <c r="CX43" s="655"/>
      <c r="CY43" s="656"/>
      <c r="CZ43" s="657">
        <v>0.8</v>
      </c>
      <c r="DA43" s="658"/>
      <c r="DB43" s="658"/>
      <c r="DC43" s="659"/>
      <c r="DD43" s="632">
        <v>53140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1016901</v>
      </c>
      <c r="CS44" s="624"/>
      <c r="CT44" s="624"/>
      <c r="CU44" s="624"/>
      <c r="CV44" s="624"/>
      <c r="CW44" s="624"/>
      <c r="CX44" s="624"/>
      <c r="CY44" s="625"/>
      <c r="CZ44" s="657">
        <v>15.7</v>
      </c>
      <c r="DA44" s="706"/>
      <c r="DB44" s="706"/>
      <c r="DC44" s="707"/>
      <c r="DD44" s="632">
        <v>201106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461477</v>
      </c>
      <c r="CS45" s="655"/>
      <c r="CT45" s="655"/>
      <c r="CU45" s="655"/>
      <c r="CV45" s="655"/>
      <c r="CW45" s="655"/>
      <c r="CX45" s="655"/>
      <c r="CY45" s="656"/>
      <c r="CZ45" s="657">
        <v>7.1</v>
      </c>
      <c r="DA45" s="658"/>
      <c r="DB45" s="658"/>
      <c r="DC45" s="659"/>
      <c r="DD45" s="632">
        <v>49580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497354</v>
      </c>
      <c r="CS46" s="624"/>
      <c r="CT46" s="624"/>
      <c r="CU46" s="624"/>
      <c r="CV46" s="624"/>
      <c r="CW46" s="624"/>
      <c r="CX46" s="624"/>
      <c r="CY46" s="625"/>
      <c r="CZ46" s="657">
        <v>7.7</v>
      </c>
      <c r="DA46" s="706"/>
      <c r="DB46" s="706"/>
      <c r="DC46" s="707"/>
      <c r="DD46" s="632">
        <v>142064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1462</v>
      </c>
      <c r="CS47" s="655"/>
      <c r="CT47" s="655"/>
      <c r="CU47" s="655"/>
      <c r="CV47" s="655"/>
      <c r="CW47" s="655"/>
      <c r="CX47" s="655"/>
      <c r="CY47" s="656"/>
      <c r="CZ47" s="657">
        <v>0</v>
      </c>
      <c r="DA47" s="658"/>
      <c r="DB47" s="658"/>
      <c r="DC47" s="659"/>
      <c r="DD47" s="632">
        <v>1392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6490415</v>
      </c>
      <c r="CS49" s="691"/>
      <c r="CT49" s="691"/>
      <c r="CU49" s="691"/>
      <c r="CV49" s="691"/>
      <c r="CW49" s="691"/>
      <c r="CX49" s="691"/>
      <c r="CY49" s="718"/>
      <c r="CZ49" s="719">
        <v>100</v>
      </c>
      <c r="DA49" s="720"/>
      <c r="DB49" s="720"/>
      <c r="DC49" s="721"/>
      <c r="DD49" s="722">
        <v>4660037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c r="R7" s="753"/>
      <c r="S7" s="753"/>
      <c r="T7" s="753"/>
      <c r="U7" s="753"/>
      <c r="V7" s="753"/>
      <c r="W7" s="753"/>
      <c r="X7" s="753"/>
      <c r="Y7" s="753"/>
      <c r="Z7" s="753"/>
      <c r="AA7" s="753"/>
      <c r="AB7" s="753"/>
      <c r="AC7" s="753"/>
      <c r="AD7" s="753"/>
      <c r="AE7" s="754"/>
      <c r="AF7" s="755">
        <v>76</v>
      </c>
      <c r="AG7" s="756"/>
      <c r="AH7" s="756"/>
      <c r="AI7" s="756"/>
      <c r="AJ7" s="757"/>
      <c r="AK7" s="792"/>
      <c r="AL7" s="793"/>
      <c r="AM7" s="793"/>
      <c r="AN7" s="793"/>
      <c r="AO7" s="793"/>
      <c r="AP7" s="793"/>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76</v>
      </c>
      <c r="AG23" s="812"/>
      <c r="AH23" s="812"/>
      <c r="AI23" s="812"/>
      <c r="AJ23" s="815"/>
      <c r="AK23" s="816"/>
      <c r="AL23" s="817"/>
      <c r="AM23" s="817"/>
      <c r="AN23" s="817"/>
      <c r="AO23" s="817"/>
      <c r="AP23" s="812"/>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c r="R28" s="841"/>
      <c r="S28" s="841"/>
      <c r="T28" s="841"/>
      <c r="U28" s="841"/>
      <c r="V28" s="841"/>
      <c r="W28" s="841"/>
      <c r="X28" s="841"/>
      <c r="Y28" s="841"/>
      <c r="Z28" s="841"/>
      <c r="AA28" s="841"/>
      <c r="AB28" s="841"/>
      <c r="AC28" s="841"/>
      <c r="AD28" s="841"/>
      <c r="AE28" s="842"/>
      <c r="AF28" s="843">
        <v>2</v>
      </c>
      <c r="AG28" s="841"/>
      <c r="AH28" s="841"/>
      <c r="AI28" s="841"/>
      <c r="AJ28" s="844"/>
      <c r="AK28" s="845"/>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c r="R29" s="777"/>
      <c r="S29" s="777"/>
      <c r="T29" s="777"/>
      <c r="U29" s="777"/>
      <c r="V29" s="777"/>
      <c r="W29" s="777"/>
      <c r="X29" s="777"/>
      <c r="Y29" s="777"/>
      <c r="Z29" s="777"/>
      <c r="AA29" s="777"/>
      <c r="AB29" s="777"/>
      <c r="AC29" s="777"/>
      <c r="AD29" s="777"/>
      <c r="AE29" s="778"/>
      <c r="AF29" s="779">
        <v>23</v>
      </c>
      <c r="AG29" s="780"/>
      <c r="AH29" s="780"/>
      <c r="AI29" s="780"/>
      <c r="AJ29" s="781"/>
      <c r="AK29" s="848"/>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c r="R30" s="777"/>
      <c r="S30" s="777"/>
      <c r="T30" s="777"/>
      <c r="U30" s="777"/>
      <c r="V30" s="777"/>
      <c r="W30" s="777"/>
      <c r="X30" s="777"/>
      <c r="Y30" s="777"/>
      <c r="Z30" s="777"/>
      <c r="AA30" s="777"/>
      <c r="AB30" s="777"/>
      <c r="AC30" s="777"/>
      <c r="AD30" s="777"/>
      <c r="AE30" s="778"/>
      <c r="AF30" s="779" t="s">
        <v>379</v>
      </c>
      <c r="AG30" s="780"/>
      <c r="AH30" s="780"/>
      <c r="AI30" s="780"/>
      <c r="AJ30" s="781"/>
      <c r="AK30" s="848"/>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c r="R31" s="777"/>
      <c r="S31" s="777"/>
      <c r="T31" s="777"/>
      <c r="U31" s="777"/>
      <c r="V31" s="777"/>
      <c r="W31" s="777"/>
      <c r="X31" s="777"/>
      <c r="Y31" s="777"/>
      <c r="Z31" s="777"/>
      <c r="AA31" s="777"/>
      <c r="AB31" s="777"/>
      <c r="AC31" s="777"/>
      <c r="AD31" s="777"/>
      <c r="AE31" s="778"/>
      <c r="AF31" s="779">
        <v>353</v>
      </c>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v>625</v>
      </c>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t="s">
        <v>379</v>
      </c>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1003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c r="C68" s="888"/>
      <c r="D68" s="888"/>
      <c r="E68" s="888"/>
      <c r="F68" s="888"/>
      <c r="G68" s="888"/>
      <c r="H68" s="888"/>
      <c r="I68" s="888"/>
      <c r="J68" s="888"/>
      <c r="K68" s="888"/>
      <c r="L68" s="888"/>
      <c r="M68" s="888"/>
      <c r="N68" s="888"/>
      <c r="O68" s="888"/>
      <c r="P68" s="889"/>
      <c r="Q68" s="890"/>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c r="C69" s="892"/>
      <c r="D69" s="892"/>
      <c r="E69" s="892"/>
      <c r="F69" s="892"/>
      <c r="G69" s="892"/>
      <c r="H69" s="892"/>
      <c r="I69" s="892"/>
      <c r="J69" s="892"/>
      <c r="K69" s="892"/>
      <c r="L69" s="892"/>
      <c r="M69" s="892"/>
      <c r="N69" s="892"/>
      <c r="O69" s="892"/>
      <c r="P69" s="893"/>
      <c r="Q69" s="894"/>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284</v>
      </c>
      <c r="AG109" s="913"/>
      <c r="AH109" s="913"/>
      <c r="AI109" s="913"/>
      <c r="AJ109" s="914"/>
      <c r="AK109" s="912" t="s">
        <v>283</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284</v>
      </c>
      <c r="BW109" s="913"/>
      <c r="BX109" s="913"/>
      <c r="BY109" s="913"/>
      <c r="BZ109" s="914"/>
      <c r="CA109" s="912" t="s">
        <v>283</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284</v>
      </c>
      <c r="DM109" s="913"/>
      <c r="DN109" s="913"/>
      <c r="DO109" s="913"/>
      <c r="DP109" s="914"/>
      <c r="DQ109" s="912" t="s">
        <v>283</v>
      </c>
      <c r="DR109" s="913"/>
      <c r="DS109" s="913"/>
      <c r="DT109" s="913"/>
      <c r="DU109" s="914"/>
      <c r="DV109" s="912" t="s">
        <v>406</v>
      </c>
      <c r="DW109" s="913"/>
      <c r="DX109" s="913"/>
      <c r="DY109" s="913"/>
      <c r="DZ109" s="915"/>
    </row>
    <row r="110" spans="1:131" s="197" customFormat="1" ht="26.25" customHeight="1" x14ac:dyDescent="0.15">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740047</v>
      </c>
      <c r="AB110" s="920"/>
      <c r="AC110" s="920"/>
      <c r="AD110" s="920"/>
      <c r="AE110" s="921"/>
      <c r="AF110" s="922">
        <v>674477</v>
      </c>
      <c r="AG110" s="920"/>
      <c r="AH110" s="920"/>
      <c r="AI110" s="920"/>
      <c r="AJ110" s="921"/>
      <c r="AK110" s="922">
        <v>657520</v>
      </c>
      <c r="AL110" s="920"/>
      <c r="AM110" s="920"/>
      <c r="AN110" s="920"/>
      <c r="AO110" s="921"/>
      <c r="AP110" s="923">
        <v>19.899999999999999</v>
      </c>
      <c r="AQ110" s="924"/>
      <c r="AR110" s="924"/>
      <c r="AS110" s="924"/>
      <c r="AT110" s="925"/>
      <c r="AU110" s="926" t="s">
        <v>61</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6585734</v>
      </c>
      <c r="BR110" s="957"/>
      <c r="BS110" s="957"/>
      <c r="BT110" s="957"/>
      <c r="BU110" s="957"/>
      <c r="BV110" s="957">
        <v>6814289</v>
      </c>
      <c r="BW110" s="957"/>
      <c r="BX110" s="957"/>
      <c r="BY110" s="957"/>
      <c r="BZ110" s="957"/>
      <c r="CA110" s="957">
        <v>6949955</v>
      </c>
      <c r="CB110" s="957"/>
      <c r="CC110" s="957"/>
      <c r="CD110" s="957"/>
      <c r="CE110" s="957"/>
      <c r="CF110" s="971">
        <v>210.5</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53457</v>
      </c>
      <c r="BR111" s="950"/>
      <c r="BS111" s="950"/>
      <c r="BT111" s="950"/>
      <c r="BU111" s="950"/>
      <c r="BV111" s="950">
        <v>34100</v>
      </c>
      <c r="BW111" s="950"/>
      <c r="BX111" s="950"/>
      <c r="BY111" s="950"/>
      <c r="BZ111" s="950"/>
      <c r="CA111" s="950">
        <v>132000</v>
      </c>
      <c r="CB111" s="950"/>
      <c r="CC111" s="950"/>
      <c r="CD111" s="950"/>
      <c r="CE111" s="950"/>
      <c r="CF111" s="944">
        <v>4</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3780702</v>
      </c>
      <c r="BR112" s="950"/>
      <c r="BS112" s="950"/>
      <c r="BT112" s="950"/>
      <c r="BU112" s="950"/>
      <c r="BV112" s="950">
        <v>3610642</v>
      </c>
      <c r="BW112" s="950"/>
      <c r="BX112" s="950"/>
      <c r="BY112" s="950"/>
      <c r="BZ112" s="950"/>
      <c r="CA112" s="950">
        <v>3536975</v>
      </c>
      <c r="CB112" s="950"/>
      <c r="CC112" s="950"/>
      <c r="CD112" s="950"/>
      <c r="CE112" s="950"/>
      <c r="CF112" s="944">
        <v>107.2</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350907</v>
      </c>
      <c r="AB113" s="964"/>
      <c r="AC113" s="964"/>
      <c r="AD113" s="964"/>
      <c r="AE113" s="965"/>
      <c r="AF113" s="966">
        <v>358974</v>
      </c>
      <c r="AG113" s="964"/>
      <c r="AH113" s="964"/>
      <c r="AI113" s="964"/>
      <c r="AJ113" s="965"/>
      <c r="AK113" s="966">
        <v>263669</v>
      </c>
      <c r="AL113" s="964"/>
      <c r="AM113" s="964"/>
      <c r="AN113" s="964"/>
      <c r="AO113" s="965"/>
      <c r="AP113" s="967">
        <v>8</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637395</v>
      </c>
      <c r="BR113" s="950"/>
      <c r="BS113" s="950"/>
      <c r="BT113" s="950"/>
      <c r="BU113" s="950"/>
      <c r="BV113" s="950">
        <v>717414</v>
      </c>
      <c r="BW113" s="950"/>
      <c r="BX113" s="950"/>
      <c r="BY113" s="950"/>
      <c r="BZ113" s="950"/>
      <c r="CA113" s="950">
        <v>747777</v>
      </c>
      <c r="CB113" s="950"/>
      <c r="CC113" s="950"/>
      <c r="CD113" s="950"/>
      <c r="CE113" s="950"/>
      <c r="CF113" s="944">
        <v>22.7</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25433</v>
      </c>
      <c r="AB114" s="989"/>
      <c r="AC114" s="989"/>
      <c r="AD114" s="989"/>
      <c r="AE114" s="990"/>
      <c r="AF114" s="991">
        <v>35855</v>
      </c>
      <c r="AG114" s="989"/>
      <c r="AH114" s="989"/>
      <c r="AI114" s="989"/>
      <c r="AJ114" s="990"/>
      <c r="AK114" s="991">
        <v>67652</v>
      </c>
      <c r="AL114" s="989"/>
      <c r="AM114" s="989"/>
      <c r="AN114" s="989"/>
      <c r="AO114" s="990"/>
      <c r="AP114" s="992">
        <v>2</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1145272</v>
      </c>
      <c r="BR114" s="950"/>
      <c r="BS114" s="950"/>
      <c r="BT114" s="950"/>
      <c r="BU114" s="950"/>
      <c r="BV114" s="950">
        <v>1040575</v>
      </c>
      <c r="BW114" s="950"/>
      <c r="BX114" s="950"/>
      <c r="BY114" s="950"/>
      <c r="BZ114" s="950"/>
      <c r="CA114" s="950">
        <v>910773</v>
      </c>
      <c r="CB114" s="950"/>
      <c r="CC114" s="950"/>
      <c r="CD114" s="950"/>
      <c r="CE114" s="950"/>
      <c r="CF114" s="944">
        <v>27.6</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1116387</v>
      </c>
      <c r="AB117" s="996"/>
      <c r="AC117" s="996"/>
      <c r="AD117" s="996"/>
      <c r="AE117" s="997"/>
      <c r="AF117" s="995">
        <v>1069306</v>
      </c>
      <c r="AG117" s="996"/>
      <c r="AH117" s="996"/>
      <c r="AI117" s="996"/>
      <c r="AJ117" s="997"/>
      <c r="AK117" s="995">
        <v>988841</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284</v>
      </c>
      <c r="AG118" s="913"/>
      <c r="AH118" s="913"/>
      <c r="AI118" s="913"/>
      <c r="AJ118" s="914"/>
      <c r="AK118" s="912" t="s">
        <v>283</v>
      </c>
      <c r="AL118" s="913"/>
      <c r="AM118" s="913"/>
      <c r="AN118" s="913"/>
      <c r="AO118" s="914"/>
      <c r="AP118" s="1020" t="s">
        <v>406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12202560</v>
      </c>
      <c r="BR118" s="1016"/>
      <c r="BS118" s="1016"/>
      <c r="BT118" s="1016"/>
      <c r="BU118" s="1016"/>
      <c r="BV118" s="1016">
        <v>12217020</v>
      </c>
      <c r="BW118" s="1016"/>
      <c r="BX118" s="1016"/>
      <c r="BY118" s="1016"/>
      <c r="BZ118" s="1016"/>
      <c r="CA118" s="1016">
        <v>12277480</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917514</v>
      </c>
      <c r="BR119" s="957"/>
      <c r="BS119" s="957"/>
      <c r="BT119" s="957"/>
      <c r="BU119" s="957"/>
      <c r="BV119" s="957">
        <v>1098031</v>
      </c>
      <c r="BW119" s="957"/>
      <c r="BX119" s="957"/>
      <c r="BY119" s="957"/>
      <c r="BZ119" s="957"/>
      <c r="CA119" s="957">
        <v>1333484</v>
      </c>
      <c r="CB119" s="957"/>
      <c r="CC119" s="957"/>
      <c r="CD119" s="957"/>
      <c r="CE119" s="957"/>
      <c r="CF119" s="971">
        <v>40.4</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53457</v>
      </c>
      <c r="DH119" s="1028"/>
      <c r="DI119" s="1028"/>
      <c r="DJ119" s="1028"/>
      <c r="DK119" s="1029"/>
      <c r="DL119" s="1030">
        <v>34100</v>
      </c>
      <c r="DM119" s="1028"/>
      <c r="DN119" s="1028"/>
      <c r="DO119" s="1028"/>
      <c r="DP119" s="1029"/>
      <c r="DQ119" s="1030">
        <v>132000</v>
      </c>
      <c r="DR119" s="1028"/>
      <c r="DS119" s="1028"/>
      <c r="DT119" s="1028"/>
      <c r="DU119" s="1029"/>
      <c r="DV119" s="1031">
        <v>4</v>
      </c>
      <c r="DW119" s="1032"/>
      <c r="DX119" s="1032"/>
      <c r="DY119" s="1032"/>
      <c r="DZ119" s="1033"/>
    </row>
    <row r="120" spans="1:130" s="197" customFormat="1" ht="26.25" customHeight="1" x14ac:dyDescent="0.15">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631503</v>
      </c>
      <c r="BR120" s="950"/>
      <c r="BS120" s="950"/>
      <c r="BT120" s="950"/>
      <c r="BU120" s="950"/>
      <c r="BV120" s="950">
        <v>614852</v>
      </c>
      <c r="BW120" s="950"/>
      <c r="BX120" s="950"/>
      <c r="BY120" s="950"/>
      <c r="BZ120" s="950"/>
      <c r="CA120" s="950">
        <v>573015</v>
      </c>
      <c r="CB120" s="950"/>
      <c r="CC120" s="950"/>
      <c r="CD120" s="950"/>
      <c r="CE120" s="950"/>
      <c r="CF120" s="944">
        <v>17.399999999999999</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2971144</v>
      </c>
      <c r="DH120" s="957"/>
      <c r="DI120" s="957"/>
      <c r="DJ120" s="957"/>
      <c r="DK120" s="957"/>
      <c r="DL120" s="957">
        <v>2881754</v>
      </c>
      <c r="DM120" s="957"/>
      <c r="DN120" s="957"/>
      <c r="DO120" s="957"/>
      <c r="DP120" s="957"/>
      <c r="DQ120" s="957">
        <v>2753014</v>
      </c>
      <c r="DR120" s="957"/>
      <c r="DS120" s="957"/>
      <c r="DT120" s="957"/>
      <c r="DU120" s="957"/>
      <c r="DV120" s="958">
        <v>83.4</v>
      </c>
      <c r="DW120" s="958"/>
      <c r="DX120" s="958"/>
      <c r="DY120" s="958"/>
      <c r="DZ120" s="959"/>
    </row>
    <row r="121" spans="1:130" s="197" customFormat="1" ht="26.25" customHeight="1" x14ac:dyDescent="0.15">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7142095</v>
      </c>
      <c r="BR121" s="1016"/>
      <c r="BS121" s="1016"/>
      <c r="BT121" s="1016"/>
      <c r="BU121" s="1016"/>
      <c r="BV121" s="1016">
        <v>7315282</v>
      </c>
      <c r="BW121" s="1016"/>
      <c r="BX121" s="1016"/>
      <c r="BY121" s="1016"/>
      <c r="BZ121" s="1016"/>
      <c r="CA121" s="1016">
        <v>7267653</v>
      </c>
      <c r="CB121" s="1016"/>
      <c r="CC121" s="1016"/>
      <c r="CD121" s="1016"/>
      <c r="CE121" s="1016"/>
      <c r="CF121" s="1054">
        <v>220.2</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452159</v>
      </c>
      <c r="DH121" s="950"/>
      <c r="DI121" s="950"/>
      <c r="DJ121" s="950"/>
      <c r="DK121" s="950"/>
      <c r="DL121" s="950">
        <v>363237</v>
      </c>
      <c r="DM121" s="950"/>
      <c r="DN121" s="950"/>
      <c r="DO121" s="950"/>
      <c r="DP121" s="950"/>
      <c r="DQ121" s="950">
        <v>400305</v>
      </c>
      <c r="DR121" s="950"/>
      <c r="DS121" s="950"/>
      <c r="DT121" s="950"/>
      <c r="DU121" s="950"/>
      <c r="DV121" s="951">
        <v>12.1</v>
      </c>
      <c r="DW121" s="951"/>
      <c r="DX121" s="951"/>
      <c r="DY121" s="951"/>
      <c r="DZ121" s="952"/>
    </row>
    <row r="122" spans="1:130" s="197" customFormat="1" ht="26.25" customHeight="1" x14ac:dyDescent="0.15">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446</v>
      </c>
      <c r="BP122" s="1024"/>
      <c r="BQ122" s="1064">
        <v>8691112</v>
      </c>
      <c r="BR122" s="1065"/>
      <c r="BS122" s="1065"/>
      <c r="BT122" s="1065"/>
      <c r="BU122" s="1065"/>
      <c r="BV122" s="1065">
        <v>9028165</v>
      </c>
      <c r="BW122" s="1065"/>
      <c r="BX122" s="1065"/>
      <c r="BY122" s="1065"/>
      <c r="BZ122" s="1065"/>
      <c r="CA122" s="1065">
        <v>9174152</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v>357399</v>
      </c>
      <c r="DH122" s="950"/>
      <c r="DI122" s="950"/>
      <c r="DJ122" s="950"/>
      <c r="DK122" s="950"/>
      <c r="DL122" s="950">
        <v>365651</v>
      </c>
      <c r="DM122" s="950"/>
      <c r="DN122" s="950"/>
      <c r="DO122" s="950"/>
      <c r="DP122" s="950"/>
      <c r="DQ122" s="950">
        <v>383656</v>
      </c>
      <c r="DR122" s="950"/>
      <c r="DS122" s="950"/>
      <c r="DT122" s="950"/>
      <c r="DU122" s="950"/>
      <c r="DV122" s="951">
        <v>11.6</v>
      </c>
      <c r="DW122" s="951"/>
      <c r="DX122" s="951"/>
      <c r="DY122" s="951"/>
      <c r="DZ122" s="952"/>
    </row>
    <row r="123" spans="1:130" s="197" customFormat="1" ht="26.25" customHeight="1" thickBot="1" x14ac:dyDescent="0.2">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107.3</v>
      </c>
      <c r="BR123" s="1057"/>
      <c r="BS123" s="1057"/>
      <c r="BT123" s="1057"/>
      <c r="BU123" s="1057"/>
      <c r="BV123" s="1057">
        <v>99.1</v>
      </c>
      <c r="BW123" s="1057"/>
      <c r="BX123" s="1057"/>
      <c r="BY123" s="1057"/>
      <c r="BZ123" s="1057"/>
      <c r="CA123" s="1057">
        <v>94</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450</v>
      </c>
      <c r="AB126" s="989"/>
      <c r="AC126" s="989"/>
      <c r="AD126" s="989"/>
      <c r="AE126" s="990"/>
      <c r="AF126" s="991" t="s">
        <v>450</v>
      </c>
      <c r="AG126" s="989"/>
      <c r="AH126" s="989"/>
      <c r="AI126" s="989"/>
      <c r="AJ126" s="990"/>
      <c r="AK126" s="991" t="s">
        <v>450</v>
      </c>
      <c r="AL126" s="989"/>
      <c r="AM126" s="989"/>
      <c r="AN126" s="989"/>
      <c r="AO126" s="990"/>
      <c r="AP126" s="992" t="s">
        <v>450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x14ac:dyDescent="0.2">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t="s">
        <v>463</v>
      </c>
      <c r="DM127" s="1078"/>
      <c r="DN127" s="1078"/>
      <c r="DO127" s="1078"/>
      <c r="DP127" s="1078"/>
      <c r="DQ127" s="1078" t="s">
        <v>463</v>
      </c>
      <c r="DR127" s="1078"/>
      <c r="DS127" s="1078"/>
      <c r="DT127" s="1078"/>
      <c r="DU127" s="1078"/>
      <c r="DV127" s="1079" t="s">
        <v>463</v>
      </c>
      <c r="DW127" s="1079"/>
      <c r="DX127" s="1079"/>
      <c r="DY127" s="1079"/>
      <c r="DZ127" s="1080"/>
    </row>
    <row r="128" spans="1:130" s="197" customFormat="1" ht="26.25" customHeight="1" x14ac:dyDescent="0.15">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61287</v>
      </c>
      <c r="AB128" s="1120"/>
      <c r="AC128" s="1120"/>
      <c r="AD128" s="1120"/>
      <c r="AE128" s="1121"/>
      <c r="AF128" s="1122">
        <v>63880</v>
      </c>
      <c r="AG128" s="1120"/>
      <c r="AH128" s="1120"/>
      <c r="AI128" s="1120"/>
      <c r="AJ128" s="1121"/>
      <c r="AK128" s="1122">
        <v>49598</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450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3958152</v>
      </c>
      <c r="AB129" s="989"/>
      <c r="AC129" s="989"/>
      <c r="AD129" s="989"/>
      <c r="AE129" s="990"/>
      <c r="AF129" s="991">
        <v>3931828</v>
      </c>
      <c r="AG129" s="989"/>
      <c r="AH129" s="989"/>
      <c r="AI129" s="989"/>
      <c r="AJ129" s="990"/>
      <c r="AK129" s="991">
        <v>4024218</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8.9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687660</v>
      </c>
      <c r="AB130" s="989"/>
      <c r="AC130" s="989"/>
      <c r="AD130" s="989"/>
      <c r="AE130" s="990"/>
      <c r="AF130" s="991">
        <v>715378</v>
      </c>
      <c r="AG130" s="989"/>
      <c r="AH130" s="989"/>
      <c r="AI130" s="989"/>
      <c r="AJ130" s="990"/>
      <c r="AK130" s="991">
        <v>723298</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v>94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472</v>
      </c>
      <c r="X131" s="1114"/>
      <c r="Y131" s="1114"/>
      <c r="Z131" s="1115"/>
      <c r="AA131" s="1027">
        <v>3270492</v>
      </c>
      <c r="AB131" s="1028"/>
      <c r="AC131" s="1028"/>
      <c r="AD131" s="1028"/>
      <c r="AE131" s="1029"/>
      <c r="AF131" s="1030">
        <v>3216450</v>
      </c>
      <c r="AG131" s="1028"/>
      <c r="AH131" s="1028"/>
      <c r="AI131" s="1028"/>
      <c r="AJ131" s="1029"/>
      <c r="AK131" s="1030">
        <v>3300920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474</v>
      </c>
      <c r="W132" s="1131"/>
      <c r="X132" s="1131"/>
      <c r="Y132" s="1131"/>
      <c r="Z132" s="1132"/>
      <c r="AA132" s="1133">
        <v>11.23500378</v>
      </c>
      <c r="AB132" s="1134"/>
      <c r="AC132" s="1134"/>
      <c r="AD132" s="1134"/>
      <c r="AE132" s="1135"/>
      <c r="AF132" s="1136">
        <v>9.0176436750000004</v>
      </c>
      <c r="AG132" s="1134"/>
      <c r="AH132" s="1134"/>
      <c r="AI132" s="1134"/>
      <c r="AJ132" s="1135"/>
      <c r="AK132" s="1136">
        <v>6.5419640589999997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475</v>
      </c>
      <c r="W133" s="1138"/>
      <c r="X133" s="1138"/>
      <c r="Y133" s="1138"/>
      <c r="Z133" s="1139"/>
      <c r="AA133" s="1140">
        <v>13.2</v>
      </c>
      <c r="AB133" s="1141"/>
      <c r="AC133" s="1141"/>
      <c r="AD133" s="1141"/>
      <c r="AE133" s="1142"/>
      <c r="AF133" s="1140">
        <v>10.9</v>
      </c>
      <c r="AG133" s="1141"/>
      <c r="AH133" s="1141"/>
      <c r="AI133" s="1141"/>
      <c r="AJ133" s="1142"/>
      <c r="AK133" s="1140">
        <v>8.9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7" t="s">
        <v>478</v>
      </c>
      <c r="L7" s="254"/>
      <c r="M7" s="255" t="s">
        <v>479</v>
      </c>
      <c r="N7" s="256"/>
    </row>
    <row r="8" spans="1:16" x14ac:dyDescent="0.15">
      <c r="A8" s="248"/>
      <c r="B8" s="244"/>
      <c r="C8" s="244"/>
      <c r="D8" s="244"/>
      <c r="E8" s="244"/>
      <c r="F8" s="244"/>
      <c r="G8" s="257"/>
      <c r="H8" s="258"/>
      <c r="I8" s="258"/>
      <c r="J8" s="259"/>
      <c r="K8" s="1148"/>
      <c r="L8" s="260" t="s">
        <v>480</v>
      </c>
      <c r="M8" s="261" t="s">
        <v>481</v>
      </c>
      <c r="N8" s="262" t="s">
        <v>482</v>
      </c>
    </row>
    <row r="9" spans="1:16" x14ac:dyDescent="0.15">
      <c r="A9" s="248"/>
      <c r="B9" s="244"/>
      <c r="C9" s="244"/>
      <c r="D9" s="244"/>
      <c r="E9" s="244"/>
      <c r="F9" s="244"/>
      <c r="G9" s="1149" t="s">
        <v>483</v>
      </c>
      <c r="H9" s="1150"/>
      <c r="I9" s="1150"/>
      <c r="J9" s="1151"/>
      <c r="K9" s="263">
        <v>891839</v>
      </c>
      <c r="L9" s="264">
        <v>99226</v>
      </c>
      <c r="M9" s="265">
        <v>114146</v>
      </c>
      <c r="N9" s="266">
        <v>-13.1</v>
      </c>
    </row>
    <row r="10" spans="1:16" x14ac:dyDescent="0.15">
      <c r="A10" s="248"/>
      <c r="B10" s="244"/>
      <c r="C10" s="244"/>
      <c r="D10" s="244"/>
      <c r="E10" s="244"/>
      <c r="F10" s="244"/>
      <c r="G10" s="1149" t="s">
        <v>484</v>
      </c>
      <c r="H10" s="1150"/>
      <c r="I10" s="1150"/>
      <c r="J10" s="1151"/>
      <c r="K10" s="267">
        <v>15105</v>
      </c>
      <c r="L10" s="268">
        <v>1681</v>
      </c>
      <c r="M10" s="269">
        <v>10658</v>
      </c>
      <c r="N10" s="270">
        <v>-84.2</v>
      </c>
    </row>
    <row r="11" spans="1:16" ht="13.5" customHeight="1" x14ac:dyDescent="0.15">
      <c r="A11" s="248"/>
      <c r="B11" s="244"/>
      <c r="C11" s="244"/>
      <c r="D11" s="244"/>
      <c r="E11" s="244"/>
      <c r="F11" s="244"/>
      <c r="G11" s="1149" t="s">
        <v>485</v>
      </c>
      <c r="H11" s="1150"/>
      <c r="I11" s="1150"/>
      <c r="J11" s="1151"/>
      <c r="K11" s="267">
        <v>212699</v>
      </c>
      <c r="L11" s="268">
        <v>23665</v>
      </c>
      <c r="M11" s="269">
        <v>17529</v>
      </c>
      <c r="N11" s="270">
        <v>35</v>
      </c>
    </row>
    <row r="12" spans="1:16" ht="13.5" customHeight="1" x14ac:dyDescent="0.15">
      <c r="A12" s="248"/>
      <c r="B12" s="244"/>
      <c r="C12" s="244"/>
      <c r="D12" s="244"/>
      <c r="E12" s="244"/>
      <c r="F12" s="244"/>
      <c r="G12" s="1149" t="s">
        <v>486</v>
      </c>
      <c r="H12" s="1150"/>
      <c r="I12" s="1150"/>
      <c r="J12" s="1151"/>
      <c r="K12" s="267" t="s">
        <v>487</v>
      </c>
      <c r="L12" s="268" t="s">
        <v>487</v>
      </c>
      <c r="M12" s="269">
        <v>1257</v>
      </c>
      <c r="N12" s="270" t="s">
        <v>487</v>
      </c>
    </row>
    <row r="13" spans="1:16" ht="13.5" customHeight="1" x14ac:dyDescent="0.15">
      <c r="A13" s="248"/>
      <c r="B13" s="244"/>
      <c r="C13" s="244"/>
      <c r="D13" s="244"/>
      <c r="E13" s="244"/>
      <c r="F13" s="244"/>
      <c r="G13" s="1149" t="s">
        <v>488</v>
      </c>
      <c r="H13" s="1150"/>
      <c r="I13" s="1150"/>
      <c r="J13" s="1151"/>
      <c r="K13" s="267" t="s">
        <v>487</v>
      </c>
      <c r="L13" s="268" t="s">
        <v>487</v>
      </c>
      <c r="M13" s="269" t="s">
        <v>487</v>
      </c>
      <c r="N13" s="270" t="s">
        <v>487</v>
      </c>
    </row>
    <row r="14" spans="1:16" ht="13.5" customHeight="1" x14ac:dyDescent="0.15">
      <c r="A14" s="248"/>
      <c r="B14" s="244"/>
      <c r="C14" s="244"/>
      <c r="D14" s="244"/>
      <c r="E14" s="244"/>
      <c r="F14" s="244"/>
      <c r="G14" s="1149" t="s">
        <v>489</v>
      </c>
      <c r="H14" s="1150"/>
      <c r="I14" s="1150"/>
      <c r="J14" s="1151"/>
      <c r="K14" s="267" t="s">
        <v>487</v>
      </c>
      <c r="L14" s="268" t="s">
        <v>487</v>
      </c>
      <c r="M14" s="269">
        <v>5389</v>
      </c>
      <c r="N14" s="270" t="s">
        <v>487</v>
      </c>
    </row>
    <row r="15" spans="1:16" ht="13.5" customHeight="1" x14ac:dyDescent="0.15">
      <c r="A15" s="248"/>
      <c r="B15" s="244"/>
      <c r="C15" s="244"/>
      <c r="D15" s="244"/>
      <c r="E15" s="244"/>
      <c r="F15" s="244"/>
      <c r="G15" s="1149" t="s">
        <v>490</v>
      </c>
      <c r="H15" s="1150"/>
      <c r="I15" s="1150"/>
      <c r="J15" s="1151"/>
      <c r="K15" s="267">
        <v>53140</v>
      </c>
      <c r="L15" s="268">
        <v>5912</v>
      </c>
      <c r="M15" s="269">
        <v>2513</v>
      </c>
      <c r="N15" s="270">
        <v>135.30000000000001</v>
      </c>
    </row>
    <row r="16" spans="1:16" x14ac:dyDescent="0.15">
      <c r="A16" s="248"/>
      <c r="B16" s="244"/>
      <c r="C16" s="244"/>
      <c r="D16" s="244"/>
      <c r="E16" s="244"/>
      <c r="F16" s="244"/>
      <c r="G16" s="1152" t="s">
        <v>491</v>
      </c>
      <c r="H16" s="1153"/>
      <c r="I16" s="1153"/>
      <c r="J16" s="1154"/>
      <c r="K16" s="268">
        <v>-165217</v>
      </c>
      <c r="L16" s="268">
        <v>-18382</v>
      </c>
      <c r="M16" s="269">
        <v>-11876</v>
      </c>
      <c r="N16" s="270">
        <v>54.8</v>
      </c>
    </row>
    <row r="17" spans="1:16" x14ac:dyDescent="0.15">
      <c r="A17" s="248"/>
      <c r="B17" s="244"/>
      <c r="C17" s="244"/>
      <c r="D17" s="244"/>
      <c r="E17" s="244"/>
      <c r="F17" s="244"/>
      <c r="G17" s="1152" t="s">
        <v>167</v>
      </c>
      <c r="H17" s="1153"/>
      <c r="I17" s="1153"/>
      <c r="J17" s="1154"/>
      <c r="K17" s="268">
        <v>1007566</v>
      </c>
      <c r="L17" s="268">
        <v>112101</v>
      </c>
      <c r="M17" s="269">
        <v>139615</v>
      </c>
      <c r="N17" s="270">
        <v>-19.7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44" t="s">
        <v>496</v>
      </c>
      <c r="H21" s="1145"/>
      <c r="I21" s="1145"/>
      <c r="J21" s="1146"/>
      <c r="K21" s="280">
        <v>11.46</v>
      </c>
      <c r="L21" s="281">
        <v>13.07</v>
      </c>
      <c r="M21" s="282">
        <v>-1.61</v>
      </c>
      <c r="N21" s="249"/>
      <c r="O21" s="283"/>
      <c r="P21" s="279"/>
    </row>
    <row r="22" spans="1:16" s="284" customFormat="1" x14ac:dyDescent="0.15">
      <c r="A22" s="279"/>
      <c r="B22" s="249"/>
      <c r="C22" s="249"/>
      <c r="D22" s="249"/>
      <c r="E22" s="249"/>
      <c r="F22" s="249"/>
      <c r="G22" s="1144" t="s">
        <v>497</v>
      </c>
      <c r="H22" s="1145"/>
      <c r="I22" s="1145"/>
      <c r="J22" s="1146"/>
      <c r="K22" s="285">
        <v>88.1</v>
      </c>
      <c r="L22" s="286">
        <v>95</v>
      </c>
      <c r="M22" s="287">
        <v>-6.9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7" t="s">
        <v>478</v>
      </c>
      <c r="L30" s="254"/>
      <c r="M30" s="255" t="s">
        <v>479</v>
      </c>
      <c r="N30" s="256"/>
    </row>
    <row r="31" spans="1:16" x14ac:dyDescent="0.15">
      <c r="A31" s="248"/>
      <c r="B31" s="244"/>
      <c r="C31" s="244"/>
      <c r="D31" s="244"/>
      <c r="E31" s="244"/>
      <c r="F31" s="244"/>
      <c r="G31" s="257"/>
      <c r="H31" s="258"/>
      <c r="I31" s="258"/>
      <c r="J31" s="259"/>
      <c r="K31" s="1148"/>
      <c r="L31" s="260" t="s">
        <v>480</v>
      </c>
      <c r="M31" s="261" t="s">
        <v>481</v>
      </c>
      <c r="N31" s="262" t="s">
        <v>482</v>
      </c>
    </row>
    <row r="32" spans="1:16" ht="27" customHeight="1" x14ac:dyDescent="0.15">
      <c r="A32" s="248"/>
      <c r="B32" s="244"/>
      <c r="C32" s="244"/>
      <c r="D32" s="244"/>
      <c r="E32" s="244"/>
      <c r="F32" s="244"/>
      <c r="G32" s="1160" t="s">
        <v>501</v>
      </c>
      <c r="H32" s="1161"/>
      <c r="I32" s="1161"/>
      <c r="J32" s="1162"/>
      <c r="K32" s="294">
        <v>657520</v>
      </c>
      <c r="L32" s="294">
        <v>73155</v>
      </c>
      <c r="M32" s="295">
        <v>64386</v>
      </c>
      <c r="N32" s="296">
        <v>13.6</v>
      </c>
    </row>
    <row r="33" spans="1:16" ht="13.5" customHeight="1" x14ac:dyDescent="0.15">
      <c r="A33" s="248"/>
      <c r="B33" s="244"/>
      <c r="C33" s="244"/>
      <c r="D33" s="244"/>
      <c r="E33" s="244"/>
      <c r="F33" s="244"/>
      <c r="G33" s="1160" t="s">
        <v>502</v>
      </c>
      <c r="H33" s="1161"/>
      <c r="I33" s="1161"/>
      <c r="J33" s="1162"/>
      <c r="K33" s="294" t="s">
        <v>487</v>
      </c>
      <c r="L33" s="294" t="s">
        <v>487</v>
      </c>
      <c r="M33" s="295" t="s">
        <v>487</v>
      </c>
      <c r="N33" s="296" t="s">
        <v>487</v>
      </c>
    </row>
    <row r="34" spans="1:16" ht="27" customHeight="1" x14ac:dyDescent="0.15">
      <c r="A34" s="248"/>
      <c r="B34" s="244"/>
      <c r="C34" s="244"/>
      <c r="D34" s="244"/>
      <c r="E34" s="244"/>
      <c r="F34" s="244"/>
      <c r="G34" s="1160" t="s">
        <v>503</v>
      </c>
      <c r="H34" s="1161"/>
      <c r="I34" s="1161"/>
      <c r="J34" s="1162"/>
      <c r="K34" s="294" t="s">
        <v>487</v>
      </c>
      <c r="L34" s="294" t="s">
        <v>487</v>
      </c>
      <c r="M34" s="295">
        <v>1</v>
      </c>
      <c r="N34" s="296" t="s">
        <v>487</v>
      </c>
    </row>
    <row r="35" spans="1:16" ht="27" customHeight="1" x14ac:dyDescent="0.15">
      <c r="A35" s="248"/>
      <c r="B35" s="244"/>
      <c r="C35" s="244"/>
      <c r="D35" s="244"/>
      <c r="E35" s="244"/>
      <c r="F35" s="244"/>
      <c r="G35" s="1160" t="s">
        <v>504</v>
      </c>
      <c r="H35" s="1161"/>
      <c r="I35" s="1161"/>
      <c r="J35" s="1162"/>
      <c r="K35" s="294">
        <v>263669</v>
      </c>
      <c r="L35" s="294">
        <v>29336</v>
      </c>
      <c r="M35" s="295">
        <v>18584</v>
      </c>
      <c r="N35" s="296">
        <v>57.9</v>
      </c>
    </row>
    <row r="36" spans="1:16" ht="27" customHeight="1" x14ac:dyDescent="0.15">
      <c r="A36" s="248"/>
      <c r="B36" s="244"/>
      <c r="C36" s="244"/>
      <c r="D36" s="244"/>
      <c r="E36" s="244"/>
      <c r="F36" s="244"/>
      <c r="G36" s="1160" t="s">
        <v>505</v>
      </c>
      <c r="H36" s="1161"/>
      <c r="I36" s="1161"/>
      <c r="J36" s="1162"/>
      <c r="K36" s="294">
        <v>67652</v>
      </c>
      <c r="L36" s="294">
        <v>7527</v>
      </c>
      <c r="M36" s="295">
        <v>4740</v>
      </c>
      <c r="N36" s="296">
        <v>58.8</v>
      </c>
    </row>
    <row r="37" spans="1:16" ht="13.5" customHeight="1" x14ac:dyDescent="0.15">
      <c r="A37" s="248"/>
      <c r="B37" s="244"/>
      <c r="C37" s="244"/>
      <c r="D37" s="244"/>
      <c r="E37" s="244"/>
      <c r="F37" s="244"/>
      <c r="G37" s="1160" t="s">
        <v>506</v>
      </c>
      <c r="H37" s="1161"/>
      <c r="I37" s="1161"/>
      <c r="J37" s="1162"/>
      <c r="K37" s="294" t="s">
        <v>487</v>
      </c>
      <c r="L37" s="294" t="s">
        <v>487</v>
      </c>
      <c r="M37" s="295">
        <v>1431</v>
      </c>
      <c r="N37" s="296" t="s">
        <v>487</v>
      </c>
    </row>
    <row r="38" spans="1:16" ht="27" customHeight="1" x14ac:dyDescent="0.15">
      <c r="A38" s="248"/>
      <c r="B38" s="244"/>
      <c r="C38" s="244"/>
      <c r="D38" s="244"/>
      <c r="E38" s="244"/>
      <c r="F38" s="244"/>
      <c r="G38" s="1163" t="s">
        <v>507</v>
      </c>
      <c r="H38" s="1164"/>
      <c r="I38" s="1164"/>
      <c r="J38" s="1165"/>
      <c r="K38" s="297" t="s">
        <v>487</v>
      </c>
      <c r="L38" s="297" t="s">
        <v>487</v>
      </c>
      <c r="M38" s="298">
        <v>15</v>
      </c>
      <c r="N38" s="299" t="s">
        <v>487</v>
      </c>
      <c r="O38" s="293"/>
    </row>
    <row r="39" spans="1:16" x14ac:dyDescent="0.15">
      <c r="A39" s="248"/>
      <c r="B39" s="244"/>
      <c r="C39" s="244"/>
      <c r="D39" s="244"/>
      <c r="E39" s="244"/>
      <c r="F39" s="244"/>
      <c r="G39" s="1163" t="s">
        <v>508</v>
      </c>
      <c r="H39" s="1164"/>
      <c r="I39" s="1164"/>
      <c r="J39" s="1165"/>
      <c r="K39" s="300">
        <v>-49598</v>
      </c>
      <c r="L39" s="300">
        <v>-5518</v>
      </c>
      <c r="M39" s="301">
        <v>-2634</v>
      </c>
      <c r="N39" s="302">
        <v>109.5</v>
      </c>
      <c r="O39" s="293"/>
    </row>
    <row r="40" spans="1:16" ht="27" customHeight="1" x14ac:dyDescent="0.15">
      <c r="A40" s="248"/>
      <c r="B40" s="244"/>
      <c r="C40" s="244"/>
      <c r="D40" s="244"/>
      <c r="E40" s="244"/>
      <c r="F40" s="244"/>
      <c r="G40" s="1160" t="s">
        <v>509</v>
      </c>
      <c r="H40" s="1161"/>
      <c r="I40" s="1161"/>
      <c r="J40" s="1162"/>
      <c r="K40" s="300">
        <v>-723298</v>
      </c>
      <c r="L40" s="300">
        <v>-80474</v>
      </c>
      <c r="M40" s="301">
        <v>-59733</v>
      </c>
      <c r="N40" s="302">
        <v>34.700000000000003</v>
      </c>
      <c r="O40" s="293"/>
    </row>
    <row r="41" spans="1:16" x14ac:dyDescent="0.15">
      <c r="A41" s="248"/>
      <c r="B41" s="244"/>
      <c r="C41" s="244"/>
      <c r="D41" s="244"/>
      <c r="E41" s="244"/>
      <c r="F41" s="244"/>
      <c r="G41" s="1166" t="s">
        <v>278</v>
      </c>
      <c r="H41" s="1167"/>
      <c r="I41" s="1167"/>
      <c r="J41" s="1168"/>
      <c r="K41" s="294">
        <v>215945</v>
      </c>
      <c r="L41" s="300">
        <v>24026</v>
      </c>
      <c r="M41" s="301">
        <v>26789</v>
      </c>
      <c r="N41" s="302">
        <v>-10.3</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55" t="s">
        <v>478</v>
      </c>
      <c r="J49" s="1157" t="s">
        <v>513</v>
      </c>
      <c r="K49" s="1158"/>
      <c r="L49" s="1158"/>
      <c r="M49" s="1158"/>
      <c r="N49" s="1159"/>
    </row>
    <row r="50" spans="1:14" x14ac:dyDescent="0.15">
      <c r="A50" s="248"/>
      <c r="B50" s="244"/>
      <c r="C50" s="244"/>
      <c r="D50" s="244"/>
      <c r="E50" s="244"/>
      <c r="F50" s="244"/>
      <c r="G50" s="312"/>
      <c r="H50" s="313"/>
      <c r="I50" s="1156"/>
      <c r="J50" s="314" t="s">
        <v>514</v>
      </c>
      <c r="K50" s="315" t="s">
        <v>515</v>
      </c>
      <c r="L50" s="316" t="s">
        <v>516</v>
      </c>
      <c r="M50" s="317" t="s">
        <v>517</v>
      </c>
      <c r="N50" s="318" t="s">
        <v>518</v>
      </c>
    </row>
    <row r="51" spans="1:14" x14ac:dyDescent="0.15">
      <c r="A51" s="248"/>
      <c r="B51" s="244"/>
      <c r="C51" s="244"/>
      <c r="D51" s="244"/>
      <c r="E51" s="244"/>
      <c r="F51" s="244"/>
      <c r="G51" s="310" t="s">
        <v>519</v>
      </c>
      <c r="H51" s="311"/>
      <c r="I51" s="319">
        <v>1127181</v>
      </c>
      <c r="J51" s="320">
        <v>116073</v>
      </c>
      <c r="K51" s="321">
        <v>1.3</v>
      </c>
      <c r="L51" s="322">
        <v>92021</v>
      </c>
      <c r="M51" s="323">
        <v>3.1</v>
      </c>
      <c r="N51" s="324">
        <v>-1.8</v>
      </c>
    </row>
    <row r="52" spans="1:14" x14ac:dyDescent="0.15">
      <c r="A52" s="248"/>
      <c r="B52" s="244"/>
      <c r="C52" s="244"/>
      <c r="D52" s="244"/>
      <c r="E52" s="244"/>
      <c r="F52" s="244"/>
      <c r="G52" s="325"/>
      <c r="H52" s="326" t="s">
        <v>520</v>
      </c>
      <c r="I52" s="327">
        <v>328948</v>
      </c>
      <c r="J52" s="328">
        <v>33874</v>
      </c>
      <c r="K52" s="329">
        <v>-6.6</v>
      </c>
      <c r="L52" s="330">
        <v>52579</v>
      </c>
      <c r="M52" s="331">
        <v>22.4</v>
      </c>
      <c r="N52" s="332">
        <v>-29</v>
      </c>
    </row>
    <row r="53" spans="1:14" x14ac:dyDescent="0.15">
      <c r="A53" s="248"/>
      <c r="B53" s="244"/>
      <c r="C53" s="244"/>
      <c r="D53" s="244"/>
      <c r="E53" s="244"/>
      <c r="F53" s="244"/>
      <c r="G53" s="310" t="s">
        <v>521</v>
      </c>
      <c r="H53" s="311"/>
      <c r="I53" s="319">
        <v>691957</v>
      </c>
      <c r="J53" s="320">
        <v>72914</v>
      </c>
      <c r="K53" s="321">
        <v>-37.200000000000003</v>
      </c>
      <c r="L53" s="322">
        <v>94828</v>
      </c>
      <c r="M53" s="323">
        <v>3.1</v>
      </c>
      <c r="N53" s="324">
        <v>-40.299999999999997</v>
      </c>
    </row>
    <row r="54" spans="1:14" x14ac:dyDescent="0.15">
      <c r="A54" s="248"/>
      <c r="B54" s="244"/>
      <c r="C54" s="244"/>
      <c r="D54" s="244"/>
      <c r="E54" s="244"/>
      <c r="F54" s="244"/>
      <c r="G54" s="325"/>
      <c r="H54" s="326" t="s">
        <v>520</v>
      </c>
      <c r="I54" s="327">
        <v>122145</v>
      </c>
      <c r="J54" s="328">
        <v>12871</v>
      </c>
      <c r="K54" s="329">
        <v>-62</v>
      </c>
      <c r="L54" s="330">
        <v>55133</v>
      </c>
      <c r="M54" s="331">
        <v>4.9000000000000004</v>
      </c>
      <c r="N54" s="332">
        <v>-66.900000000000006</v>
      </c>
    </row>
    <row r="55" spans="1:14" x14ac:dyDescent="0.15">
      <c r="A55" s="248"/>
      <c r="B55" s="244"/>
      <c r="C55" s="244"/>
      <c r="D55" s="244"/>
      <c r="E55" s="244"/>
      <c r="F55" s="244"/>
      <c r="G55" s="310" t="s">
        <v>522</v>
      </c>
      <c r="H55" s="311"/>
      <c r="I55" s="319">
        <v>890956</v>
      </c>
      <c r="J55" s="320">
        <v>94712</v>
      </c>
      <c r="K55" s="321">
        <v>29.9</v>
      </c>
      <c r="L55" s="322">
        <v>119674</v>
      </c>
      <c r="M55" s="323">
        <v>26.2</v>
      </c>
      <c r="N55" s="324">
        <v>3.7</v>
      </c>
    </row>
    <row r="56" spans="1:14" x14ac:dyDescent="0.15">
      <c r="A56" s="248"/>
      <c r="B56" s="244"/>
      <c r="C56" s="244"/>
      <c r="D56" s="244"/>
      <c r="E56" s="244"/>
      <c r="F56" s="244"/>
      <c r="G56" s="325"/>
      <c r="H56" s="326" t="s">
        <v>520</v>
      </c>
      <c r="I56" s="327">
        <v>197002</v>
      </c>
      <c r="J56" s="328">
        <v>20942</v>
      </c>
      <c r="K56" s="329">
        <v>62.7</v>
      </c>
      <c r="L56" s="330">
        <v>57803</v>
      </c>
      <c r="M56" s="331">
        <v>4.8</v>
      </c>
      <c r="N56" s="332">
        <v>57.9</v>
      </c>
    </row>
    <row r="57" spans="1:14" x14ac:dyDescent="0.15">
      <c r="A57" s="248"/>
      <c r="B57" s="244"/>
      <c r="C57" s="244"/>
      <c r="D57" s="244"/>
      <c r="E57" s="244"/>
      <c r="F57" s="244"/>
      <c r="G57" s="310" t="s">
        <v>523</v>
      </c>
      <c r="H57" s="311"/>
      <c r="I57" s="319">
        <v>1215161</v>
      </c>
      <c r="J57" s="320">
        <v>132356</v>
      </c>
      <c r="K57" s="321">
        <v>39.700000000000003</v>
      </c>
      <c r="L57" s="322">
        <v>119685</v>
      </c>
      <c r="M57" s="323">
        <v>0</v>
      </c>
      <c r="N57" s="324">
        <v>39.700000000000003</v>
      </c>
    </row>
    <row r="58" spans="1:14" x14ac:dyDescent="0.15">
      <c r="A58" s="248"/>
      <c r="B58" s="244"/>
      <c r="C58" s="244"/>
      <c r="D58" s="244"/>
      <c r="E58" s="244"/>
      <c r="F58" s="244"/>
      <c r="G58" s="325"/>
      <c r="H58" s="326" t="s">
        <v>520</v>
      </c>
      <c r="I58" s="327">
        <v>587815</v>
      </c>
      <c r="J58" s="328">
        <v>64025</v>
      </c>
      <c r="K58" s="329">
        <v>205.7</v>
      </c>
      <c r="L58" s="330">
        <v>68464</v>
      </c>
      <c r="M58" s="331">
        <v>18.399999999999999</v>
      </c>
      <c r="N58" s="332">
        <v>187.3</v>
      </c>
    </row>
    <row r="59" spans="1:14" x14ac:dyDescent="0.15">
      <c r="A59" s="248"/>
      <c r="B59" s="244"/>
      <c r="C59" s="244"/>
      <c r="D59" s="244"/>
      <c r="E59" s="244"/>
      <c r="F59" s="244"/>
      <c r="G59" s="310" t="s">
        <v>524</v>
      </c>
      <c r="H59" s="311"/>
      <c r="I59" s="319">
        <v>1016901</v>
      </c>
      <c r="J59" s="320">
        <v>113140</v>
      </c>
      <c r="K59" s="321">
        <v>-14.5</v>
      </c>
      <c r="L59" s="322">
        <v>109920</v>
      </c>
      <c r="M59" s="323">
        <v>-8.1999999999999993</v>
      </c>
      <c r="N59" s="324">
        <v>-6.3</v>
      </c>
    </row>
    <row r="60" spans="1:14" x14ac:dyDescent="0.15">
      <c r="A60" s="248"/>
      <c r="B60" s="244"/>
      <c r="C60" s="244"/>
      <c r="D60" s="244"/>
      <c r="E60" s="244"/>
      <c r="F60" s="244"/>
      <c r="G60" s="325"/>
      <c r="H60" s="326" t="s">
        <v>520</v>
      </c>
      <c r="I60" s="333">
        <v>497354</v>
      </c>
      <c r="J60" s="328">
        <v>55335</v>
      </c>
      <c r="K60" s="329">
        <v>-13.6</v>
      </c>
      <c r="L60" s="330">
        <v>62739</v>
      </c>
      <c r="M60" s="331">
        <v>-8.4</v>
      </c>
      <c r="N60" s="332">
        <v>-5.2</v>
      </c>
    </row>
    <row r="61" spans="1:14" x14ac:dyDescent="0.15">
      <c r="A61" s="248"/>
      <c r="B61" s="244"/>
      <c r="C61" s="244"/>
      <c r="D61" s="244"/>
      <c r="E61" s="244"/>
      <c r="F61" s="244"/>
      <c r="G61" s="310" t="s">
        <v>525</v>
      </c>
      <c r="H61" s="334"/>
      <c r="I61" s="335">
        <v>988431</v>
      </c>
      <c r="J61" s="336">
        <v>105839</v>
      </c>
      <c r="K61" s="337">
        <v>3.8</v>
      </c>
      <c r="L61" s="338">
        <v>107226</v>
      </c>
      <c r="M61" s="339">
        <v>4.8</v>
      </c>
      <c r="N61" s="324">
        <v>-1</v>
      </c>
    </row>
    <row r="62" spans="1:14" x14ac:dyDescent="0.15">
      <c r="A62" s="248"/>
      <c r="B62" s="244"/>
      <c r="C62" s="244"/>
      <c r="D62" s="244"/>
      <c r="E62" s="244"/>
      <c r="F62" s="244"/>
      <c r="G62" s="325"/>
      <c r="H62" s="326" t="s">
        <v>520</v>
      </c>
      <c r="I62" s="327">
        <v>346653</v>
      </c>
      <c r="J62" s="328">
        <v>37409</v>
      </c>
      <c r="K62" s="329">
        <v>37.200000000000003</v>
      </c>
      <c r="L62" s="330">
        <v>59344</v>
      </c>
      <c r="M62" s="331">
        <v>8.4</v>
      </c>
      <c r="N62" s="332">
        <v>28.8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9" t="s">
        <v>3</v>
      </c>
      <c r="D47" s="1169"/>
      <c r="E47" s="1170"/>
      <c r="F47" s="11">
        <v>18.489999999999998</v>
      </c>
      <c r="G47" s="12">
        <v>19.440000000000001</v>
      </c>
      <c r="H47" s="12">
        <v>22.87</v>
      </c>
      <c r="I47" s="12">
        <v>25.07</v>
      </c>
      <c r="J47" s="13">
        <v>26.12</v>
      </c>
    </row>
    <row r="48" spans="2:10" ht="57.75" customHeight="1" x14ac:dyDescent="0.15">
      <c r="B48" s="14"/>
      <c r="C48" s="1171" t="s">
        <v>4</v>
      </c>
      <c r="D48" s="1171"/>
      <c r="E48" s="1172"/>
      <c r="F48" s="15">
        <v>1.25</v>
      </c>
      <c r="G48" s="16">
        <v>1.39</v>
      </c>
      <c r="H48" s="16">
        <v>2.02</v>
      </c>
      <c r="I48" s="16">
        <v>2.71</v>
      </c>
      <c r="J48" s="17">
        <v>2.27</v>
      </c>
    </row>
    <row r="49" spans="2:10" ht="57.75" customHeight="1" thickBot="1" x14ac:dyDescent="0.2">
      <c r="B49" s="18"/>
      <c r="C49" s="1173" t="s">
        <v>5</v>
      </c>
      <c r="D49" s="1173"/>
      <c r="E49" s="1174"/>
      <c r="F49" s="19" t="s">
        <v>532</v>
      </c>
      <c r="G49" s="20">
        <v>3.18</v>
      </c>
      <c r="H49" s="20">
        <v>3.16</v>
      </c>
      <c r="I49" s="20">
        <v>1.71</v>
      </c>
      <c r="J49" s="21">
        <v>2.2400000000000002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2017-03-28T00:51:30Z</cp:lastPrinted>
  <dcterms:created xsi:type="dcterms:W3CDTF">2017-02-15T18:31:41Z</dcterms:created>
  <dcterms:modified xsi:type="dcterms:W3CDTF">2017-04-20T08:46:52Z</dcterms:modified>
  <cp:category/>
</cp:coreProperties>
</file>