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5AE10D9E-1D1D-49AC-9253-F9433FCFF04A}"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s="1"/>
  <c r="DG41" i="10"/>
  <c r="CQ41" i="10"/>
  <c r="CO41" i="10"/>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O36" i="10"/>
  <c r="W36" i="10"/>
  <c r="E36" i="10"/>
  <c r="C36" i="10"/>
  <c r="DG35" i="10"/>
  <c r="CQ35" i="10"/>
  <c r="CO35" i="10" s="1"/>
  <c r="BY35" i="10"/>
  <c r="BE35" i="10"/>
  <c r="AO35" i="10"/>
  <c r="W35" i="10"/>
  <c r="E35" i="10"/>
  <c r="DG34" i="10"/>
  <c r="CQ34" i="10"/>
  <c r="CO34" i="10" s="1"/>
  <c r="BY34" i="10"/>
  <c r="BE34" i="10"/>
  <c r="AO34" i="10"/>
  <c r="W34" i="10"/>
  <c r="E34" i="10"/>
  <c r="C34" i="10"/>
  <c r="C35" i="10" s="1"/>
  <c r="U34" i="10" l="1"/>
  <c r="U35" i="10" s="1"/>
  <c r="U36" i="10" s="1"/>
  <c r="AM34" i="10" l="1"/>
  <c r="AM35" i="10" s="1"/>
  <c r="AM36" i="10" s="1"/>
  <c r="BW34" i="10" s="1"/>
  <c r="BW35" i="10" s="1"/>
  <c r="BW36" i="10" s="1"/>
  <c r="BW37" i="10" s="1"/>
  <c r="BW38" i="10" s="1"/>
  <c r="BW39" i="10" s="1"/>
  <c r="BW40" i="10" s="1"/>
  <c r="BW41" i="10" s="1"/>
  <c r="BW42" i="10" s="1"/>
</calcChain>
</file>

<file path=xl/sharedStrings.xml><?xml version="1.0" encoding="utf-8"?>
<sst xmlns="http://schemas.openxmlformats.org/spreadsheetml/2006/main" count="1138" uniqueCount="544">
  <si>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</si>
  <si>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</si>
  <si>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</si>
  <si>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</si>
  <si>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</si>
  <si>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</si>
  <si>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</si>
  <si>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</si>
  <si>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</si>
  <si>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</si>
  <si>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</si>
  <si>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</si>
  <si>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</si>
  <si>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地域福祉推進基金</t>
    <rPh sb="0" eb="8">
      <t>チイキフクシスイ</t>
    </rPh>
    <phoneticPr fontId="6"/>
  </si>
  <si>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</si>
  <si>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</si>
  <si>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</si>
  <si>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</si>
  <si>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</si>
  <si>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</si>
  <si>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</si>
  <si>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</si>
  <si>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</si>
  <si>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</si>
  <si>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</si>
  <si>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</si>
  <si>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</si>
  <si>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</si>
  <si>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宝達志水町後期高齢者医療特別会計</t>
  </si>
  <si>
    <t>実質公債費比率
（(Ａ)－((Ｂ)＋(Ｄ))）／（(Ｃ)－(Ｄ)）×１００</t>
    <rPh sb="0" eb="2">
      <t>ジッシツ</t>
    </rPh>
    <rPh sb="2" eb="4">
      <t>コウサイ</t>
    </rPh>
    <rPh sb="4" eb="5">
      <t>ヒ</t>
    </rPh>
    <rPh sb="5" eb="7">
      <t>ヒリツ</t>
    </rPh>
    <phoneticPr fontId="33"/>
  </si>
  <si>
    <t>　継続的な繰上償還や充当可能基金への積立てにより、令和5年度は将来負担比率が類似団体へ金と同じく「比率なし」となった。
　実質公債費比率は、令和4年度まで類似団体平均を下回ってきたが、近年は比率が上昇傾向にあり、令和5年度は類似団体平均と同値となっている。実質公債費比率のうち、普通会計分では、これまでの繰上償還等により元利償還金が減少傾向にあるものの、今後、令和5年度・令和6年度に実施した小学校統合等の大型事業に対する償還が本格化するため予断は許さない状況である。公営企業会計分では、主に資金力の脆弱な下水道事業に対する繰出金が類似団体平均を大きく上回っているため、準元利償還金が増加傾向となっており、比率の上昇に影響を及ぼしている。
　引き続き、繰上償還や充当可能基金への積立て、公営企業の経営健全化等に取組み、比率の適正化に努める必要がある。</t>
    <rPh sb="1" eb="4">
      <t>ケイゾクテキ</t>
    </rPh>
    <rPh sb="5" eb="7">
      <t>クリアゲ</t>
    </rPh>
    <rPh sb="7" eb="9">
      <t>ショウカン</t>
    </rPh>
    <rPh sb="10" eb="16">
      <t>ジュウトウ</t>
    </rPh>
    <rPh sb="18" eb="20">
      <t>ツミタ</t>
    </rPh>
    <rPh sb="25" eb="27">
      <t>レイワ</t>
    </rPh>
    <rPh sb="28" eb="30">
      <t>ネ</t>
    </rPh>
    <rPh sb="31" eb="38">
      <t>ショウライフタ</t>
    </rPh>
    <rPh sb="38" eb="44">
      <t>ルイジダ</t>
    </rPh>
    <rPh sb="45" eb="46">
      <t>オナ</t>
    </rPh>
    <rPh sb="49" eb="51">
      <t>ヒリツ</t>
    </rPh>
    <rPh sb="61" eb="68">
      <t>ジッシツコウ</t>
    </rPh>
    <rPh sb="70" eb="72">
      <t>レイワ</t>
    </rPh>
    <rPh sb="73" eb="75">
      <t>ネ</t>
    </rPh>
    <rPh sb="77" eb="83">
      <t>ルイジダ</t>
    </rPh>
    <rPh sb="84" eb="86">
      <t>シタマワ</t>
    </rPh>
    <rPh sb="92" eb="94">
      <t>キンネン</t>
    </rPh>
    <rPh sb="95" eb="97">
      <t>ヒリツ</t>
    </rPh>
    <rPh sb="98" eb="102">
      <t>ジョウショウケイコウ</t>
    </rPh>
    <rPh sb="106" eb="108">
      <t>レイワ</t>
    </rPh>
    <rPh sb="109" eb="112">
      <t>ネン</t>
    </rPh>
    <rPh sb="112" eb="118">
      <t>ルイジダ</t>
    </rPh>
    <rPh sb="119" eb="120">
      <t>オナ</t>
    </rPh>
    <rPh sb="120" eb="121">
      <t>アタイ</t>
    </rPh>
    <rPh sb="128" eb="135">
      <t>ジッシツコウ</t>
    </rPh>
    <rPh sb="139" eb="146">
      <t>フツウカイケイ</t>
    </rPh>
    <rPh sb="152" eb="157">
      <t>クリアゲ</t>
    </rPh>
    <rPh sb="160" eb="164">
      <t>ガンリショウカン</t>
    </rPh>
    <rPh sb="164" eb="165">
      <t>キン</t>
    </rPh>
    <rPh sb="166" eb="170">
      <t>ゲンシ</t>
    </rPh>
    <rPh sb="177" eb="179">
      <t>コンゴ</t>
    </rPh>
    <rPh sb="180" eb="182">
      <t>レイワ</t>
    </rPh>
    <rPh sb="183" eb="185">
      <t>ネンド</t>
    </rPh>
    <rPh sb="186" eb="188">
      <t>レイワ</t>
    </rPh>
    <rPh sb="189" eb="191">
      <t>ネンド</t>
    </rPh>
    <rPh sb="192" eb="194">
      <t>ジッシ</t>
    </rPh>
    <rPh sb="196" eb="201">
      <t>ショウガ</t>
    </rPh>
    <rPh sb="201" eb="202">
      <t>トウ</t>
    </rPh>
    <rPh sb="203" eb="207">
      <t>オオガ</t>
    </rPh>
    <rPh sb="208" eb="209">
      <t>タイ</t>
    </rPh>
    <rPh sb="211" eb="213">
      <t>ショウカン</t>
    </rPh>
    <rPh sb="214" eb="217">
      <t>ホンカクカ</t>
    </rPh>
    <rPh sb="221" eb="223">
      <t>ヨダン</t>
    </rPh>
    <rPh sb="224" eb="228">
      <t>ユル</t>
    </rPh>
    <rPh sb="228" eb="230">
      <t>ジョウキョウ</t>
    </rPh>
    <rPh sb="234" eb="238">
      <t>コウエイキギョウ</t>
    </rPh>
    <rPh sb="238" eb="240">
      <t>カイケイ</t>
    </rPh>
    <rPh sb="240" eb="241">
      <t>ブン</t>
    </rPh>
    <rPh sb="244" eb="245">
      <t>オモ</t>
    </rPh>
    <rPh sb="246" eb="249">
      <t>シキンリョク</t>
    </rPh>
    <rPh sb="250" eb="252">
      <t>ゼイジャク</t>
    </rPh>
    <rPh sb="253" eb="258">
      <t>ゲスイド</t>
    </rPh>
    <rPh sb="259" eb="260">
      <t>タイ</t>
    </rPh>
    <rPh sb="262" eb="265">
      <t>クリダ</t>
    </rPh>
    <rPh sb="266" eb="272">
      <t>ルイジダ</t>
    </rPh>
    <rPh sb="273" eb="274">
      <t>オオ</t>
    </rPh>
    <rPh sb="276" eb="278">
      <t>ウワマワ</t>
    </rPh>
    <rPh sb="285" eb="291">
      <t>ジュンガ</t>
    </rPh>
    <rPh sb="292" eb="296">
      <t>ゾウカ</t>
    </rPh>
    <rPh sb="303" eb="305">
      <t>ヒリツ</t>
    </rPh>
    <rPh sb="306" eb="308">
      <t>ジョウショウ</t>
    </rPh>
    <rPh sb="309" eb="311">
      <t>エイキョウ</t>
    </rPh>
    <rPh sb="312" eb="313">
      <t>オヨ</t>
    </rPh>
    <rPh sb="321" eb="322">
      <t>ヒ</t>
    </rPh>
    <rPh sb="323" eb="324">
      <t>ツヅ</t>
    </rPh>
    <rPh sb="326" eb="330">
      <t>クリアゲ</t>
    </rPh>
    <rPh sb="331" eb="337">
      <t>ジュウトウ</t>
    </rPh>
    <rPh sb="339" eb="341">
      <t>ツミタ</t>
    </rPh>
    <rPh sb="343" eb="347">
      <t>コウエイ</t>
    </rPh>
    <rPh sb="348" eb="353">
      <t>ケイエイケ</t>
    </rPh>
    <rPh sb="353" eb="354">
      <t>トウ</t>
    </rPh>
    <rPh sb="355" eb="357">
      <t>トリク</t>
    </rPh>
    <rPh sb="359" eb="361">
      <t>ヒリツ</t>
    </rPh>
    <rPh sb="362" eb="365">
      <t>テキセイカ</t>
    </rPh>
    <rPh sb="366" eb="367">
      <t>ツト</t>
    </rPh>
    <rPh sb="369" eb="371">
      <t>ヒツヨウ</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</si>
  <si>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</si>
  <si>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</si>
  <si>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</si>
  <si>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</si>
  <si>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</si>
  <si>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</si>
  <si>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</si>
  <si>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</si>
  <si>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</si>
  <si>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</si>
  <si>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</si>
  <si>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</si>
  <si>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</si>
  <si>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</si>
  <si>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</si>
  <si>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</si>
  <si>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</si>
  <si>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</si>
  <si>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</si>
  <si>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</si>
  <si>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</si>
  <si>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</si>
  <si>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</si>
  <si>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</si>
  <si>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</si>
  <si>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</si>
  <si>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</si>
  <si>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</si>
  <si>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</si>
  <si>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</si>
  <si>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</si>
  <si>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</si>
  <si>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</si>
  <si>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</si>
  <si>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</si>
  <si>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</si>
  <si>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</si>
  <si>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</si>
  <si>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</si>
  <si>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</si>
  <si>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</si>
  <si>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</si>
  <si>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</si>
  <si>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</si>
  <si>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</si>
  <si>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</si>
  <si>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</si>
  <si>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</si>
  <si>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</si>
  <si>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</si>
  <si>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</si>
  <si>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</si>
  <si>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</si>
  <si>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</si>
  <si>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</si>
  <si>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</si>
  <si>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</si>
  <si>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</si>
  <si>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</si>
  <si>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</si>
  <si>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</si>
  <si>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</si>
  <si>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</si>
  <si>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</si>
  <si>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</si>
  <si>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</si>
  <si>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</si>
  <si>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</si>
  <si>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</si>
  <si>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</si>
  <si>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</si>
  <si>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</si>
  <si>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</si>
  <si>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</si>
  <si>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</si>
  <si>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</si>
  <si>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</si>
  <si>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</si>
  <si>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</si>
  <si>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</si>
  <si>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</si>
  <si>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</si>
  <si>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</si>
  <si>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</si>
  <si>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</si>
  <si>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</si>
  <si>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</si>
  <si>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</si>
  <si>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</si>
  <si>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</si>
  <si>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</si>
  <si>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</si>
  <si>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</si>
  <si>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</si>
  <si>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</si>
  <si>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</si>
  <si>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宝達志水町水道事業会計</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</si>
  <si>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</si>
  <si>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</si>
  <si>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</si>
  <si>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</si>
  <si>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</si>
  <si>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</si>
  <si>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</si>
  <si>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</si>
  <si>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</si>
  <si>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</si>
  <si>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</si>
  <si>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</si>
  <si>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石川県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</si>
  <si>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</si>
  <si>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</si>
  <si>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普通建設事業費</t>
    <rPh sb="0" eb="2">
      <t>フツウ</t>
    </rPh>
    <rPh sb="2" eb="4">
      <t>ケンセツ</t>
    </rPh>
    <rPh sb="4" eb="7">
      <t>ジギョウヒ</t>
    </rPh>
    <phoneticPr fontId="33"/>
  </si>
  <si>
    <t>Ⅲ－１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</si>
  <si>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</si>
  <si>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</si>
  <si>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</si>
  <si>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</si>
  <si>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</si>
  <si>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</si>
  <si>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</si>
  <si>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</si>
  <si>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</si>
  <si>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</si>
  <si>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</si>
  <si>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</si>
  <si>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</si>
  <si>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</si>
  <si>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</si>
  <si>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</si>
  <si>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</si>
  <si>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実質収支</t>
  </si>
  <si>
    <t>宝達志水町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</si>
  <si>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</si>
  <si>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</si>
  <si>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</si>
  <si>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　参考　）</t>
    <rPh sb="2" eb="4">
      <t>サンコウ</t>
    </rPh>
    <phoneticPr fontId="33"/>
  </si>
  <si>
    <t>会計名</t>
    <rPh sb="0" eb="2">
      <t>カイケイ</t>
    </rPh>
    <rPh sb="2" eb="3">
      <t>メイ</t>
    </rPh>
    <phoneticPr fontId="33"/>
  </si>
  <si>
    <t>(Ｅ)</t>
  </si>
  <si>
    <t>歳入歳出差引</t>
  </si>
  <si>
    <t>　　(※1)</t>
  </si>
  <si>
    <t>公立羽咋病院事業会計</t>
    <rPh sb="0" eb="10">
      <t>コウリツハクイビョ</t>
    </rPh>
    <phoneticPr fontId="6"/>
  </si>
  <si>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</si>
  <si>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</si>
  <si>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</si>
  <si>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</si>
  <si>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</si>
  <si>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</si>
  <si>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</si>
  <si>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</si>
  <si>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</si>
  <si>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</si>
  <si>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</si>
  <si>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</si>
  <si>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</si>
  <si>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</si>
  <si>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</si>
  <si>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</si>
  <si>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</si>
  <si>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</si>
  <si>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</si>
  <si>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</si>
  <si>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</si>
  <si>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</si>
  <si>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繰入金</t>
  </si>
  <si>
    <t>-8.0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</si>
  <si>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</si>
  <si>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</si>
  <si>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</si>
  <si>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</si>
  <si>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</si>
  <si>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</si>
  <si>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</si>
  <si>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</si>
  <si>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</si>
  <si>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</si>
  <si>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</si>
  <si>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</si>
  <si>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</si>
  <si>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</si>
  <si>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</si>
  <si>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</si>
  <si>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</si>
  <si>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</si>
  <si>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</si>
  <si>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</si>
  <si>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</si>
  <si>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</si>
  <si>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</si>
  <si>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</si>
  <si>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</si>
  <si>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</si>
  <si>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</si>
  <si>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</si>
  <si>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</si>
  <si>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</si>
  <si>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</si>
  <si>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-2.0</t>
  </si>
  <si>
    <t>資金不足
比率</t>
    <rPh sb="0" eb="2">
      <t>シキン</t>
    </rPh>
    <rPh sb="2" eb="4">
      <t>フソク</t>
    </rPh>
    <rPh sb="5" eb="7">
      <t>ヒリツ</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</si>
  <si>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</si>
  <si>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</si>
  <si>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</si>
  <si>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</si>
  <si>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</si>
  <si>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</si>
  <si>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</si>
  <si>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</si>
  <si>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</si>
  <si>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</si>
  <si>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</si>
  <si>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</si>
  <si>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</si>
  <si>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</si>
  <si>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</si>
  <si>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</si>
  <si>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</si>
  <si>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</si>
  <si>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</si>
  <si>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</si>
  <si>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</si>
  <si>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</si>
  <si>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</si>
  <si>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</si>
  <si>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</si>
  <si>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</si>
  <si>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</si>
  <si>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</si>
  <si>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</si>
  <si>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</si>
  <si>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</si>
  <si>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</si>
  <si>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</si>
  <si>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</si>
  <si>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</si>
  <si>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</si>
  <si>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</si>
  <si>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</si>
  <si>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</si>
  <si>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</si>
  <si>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</si>
  <si>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</si>
  <si>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</si>
  <si>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</si>
  <si>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</si>
  <si>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</si>
  <si>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</si>
  <si>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</si>
  <si>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</si>
  <si>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</si>
  <si>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</si>
  <si>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</si>
  <si>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</si>
  <si>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</si>
  <si>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</si>
  <si>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</si>
  <si>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</si>
  <si>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</si>
  <si>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</si>
  <si>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</si>
  <si>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</si>
  <si>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</si>
  <si>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</si>
  <si>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</si>
  <si>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</si>
  <si>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</si>
  <si>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石川県宝達志水町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</si>
  <si>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</si>
  <si>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</si>
  <si>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</si>
  <si>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</si>
  <si>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</si>
  <si>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</si>
  <si>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</si>
  <si>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</si>
  <si>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</si>
  <si>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</si>
  <si>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</si>
  <si>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</si>
  <si>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</si>
  <si>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</si>
  <si>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</si>
  <si>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</si>
  <si>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</si>
  <si>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</si>
  <si>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</si>
  <si>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</si>
  <si>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</si>
  <si>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</si>
  <si>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</si>
  <si>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</si>
  <si>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</si>
  <si>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</si>
  <si>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</si>
  <si>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</si>
  <si>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</si>
  <si>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</si>
  <si>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</si>
  <si>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</si>
  <si>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</si>
  <si>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</si>
  <si>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</si>
  <si>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</si>
  <si>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</si>
  <si>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</si>
  <si>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</si>
  <si>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</si>
  <si>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</si>
  <si>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</si>
  <si>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</si>
  <si>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</si>
  <si>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</si>
  <si>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</si>
  <si>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</si>
  <si>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</si>
  <si>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</si>
  <si>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</si>
  <si>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</si>
  <si>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</si>
  <si>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</si>
  <si>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</si>
  <si>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</si>
  <si>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</si>
  <si>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</si>
  <si>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</si>
  <si>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</si>
  <si>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</si>
  <si>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</si>
  <si>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</si>
  <si>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</si>
  <si>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</si>
  <si>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後期高齢者医療広域連合（特別会計）</t>
    <rPh sb="0" eb="7">
      <t>コウキコウレイ</t>
    </rPh>
    <rPh sb="7" eb="11">
      <t>コウイキ</t>
    </rPh>
    <rPh sb="12" eb="16">
      <t>トクベ</t>
    </rPh>
    <phoneticPr fontId="6"/>
  </si>
  <si>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</si>
  <si>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</si>
  <si>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</si>
  <si>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</si>
  <si>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</si>
  <si>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</si>
  <si>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</si>
  <si>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</si>
  <si>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</si>
  <si>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</si>
  <si>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</si>
  <si>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</si>
  <si>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</si>
  <si>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</si>
  <si>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</si>
  <si>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</si>
  <si>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</si>
  <si>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</si>
  <si>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</si>
  <si>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</si>
  <si>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</si>
  <si>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町有施設整備基金</t>
    <rPh sb="0" eb="4">
      <t>チョウユ</t>
    </rPh>
    <rPh sb="4" eb="8">
      <t>セイビ</t>
    </rPh>
    <phoneticPr fontId="6"/>
  </si>
  <si>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</si>
  <si>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</si>
  <si>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</si>
  <si>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</si>
  <si>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</si>
  <si>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</si>
  <si>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</si>
  <si>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</si>
  <si>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</si>
  <si>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</si>
  <si>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</si>
  <si>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</si>
  <si>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</si>
  <si>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</si>
  <si>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</si>
  <si>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</si>
  <si>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</si>
  <si>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</si>
  <si>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</si>
  <si>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</si>
  <si>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</si>
  <si>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石川県市町村消防団員等公務災害補償等組合</t>
    <rPh sb="0" eb="3">
      <t>イシカワケン</t>
    </rPh>
    <rPh sb="3" eb="6">
      <t>シチョウソン</t>
    </rPh>
    <rPh sb="6" eb="10">
      <t>ショウボ</t>
    </rPh>
    <rPh sb="10" eb="11">
      <t>トウ</t>
    </rPh>
    <rPh sb="11" eb="17">
      <t>コウムサイガ</t>
    </rPh>
    <rPh sb="17" eb="18">
      <t>トウ</t>
    </rPh>
    <rPh sb="18" eb="20">
      <t>クミアイ</t>
    </rPh>
    <phoneticPr fontId="6"/>
  </si>
  <si>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</si>
  <si>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</si>
  <si>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</si>
  <si>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</si>
  <si>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</si>
  <si>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</si>
  <si>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</si>
  <si>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</si>
  <si>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</si>
  <si>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</si>
  <si>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</si>
  <si>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</si>
  <si>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</si>
  <si>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</si>
  <si>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</si>
  <si>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</si>
  <si>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</si>
  <si>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</si>
  <si>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</si>
  <si>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宝達志水町国民健康保険特別会計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</si>
  <si>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</si>
  <si>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</si>
  <si>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</si>
  <si>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</si>
  <si>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</si>
  <si>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</si>
  <si>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</si>
  <si>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</si>
  <si>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</si>
  <si>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</si>
  <si>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合併振興基金</t>
    <rPh sb="0" eb="6">
      <t>ガッペイ</t>
    </rPh>
    <phoneticPr fontId="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</si>
  <si>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</si>
  <si>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</si>
  <si>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</si>
  <si>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</si>
  <si>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</si>
  <si>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</si>
  <si>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</si>
  <si>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</si>
  <si>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</si>
  <si>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</si>
  <si>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</si>
  <si>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</si>
  <si>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</si>
  <si>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宝達志水町病院事業会計</t>
  </si>
  <si>
    <t>当該団体からの損失補償に係る債務残高</t>
  </si>
  <si>
    <t>地方公社・第三セクター等</t>
    <rPh sb="0" eb="4">
      <t>チホウコウシャ</t>
    </rPh>
    <rPh sb="5" eb="6">
      <t>ダイ</t>
    </rPh>
    <rPh sb="6" eb="7">
      <t>サン</t>
    </rPh>
    <rPh sb="11" eb="12">
      <t>ナド</t>
    </rPh>
    <phoneticPr fontId="33"/>
  </si>
  <si>
    <t>石川県市町村消防賞じゅつ金組合</t>
    <rPh sb="0" eb="3">
      <t>イシカワケン</t>
    </rPh>
    <rPh sb="3" eb="6">
      <t>シチョウソン</t>
    </rPh>
    <rPh sb="6" eb="8">
      <t>ショウボウ</t>
    </rPh>
    <rPh sb="8" eb="9">
      <t>ショウ</t>
    </rPh>
    <rPh sb="12" eb="13">
      <t>キン</t>
    </rPh>
    <rPh sb="13" eb="15">
      <t>クミアイ</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</si>
  <si>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</si>
  <si>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</si>
  <si>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</si>
  <si>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宝達志水町ケーブルテレビ事業特別会計</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</si>
  <si>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</si>
  <si>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</si>
  <si>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</si>
  <si>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</si>
  <si>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</si>
  <si>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</si>
  <si>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</si>
  <si>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</si>
  <si>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宝達志水町介護保険特別会計</t>
  </si>
  <si>
    <t>法適用企業</t>
  </si>
  <si>
    <t>宝達志水町下水道事業会計</t>
  </si>
  <si>
    <t>(Ｄ)</t>
  </si>
  <si>
    <t>(単年度)</t>
    <rPh sb="1" eb="4">
      <t>タンネンド</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</si>
  <si>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</si>
  <si>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</si>
  <si>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</si>
  <si>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</si>
  <si>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</si>
  <si>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</si>
  <si>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</si>
  <si>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</si>
  <si>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</si>
  <si>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</si>
  <si>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</si>
  <si>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</si>
  <si>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</si>
  <si>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</si>
  <si>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</si>
  <si>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</si>
  <si>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</si>
  <si>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</si>
  <si>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</si>
  <si>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</si>
  <si>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</si>
  <si>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</si>
  <si>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</si>
  <si>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</si>
  <si>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</si>
  <si>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</si>
  <si>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</si>
  <si>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</si>
  <si>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</si>
  <si>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</si>
  <si>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</si>
  <si>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</si>
  <si>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</si>
  <si>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</si>
  <si>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</si>
  <si>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</si>
  <si>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</si>
  <si>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</si>
  <si>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</si>
  <si>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</si>
  <si>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</si>
  <si>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</si>
  <si>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</si>
  <si>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</si>
  <si>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</si>
  <si>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</si>
  <si>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</si>
  <si>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</si>
  <si>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</si>
  <si>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</si>
  <si>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</si>
  <si>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</si>
  <si>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</si>
  <si>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</si>
  <si>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</si>
  <si>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</si>
  <si>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</si>
  <si>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後期高齢者医療広域連合（一般会計）</t>
    <rPh sb="0" eb="11">
      <t>コウキコウレイシャイリ</t>
    </rPh>
    <rPh sb="12" eb="16">
      <t>イッパ</t>
    </rPh>
    <phoneticPr fontId="6"/>
  </si>
  <si>
    <t>R03</t>
  </si>
  <si>
    <t>R04</t>
  </si>
  <si>
    <t>その他会計（赤字）</t>
  </si>
  <si>
    <t>海岸環境保全基金</t>
    <rPh sb="0" eb="6">
      <t>カイガンカ</t>
    </rPh>
    <rPh sb="6" eb="8">
      <t>キキン</t>
    </rPh>
    <phoneticPr fontId="6"/>
  </si>
  <si>
    <t>令和6年能登半島地震復興基金</t>
    <rPh sb="0" eb="2">
      <t>レイワ</t>
    </rPh>
    <rPh sb="3" eb="4">
      <t>トシ</t>
    </rPh>
    <rPh sb="4" eb="14">
      <t>ノトハントウジシン</t>
    </rPh>
    <phoneticPr fontId="6"/>
  </si>
  <si>
    <t>羽咋郡市広域圏事務組合</t>
    <rPh sb="0" eb="11">
      <t>ハクイグンシコウイキ</t>
    </rPh>
    <phoneticPr fontId="6"/>
  </si>
  <si>
    <t>羽咋郡市広域圏事務組合（ふるさと振興事業特別会計）</t>
    <rPh sb="0" eb="4">
      <t>ハクイグンシ</t>
    </rPh>
    <rPh sb="4" eb="11">
      <t>コウイキケンジムクミアイ</t>
    </rPh>
    <rPh sb="16" eb="20">
      <t>シンコウ</t>
    </rPh>
    <rPh sb="20" eb="24">
      <t>トクベ</t>
    </rPh>
    <phoneticPr fontId="6"/>
  </si>
  <si>
    <t>石川県市町村職員退職手当組合</t>
    <rPh sb="0" eb="3">
      <t>イシカワケン</t>
    </rPh>
    <rPh sb="3" eb="6">
      <t>シチョウソン</t>
    </rPh>
    <rPh sb="6" eb="8">
      <t>ショクイン</t>
    </rPh>
    <rPh sb="8" eb="12">
      <t>タイショ</t>
    </rPh>
    <rPh sb="12" eb="14">
      <t>クミアイ</t>
    </rPh>
    <phoneticPr fontId="6"/>
  </si>
  <si>
    <t>石川県市町議会議員公務災害補償等組合</t>
    <rPh sb="0" eb="3">
      <t>イシカワケン</t>
    </rPh>
    <rPh sb="3" eb="5">
      <t>シマ</t>
    </rPh>
    <rPh sb="5" eb="7">
      <t>ギカイ</t>
    </rPh>
    <rPh sb="7" eb="9">
      <t>ギイン</t>
    </rPh>
    <rPh sb="9" eb="16">
      <t>コウムサイガ</t>
    </rPh>
    <rPh sb="16" eb="18">
      <t>クミアイ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</si>
  <si>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</si>
  <si>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</si>
  <si>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</si>
  <si>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</si>
  <si>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</si>
  <si>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継続的な繰上償還や充当可能基金への積立てにより、令和5年度は将来負担比率が類似団体平均と同じく「比率なし」となった。
　一方で、有形固定資産減価償却率は類似団体平均よりも高い水準で推移しているが、主な要因としては、道路が76.0％（類似団体平均比：＋11.4％）、庁舎が76.3％（類似団体平均比：＋24.2％）となっていることが挙げられる。特に有形固定資産のほぼ半分を占める道路の老朽化対策が今後の大きな課題であり、その更新に係る財源として、多額の地方債を発行しなければならないことが見込まれる。地方債への依存度が高まれば、将来負担比率への影響も懸念されるため、持続可能な行財政運営のため、計画的な老朽化対策に努める必要がある。</t>
    <rPh sb="1" eb="4">
      <t>ケイゾクテキ</t>
    </rPh>
    <rPh sb="5" eb="9">
      <t>クリアゲ</t>
    </rPh>
    <rPh sb="10" eb="12">
      <t>ジュウトウ</t>
    </rPh>
    <rPh sb="12" eb="16">
      <t>カノウキキン</t>
    </rPh>
    <rPh sb="18" eb="20">
      <t>ツミタ</t>
    </rPh>
    <rPh sb="25" eb="27">
      <t>レイワ</t>
    </rPh>
    <rPh sb="28" eb="30">
      <t>ネ</t>
    </rPh>
    <rPh sb="31" eb="37">
      <t>ショウライフ</t>
    </rPh>
    <rPh sb="38" eb="44">
      <t>ルイジダ</t>
    </rPh>
    <rPh sb="45" eb="46">
      <t>オナ</t>
    </rPh>
    <rPh sb="49" eb="51">
      <t>ヒリツ</t>
    </rPh>
    <rPh sb="61" eb="63">
      <t>イッポウ</t>
    </rPh>
    <rPh sb="65" eb="71">
      <t>ユウケイコテ</t>
    </rPh>
    <rPh sb="71" eb="76">
      <t>ゲンカシ</t>
    </rPh>
    <rPh sb="77" eb="83">
      <t>ルイジダ</t>
    </rPh>
    <rPh sb="86" eb="87">
      <t>タカ</t>
    </rPh>
    <rPh sb="88" eb="90">
      <t>スイジュン</t>
    </rPh>
    <rPh sb="91" eb="93">
      <t>スイイ</t>
    </rPh>
    <rPh sb="99" eb="100">
      <t>オモ</t>
    </rPh>
    <rPh sb="101" eb="103">
      <t>ヨウイン</t>
    </rPh>
    <rPh sb="108" eb="110">
      <t>ドウロ</t>
    </rPh>
    <rPh sb="117" eb="123">
      <t>ルイジダンタイヘイキン</t>
    </rPh>
    <rPh sb="123" eb="124">
      <t>ヒ</t>
    </rPh>
    <rPh sb="133" eb="135">
      <t>チョウシャ</t>
    </rPh>
    <rPh sb="142" eb="148">
      <t>ルイジダンタイヘイキン</t>
    </rPh>
    <rPh sb="148" eb="149">
      <t>ヒ</t>
    </rPh>
    <rPh sb="166" eb="167">
      <t>ア</t>
    </rPh>
    <rPh sb="172" eb="173">
      <t>トク</t>
    </rPh>
    <rPh sb="174" eb="180">
      <t>ユウケイコテ</t>
    </rPh>
    <rPh sb="183" eb="185">
      <t>ハンブン</t>
    </rPh>
    <rPh sb="186" eb="187">
      <t>シ</t>
    </rPh>
    <rPh sb="189" eb="191">
      <t>ドウロ</t>
    </rPh>
    <rPh sb="192" eb="195">
      <t>ロウキュウカ</t>
    </rPh>
    <rPh sb="195" eb="197">
      <t>タイサク</t>
    </rPh>
    <rPh sb="198" eb="200">
      <t>コンゴ</t>
    </rPh>
    <rPh sb="201" eb="202">
      <t>オオ</t>
    </rPh>
    <rPh sb="204" eb="206">
      <t>カダイ</t>
    </rPh>
    <rPh sb="212" eb="214">
      <t>コウシン</t>
    </rPh>
    <rPh sb="215" eb="216">
      <t>カカ</t>
    </rPh>
    <rPh sb="217" eb="219">
      <t>ザイゲン</t>
    </rPh>
    <rPh sb="223" eb="225">
      <t>タガク</t>
    </rPh>
    <rPh sb="226" eb="229">
      <t>チホウサイ</t>
    </rPh>
    <rPh sb="230" eb="232">
      <t>ハッコウ</t>
    </rPh>
    <rPh sb="244" eb="246">
      <t>ミコ</t>
    </rPh>
    <rPh sb="250" eb="253">
      <t>チホウサイ</t>
    </rPh>
    <rPh sb="255" eb="258">
      <t>イゾンド</t>
    </rPh>
    <rPh sb="259" eb="260">
      <t>タカ</t>
    </rPh>
    <rPh sb="264" eb="270">
      <t>ショウライフ</t>
    </rPh>
    <rPh sb="272" eb="274">
      <t>エイキョウ</t>
    </rPh>
    <rPh sb="275" eb="277">
      <t>ケネン</t>
    </rPh>
    <rPh sb="283" eb="288">
      <t>ジゾク</t>
    </rPh>
    <rPh sb="288" eb="293">
      <t>ギョウザ</t>
    </rPh>
    <rPh sb="297" eb="300">
      <t>ケイカクテキ</t>
    </rPh>
    <rPh sb="301" eb="306">
      <t>ロウキュウ</t>
    </rPh>
    <rPh sb="307" eb="308">
      <t>ツト</t>
    </rPh>
    <rPh sb="310" eb="312">
      <t>ヒツヨウ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</si>
</sst>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2" fillId="0" borderId="30" xfId="25" applyFont="1" applyBorder="1" applyAlignment="1" applyProtection="1">
      <alignment horizontal="left" vertical="top" wrapText="1"/>
      <protection locked="0"/>
    </xf>
    <xf numFmtId="0" fontId="32" fillId="0" borderId="23" xfId="25" applyFont="1" applyBorder="1" applyAlignment="1" applyProtection="1">
      <alignment horizontal="left" vertical="top" wrapText="1"/>
      <protection locked="0"/>
    </xf>
    <xf numFmtId="0" fontId="32" fillId="0" borderId="16" xfId="25" applyFont="1" applyBorder="1" applyAlignment="1" applyProtection="1">
      <alignment horizontal="left" vertical="top" wrapText="1"/>
      <protection locked="0"/>
    </xf>
    <xf numFmtId="0" fontId="32" fillId="0" borderId="42" xfId="25" applyFont="1" applyBorder="1" applyAlignment="1" applyProtection="1">
      <alignment horizontal="left" vertical="top" wrapText="1"/>
      <protection locked="0"/>
    </xf>
    <xf numFmtId="0" fontId="32" fillId="0" borderId="0" xfId="25" applyFont="1" applyAlignment="1" applyProtection="1">
      <alignment horizontal="left" vertical="top" wrapText="1"/>
      <protection locked="0"/>
    </xf>
    <xf numFmtId="0" fontId="32" fillId="0" borderId="14" xfId="25" applyFont="1" applyBorder="1" applyAlignment="1" applyProtection="1">
      <alignment horizontal="left" vertical="top" wrapText="1"/>
      <protection locked="0"/>
    </xf>
    <xf numFmtId="0" fontId="32" fillId="0" borderId="31" xfId="25" applyFont="1" applyBorder="1" applyAlignment="1" applyProtection="1">
      <alignment horizontal="left" vertical="top" wrapText="1"/>
      <protection locked="0"/>
    </xf>
    <xf numFmtId="0" fontId="32" fillId="0" borderId="34" xfId="25" applyFont="1" applyBorder="1" applyAlignment="1" applyProtection="1">
      <alignment horizontal="left" vertical="top" wrapText="1"/>
      <protection locked="0"/>
    </xf>
    <xf numFmtId="0" fontId="32"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追加分のみ】_173860_宝達志水町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追加分のみ】_173860_宝達志水町_2023(2回目)" xfId="25" xr:uid="{00000000-0005-0000-0000-000019000000}"/>
    <cellStyle name="標準_【レイアウト】（市）資料３（Ｐ２）　歳出比較分析表" xfId="22" xr:uid="{00000000-0005-0000-0000-000016000000}"/>
    <cellStyle name="標準_【レイアウト】（市）資料３（Ｐ２）　歳出比較分析表_【追加分のみ】_173860_宝達志水町_2023(2回目)" xfId="23" xr:uid="{00000000-0005-0000-0000-000017000000}"/>
    <cellStyle name="標準_APAHO251300" xfId="15" xr:uid="{00000000-0005-0000-0000-00000F000000}"/>
    <cellStyle name="標準_APAHO251300_【追加分のみ】_173860_宝達志水町_2023(2回目)" xfId="16" xr:uid="{00000000-0005-0000-0000-000010000000}"/>
    <cellStyle name="標準_APAHO252300" xfId="17" xr:uid="{00000000-0005-0000-0000-000011000000}"/>
    <cellStyle name="標準_APAHO252300_【追加分のみ】_173860_宝達志水町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6076-49A8-A57B-1CF75F7D9E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63962</c:v>
                </c:pt>
                <c:pt idx="1">
                  <c:v>72322</c:v>
                </c:pt>
                <c:pt idx="2">
                  <c:v>102534</c:v>
                </c:pt>
                <c:pt idx="3">
                  <c:v>76358</c:v>
                </c:pt>
                <c:pt idx="4">
                  <c:v>152227</c:v>
                </c:pt>
              </c:numCache>
            </c:numRef>
          </c:val>
          <c:smooth val="0"/>
          <c:extLst>
            <c:ext xmlns:c16="http://schemas.microsoft.com/office/drawing/2014/chart" uri="{C3380CC4-5D6E-409C-BE32-E72D297353CC}">
              <c16:uniqueId val="{00000001-6076-49A8-A57B-1CF75F7D9E5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68735033619E-2"/>
              <c:y val="7.516378142262902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4.88</c:v>
                </c:pt>
                <c:pt idx="1">
                  <c:v>8.27</c:v>
                </c:pt>
                <c:pt idx="2">
                  <c:v>13.7</c:v>
                </c:pt>
                <c:pt idx="3">
                  <c:v>13.58</c:v>
                </c:pt>
                <c:pt idx="4">
                  <c:v>12.89</c:v>
                </c:pt>
              </c:numCache>
            </c:numRef>
          </c:val>
          <c:extLst>
            <c:ext xmlns:c16="http://schemas.microsoft.com/office/drawing/2014/chart" uri="{C3380CC4-5D6E-409C-BE32-E72D297353CC}">
              <c16:uniqueId val="{00000000-EA23-4BC7-B5A6-42E21D29E0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11.97</c:v>
                </c:pt>
                <c:pt idx="1">
                  <c:v>13.62</c:v>
                </c:pt>
                <c:pt idx="2">
                  <c:v>15.21</c:v>
                </c:pt>
                <c:pt idx="3">
                  <c:v>17.239999999999998</c:v>
                </c:pt>
                <c:pt idx="4">
                  <c:v>20.39</c:v>
                </c:pt>
              </c:numCache>
            </c:numRef>
          </c:val>
          <c:extLst>
            <c:ext xmlns:c16="http://schemas.microsoft.com/office/drawing/2014/chart" uri="{C3380CC4-5D6E-409C-BE32-E72D297353CC}">
              <c16:uniqueId val="{00000001-EA23-4BC7-B5A6-42E21D29E0B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5.71</c:v>
                </c:pt>
                <c:pt idx="1">
                  <c:v>13.36</c:v>
                </c:pt>
                <c:pt idx="2">
                  <c:v>8.59</c:v>
                </c:pt>
                <c:pt idx="3">
                  <c:v>8.52</c:v>
                </c:pt>
                <c:pt idx="4">
                  <c:v>8.9700000000000006</c:v>
                </c:pt>
              </c:numCache>
            </c:numRef>
          </c:val>
          <c:smooth val="0"/>
          <c:extLst>
            <c:ext xmlns:c16="http://schemas.microsoft.com/office/drawing/2014/chart" uri="{C3380CC4-5D6E-409C-BE32-E72D297353CC}">
              <c16:uniqueId val="{00000002-EA23-4BC7-B5A6-42E21D29E0B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23-4A03-8D49-2B714A525A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3-4A03-8D49-2B714A525A54}"/>
            </c:ext>
          </c:extLst>
        </c:ser>
        <c:ser>
          <c:idx val="2"/>
          <c:order val="2"/>
          <c:tx>
            <c:strRef>
              <c:f>データシート!$A$29</c:f>
              <c:strCache>
                <c:ptCount val="1"/>
                <c:pt idx="0">
                  <c:v>宝達志水町ケーブルテレビ事業特別会計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23-4A03-8D49-2B714A525A54}"/>
            </c:ext>
          </c:extLst>
        </c:ser>
        <c:ser>
          <c:idx val="3"/>
          <c:order val="3"/>
          <c:tx>
            <c:strRef>
              <c:f>データシート!$A$30</c:f>
              <c:strCache>
                <c:ptCount val="1"/>
                <c:pt idx="0">
                  <c:v>宝達志水町国民健康保険特別会計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0.02</c:v>
                </c:pt>
                <c:pt idx="8">
                  <c:v>#N/A</c:v>
                </c:pt>
                <c:pt idx="9">
                  <c:v>0.01</c:v>
                </c:pt>
              </c:numCache>
            </c:numRef>
          </c:val>
          <c:extLst>
            <c:ext xmlns:c16="http://schemas.microsoft.com/office/drawing/2014/chart" uri="{C3380CC4-5D6E-409C-BE32-E72D297353CC}">
              <c16:uniqueId val="{00000003-7823-4A03-8D49-2B714A525A54}"/>
            </c:ext>
          </c:extLst>
        </c:ser>
        <c:ser>
          <c:idx val="4"/>
          <c:order val="4"/>
          <c:tx>
            <c:strRef>
              <c:f>データシート!$A$31</c:f>
              <c:strCache>
                <c:ptCount val="1"/>
                <c:pt idx="0">
                  <c:v>宝達志水町後期高齢者医療特別会計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7823-4A03-8D49-2B714A525A54}"/>
            </c:ext>
          </c:extLst>
        </c:ser>
        <c:ser>
          <c:idx val="5"/>
          <c:order val="5"/>
          <c:tx>
            <c:strRef>
              <c:f>データシート!$A$32</c:f>
              <c:strCache>
                <c:ptCount val="1"/>
                <c:pt idx="0">
                  <c:v>宝達志水町介護保険特別会計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0.06</c:v>
                </c:pt>
              </c:numCache>
            </c:numRef>
          </c:val>
          <c:extLst>
            <c:ext xmlns:c16="http://schemas.microsoft.com/office/drawing/2014/chart" uri="{C3380CC4-5D6E-409C-BE32-E72D297353CC}">
              <c16:uniqueId val="{00000005-7823-4A03-8D49-2B714A525A54}"/>
            </c:ext>
          </c:extLst>
        </c:ser>
        <c:ser>
          <c:idx val="6"/>
          <c:order val="6"/>
          <c:tx>
            <c:strRef>
              <c:f>データシート!$A$33</c:f>
              <c:strCache>
                <c:ptCount val="1"/>
                <c:pt idx="0">
                  <c:v>宝達志水町下水道事業会計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1.74</c:v>
                </c:pt>
                <c:pt idx="2">
                  <c:v>#N/A</c:v>
                </c:pt>
                <c:pt idx="3">
                  <c:v>2.59</c:v>
                </c:pt>
                <c:pt idx="4">
                  <c:v>#N/A</c:v>
                </c:pt>
                <c:pt idx="5">
                  <c:v>4.79</c:v>
                </c:pt>
                <c:pt idx="6">
                  <c:v>#N/A</c:v>
                </c:pt>
                <c:pt idx="7">
                  <c:v>7.61</c:v>
                </c:pt>
                <c:pt idx="8">
                  <c:v>#N/A</c:v>
                </c:pt>
                <c:pt idx="9">
                  <c:v>5.54</c:v>
                </c:pt>
              </c:numCache>
            </c:numRef>
          </c:val>
          <c:extLst>
            <c:ext xmlns:c16="http://schemas.microsoft.com/office/drawing/2014/chart" uri="{C3380CC4-5D6E-409C-BE32-E72D297353CC}">
              <c16:uniqueId val="{00000006-7823-4A03-8D49-2B714A525A54}"/>
            </c:ext>
          </c:extLst>
        </c:ser>
        <c:ser>
          <c:idx val="7"/>
          <c:order val="7"/>
          <c:tx>
            <c:strRef>
              <c:f>データシート!$A$34</c:f>
              <c:strCache>
                <c:ptCount val="1"/>
                <c:pt idx="0">
                  <c:v>宝達志水町水道事業会計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11.37</c:v>
                </c:pt>
                <c:pt idx="2">
                  <c:v>#N/A</c:v>
                </c:pt>
                <c:pt idx="3">
                  <c:v>10.3</c:v>
                </c:pt>
                <c:pt idx="4">
                  <c:v>#N/A</c:v>
                </c:pt>
                <c:pt idx="5">
                  <c:v>9.2799999999999994</c:v>
                </c:pt>
                <c:pt idx="6">
                  <c:v>#N/A</c:v>
                </c:pt>
                <c:pt idx="7">
                  <c:v>9.76</c:v>
                </c:pt>
                <c:pt idx="8">
                  <c:v>#N/A</c:v>
                </c:pt>
                <c:pt idx="9">
                  <c:v>9.49</c:v>
                </c:pt>
              </c:numCache>
            </c:numRef>
          </c:val>
          <c:extLst>
            <c:ext xmlns:c16="http://schemas.microsoft.com/office/drawing/2014/chart" uri="{C3380CC4-5D6E-409C-BE32-E72D297353CC}">
              <c16:uniqueId val="{00000007-7823-4A03-8D49-2B714A525A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4.87</c:v>
                </c:pt>
                <c:pt idx="2">
                  <c:v>#N/A</c:v>
                </c:pt>
                <c:pt idx="3">
                  <c:v>8.26</c:v>
                </c:pt>
                <c:pt idx="4">
                  <c:v>#N/A</c:v>
                </c:pt>
                <c:pt idx="5">
                  <c:v>13.69</c:v>
                </c:pt>
                <c:pt idx="6">
                  <c:v>#N/A</c:v>
                </c:pt>
                <c:pt idx="7">
                  <c:v>13.58</c:v>
                </c:pt>
                <c:pt idx="8">
                  <c:v>#N/A</c:v>
                </c:pt>
                <c:pt idx="9">
                  <c:v>12.88</c:v>
                </c:pt>
              </c:numCache>
            </c:numRef>
          </c:val>
          <c:extLst>
            <c:ext xmlns:c16="http://schemas.microsoft.com/office/drawing/2014/chart" uri="{C3380CC4-5D6E-409C-BE32-E72D297353CC}">
              <c16:uniqueId val="{00000008-7823-4A03-8D49-2B714A525A54}"/>
            </c:ext>
          </c:extLst>
        </c:ser>
        <c:ser>
          <c:idx val="9"/>
          <c:order val="9"/>
          <c:tx>
            <c:strRef>
              <c:f>データシート!$A$36</c:f>
              <c:strCache>
                <c:ptCount val="1"/>
                <c:pt idx="0">
                  <c:v>宝達志水町病院事業会計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11.99</c:v>
                </c:pt>
                <c:pt idx="2">
                  <c:v>#N/A</c:v>
                </c:pt>
                <c:pt idx="3">
                  <c:v>13.46</c:v>
                </c:pt>
                <c:pt idx="4">
                  <c:v>#N/A</c:v>
                </c:pt>
                <c:pt idx="5">
                  <c:v>15.22</c:v>
                </c:pt>
                <c:pt idx="6">
                  <c:v>#N/A</c:v>
                </c:pt>
                <c:pt idx="7">
                  <c:v>17.39</c:v>
                </c:pt>
                <c:pt idx="8">
                  <c:v>#N/A</c:v>
                </c:pt>
                <c:pt idx="9">
                  <c:v>18.18</c:v>
                </c:pt>
              </c:numCache>
            </c:numRef>
          </c:val>
          <c:extLst>
            <c:ext xmlns:c16="http://schemas.microsoft.com/office/drawing/2014/chart" uri="{C3380CC4-5D6E-409C-BE32-E72D297353CC}">
              <c16:uniqueId val="{00000009-7823-4A03-8D49-2B714A525A5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1181</c:v>
                </c:pt>
                <c:pt idx="5">
                  <c:v>1171</c:v>
                </c:pt>
                <c:pt idx="8">
                  <c:v>1120</c:v>
                </c:pt>
                <c:pt idx="11">
                  <c:v>968</c:v>
                </c:pt>
                <c:pt idx="14">
                  <c:v>968</c:v>
                </c:pt>
              </c:numCache>
            </c:numRef>
          </c:val>
          <c:extLst>
            <c:ext xmlns:c16="http://schemas.microsoft.com/office/drawing/2014/chart" uri="{C3380CC4-5D6E-409C-BE32-E72D297353CC}">
              <c16:uniqueId val="{00000000-8D29-45C7-84BD-9F1B39D869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29-45C7-84BD-9F1B39D869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29-45C7-84BD-9F1B39D869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44</c:v>
                </c:pt>
                <c:pt idx="6">
                  <c:v>44</c:v>
                </c:pt>
                <c:pt idx="9">
                  <c:v>39</c:v>
                </c:pt>
                <c:pt idx="12">
                  <c:v>40</c:v>
                </c:pt>
              </c:numCache>
            </c:numRef>
          </c:val>
          <c:extLst>
            <c:ext xmlns:c16="http://schemas.microsoft.com/office/drawing/2014/chart" uri="{C3380CC4-5D6E-409C-BE32-E72D297353CC}">
              <c16:uniqueId val="{00000003-8D29-45C7-84BD-9F1B39D869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439</c:v>
                </c:pt>
                <c:pt idx="3">
                  <c:v>405</c:v>
                </c:pt>
                <c:pt idx="6">
                  <c:v>463</c:v>
                </c:pt>
                <c:pt idx="9">
                  <c:v>457</c:v>
                </c:pt>
                <c:pt idx="12">
                  <c:v>547</c:v>
                </c:pt>
              </c:numCache>
            </c:numRef>
          </c:val>
          <c:extLst>
            <c:ext xmlns:c16="http://schemas.microsoft.com/office/drawing/2014/chart" uri="{C3380CC4-5D6E-409C-BE32-E72D297353CC}">
              <c16:uniqueId val="{00000004-8D29-45C7-84BD-9F1B39D869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29-45C7-84BD-9F1B39D869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29-45C7-84BD-9F1B39D869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964</c:v>
                </c:pt>
                <c:pt idx="3">
                  <c:v>959</c:v>
                </c:pt>
                <c:pt idx="6">
                  <c:v>963</c:v>
                </c:pt>
                <c:pt idx="9">
                  <c:v>839</c:v>
                </c:pt>
                <c:pt idx="12">
                  <c:v>792</c:v>
                </c:pt>
              </c:numCache>
            </c:numRef>
          </c:val>
          <c:extLst>
            <c:ext xmlns:c16="http://schemas.microsoft.com/office/drawing/2014/chart" uri="{C3380CC4-5D6E-409C-BE32-E72D297353CC}">
              <c16:uniqueId val="{00000007-8D29-45C7-84BD-9F1B39D8696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251</c:v>
                </c:pt>
                <c:pt idx="2">
                  <c:v>#N/A</c:v>
                </c:pt>
                <c:pt idx="3">
                  <c:v>#N/A</c:v>
                </c:pt>
                <c:pt idx="4">
                  <c:v>237</c:v>
                </c:pt>
                <c:pt idx="5">
                  <c:v>#N/A</c:v>
                </c:pt>
                <c:pt idx="6">
                  <c:v>#N/A</c:v>
                </c:pt>
                <c:pt idx="7">
                  <c:v>350</c:v>
                </c:pt>
                <c:pt idx="8">
                  <c:v>#N/A</c:v>
                </c:pt>
                <c:pt idx="9">
                  <c:v>#N/A</c:v>
                </c:pt>
                <c:pt idx="10">
                  <c:v>367</c:v>
                </c:pt>
                <c:pt idx="11">
                  <c:v>#N/A</c:v>
                </c:pt>
                <c:pt idx="12">
                  <c:v>#N/A</c:v>
                </c:pt>
                <c:pt idx="13">
                  <c:v>411</c:v>
                </c:pt>
                <c:pt idx="14">
                  <c:v>#N/A</c:v>
                </c:pt>
              </c:numCache>
            </c:numRef>
          </c:val>
          <c:smooth val="0"/>
          <c:extLst>
            <c:ext xmlns:c16="http://schemas.microsoft.com/office/drawing/2014/chart" uri="{C3380CC4-5D6E-409C-BE32-E72D297353CC}">
              <c16:uniqueId val="{00000008-8D29-45C7-84BD-9F1B39D8696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11033</c:v>
                </c:pt>
                <c:pt idx="5">
                  <c:v>10458</c:v>
                </c:pt>
                <c:pt idx="8">
                  <c:v>10184</c:v>
                </c:pt>
                <c:pt idx="11">
                  <c:v>9743</c:v>
                </c:pt>
                <c:pt idx="14">
                  <c:v>9578</c:v>
                </c:pt>
              </c:numCache>
            </c:numRef>
          </c:val>
          <c:extLst>
            <c:ext xmlns:c16="http://schemas.microsoft.com/office/drawing/2014/chart" uri="{C3380CC4-5D6E-409C-BE32-E72D297353CC}">
              <c16:uniqueId val="{00000000-2222-44D7-9E54-DA5698F3BA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703</c:v>
                </c:pt>
                <c:pt idx="5">
                  <c:v>237</c:v>
                </c:pt>
                <c:pt idx="8">
                  <c:v>199</c:v>
                </c:pt>
                <c:pt idx="11">
                  <c:v>173</c:v>
                </c:pt>
                <c:pt idx="14">
                  <c:v>86</c:v>
                </c:pt>
              </c:numCache>
            </c:numRef>
          </c:val>
          <c:extLst>
            <c:ext xmlns:c16="http://schemas.microsoft.com/office/drawing/2014/chart" uri="{C3380CC4-5D6E-409C-BE32-E72D297353CC}">
              <c16:uniqueId val="{00000001-2222-44D7-9E54-DA5698F3BA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2230</c:v>
                </c:pt>
                <c:pt idx="5">
                  <c:v>2203</c:v>
                </c:pt>
                <c:pt idx="8">
                  <c:v>2439</c:v>
                </c:pt>
                <c:pt idx="11">
                  <c:v>2585</c:v>
                </c:pt>
                <c:pt idx="14">
                  <c:v>2907</c:v>
                </c:pt>
              </c:numCache>
            </c:numRef>
          </c:val>
          <c:extLst>
            <c:ext xmlns:c16="http://schemas.microsoft.com/office/drawing/2014/chart" uri="{C3380CC4-5D6E-409C-BE32-E72D297353CC}">
              <c16:uniqueId val="{00000002-2222-44D7-9E54-DA5698F3BA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22-44D7-9E54-DA5698F3BA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22-44D7-9E54-DA5698F3BA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22-44D7-9E54-DA5698F3BA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1070</c:v>
                </c:pt>
                <c:pt idx="3">
                  <c:v>1052</c:v>
                </c:pt>
                <c:pt idx="6">
                  <c:v>1016</c:v>
                </c:pt>
                <c:pt idx="9">
                  <c:v>985</c:v>
                </c:pt>
                <c:pt idx="12">
                  <c:v>1035</c:v>
                </c:pt>
              </c:numCache>
            </c:numRef>
          </c:val>
          <c:extLst>
            <c:ext xmlns:c16="http://schemas.microsoft.com/office/drawing/2014/chart" uri="{C3380CC4-5D6E-409C-BE32-E72D297353CC}">
              <c16:uniqueId val="{00000006-2222-44D7-9E54-DA5698F3BA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358</c:v>
                </c:pt>
                <c:pt idx="3">
                  <c:v>334</c:v>
                </c:pt>
                <c:pt idx="6">
                  <c:v>291</c:v>
                </c:pt>
                <c:pt idx="9">
                  <c:v>264</c:v>
                </c:pt>
                <c:pt idx="12">
                  <c:v>293</c:v>
                </c:pt>
              </c:numCache>
            </c:numRef>
          </c:val>
          <c:extLst>
            <c:ext xmlns:c16="http://schemas.microsoft.com/office/drawing/2014/chart" uri="{C3380CC4-5D6E-409C-BE32-E72D297353CC}">
              <c16:uniqueId val="{00000007-2222-44D7-9E54-DA5698F3BA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5622</c:v>
                </c:pt>
                <c:pt idx="3">
                  <c:v>5582</c:v>
                </c:pt>
                <c:pt idx="6">
                  <c:v>5628</c:v>
                </c:pt>
                <c:pt idx="9">
                  <c:v>5535</c:v>
                </c:pt>
                <c:pt idx="12">
                  <c:v>4897</c:v>
                </c:pt>
              </c:numCache>
            </c:numRef>
          </c:val>
          <c:extLst>
            <c:ext xmlns:c16="http://schemas.microsoft.com/office/drawing/2014/chart" uri="{C3380CC4-5D6E-409C-BE32-E72D297353CC}">
              <c16:uniqueId val="{00000008-2222-44D7-9E54-DA5698F3BA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22-44D7-9E54-DA5698F3BA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7903</c:v>
                </c:pt>
                <c:pt idx="3">
                  <c:v>7083</c:v>
                </c:pt>
                <c:pt idx="6">
                  <c:v>6969</c:v>
                </c:pt>
                <c:pt idx="9">
                  <c:v>6240</c:v>
                </c:pt>
                <c:pt idx="12">
                  <c:v>6303</c:v>
                </c:pt>
              </c:numCache>
            </c:numRef>
          </c:val>
          <c:extLst>
            <c:ext xmlns:c16="http://schemas.microsoft.com/office/drawing/2014/chart" uri="{C3380CC4-5D6E-409C-BE32-E72D297353CC}">
              <c16:uniqueId val="{0000000A-2222-44D7-9E54-DA5698F3BA6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987</c:v>
                </c:pt>
                <c:pt idx="2">
                  <c:v>#N/A</c:v>
                </c:pt>
                <c:pt idx="3">
                  <c:v>#N/A</c:v>
                </c:pt>
                <c:pt idx="4">
                  <c:v>1153</c:v>
                </c:pt>
                <c:pt idx="5">
                  <c:v>#N/A</c:v>
                </c:pt>
                <c:pt idx="6">
                  <c:v>#N/A</c:v>
                </c:pt>
                <c:pt idx="7">
                  <c:v>1082</c:v>
                </c:pt>
                <c:pt idx="8">
                  <c:v>#N/A</c:v>
                </c:pt>
                <c:pt idx="9">
                  <c:v>#N/A</c:v>
                </c:pt>
                <c:pt idx="10">
                  <c:v>524</c:v>
                </c:pt>
                <c:pt idx="11">
                  <c:v>#N/A</c:v>
                </c:pt>
                <c:pt idx="12">
                  <c:v>#N/A</c:v>
                </c:pt>
                <c:pt idx="13">
                  <c:v>0</c:v>
                </c:pt>
                <c:pt idx="14">
                  <c:v>#N/A</c:v>
                </c:pt>
              </c:numCache>
            </c:numRef>
          </c:val>
          <c:smooth val="0"/>
          <c:extLst>
            <c:ext xmlns:c16="http://schemas.microsoft.com/office/drawing/2014/chart" uri="{C3380CC4-5D6E-409C-BE32-E72D297353CC}">
              <c16:uniqueId val="{0000000B-2222-44D7-9E54-DA5698F3BA6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836</c:v>
                </c:pt>
                <c:pt idx="1">
                  <c:v>910</c:v>
                </c:pt>
                <c:pt idx="2">
                  <c:v>1087</c:v>
                </c:pt>
              </c:numCache>
            </c:numRef>
          </c:val>
          <c:extLst>
            <c:ext xmlns:c16="http://schemas.microsoft.com/office/drawing/2014/chart" uri="{C3380CC4-5D6E-409C-BE32-E72D297353CC}">
              <c16:uniqueId val="{00000000-059E-4AF1-B662-E89BCDAA1A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c:v>
                </c:pt>
                <c:pt idx="1">
                  <c:v>112</c:v>
                </c:pt>
                <c:pt idx="2">
                  <c:v>193</c:v>
                </c:pt>
              </c:numCache>
            </c:numRef>
          </c:val>
          <c:extLst>
            <c:ext xmlns:c16="http://schemas.microsoft.com/office/drawing/2014/chart" uri="{C3380CC4-5D6E-409C-BE32-E72D297353CC}">
              <c16:uniqueId val="{00000001-059E-4AF1-B662-E89BCDAA1A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1344</c:v>
                </c:pt>
                <c:pt idx="1">
                  <c:v>1338</c:v>
                </c:pt>
                <c:pt idx="2">
                  <c:v>1380</c:v>
                </c:pt>
              </c:numCache>
            </c:numRef>
          </c:val>
          <c:extLst>
            <c:ext xmlns:c16="http://schemas.microsoft.com/office/drawing/2014/chart" uri="{C3380CC4-5D6E-409C-BE32-E72D297353CC}">
              <c16:uniqueId val="{00000002-059E-4AF1-B662-E89BCDAA1A7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0BC-4FFB-A9E6-5840B630EAAB}"/>
              </c:ext>
            </c:extLst>
          </c:dPt>
          <c:dPt>
            <c:idx val="1"/>
            <c:bubble3D val="0"/>
            <c:extLst>
              <c:ext xmlns:c16="http://schemas.microsoft.com/office/drawing/2014/chart" uri="{C3380CC4-5D6E-409C-BE32-E72D297353CC}">
                <c16:uniqueId val="{00000001-A0BC-4FFB-A9E6-5840B630EAAB}"/>
              </c:ext>
            </c:extLst>
          </c:dPt>
          <c:dPt>
            <c:idx val="2"/>
            <c:bubble3D val="0"/>
            <c:extLst>
              <c:ext xmlns:c16="http://schemas.microsoft.com/office/drawing/2014/chart" uri="{C3380CC4-5D6E-409C-BE32-E72D297353CC}">
                <c16:uniqueId val="{00000002-A0BC-4FFB-A9E6-5840B630EAAB}"/>
              </c:ext>
            </c:extLst>
          </c:dPt>
          <c:dPt>
            <c:idx val="3"/>
            <c:bubble3D val="0"/>
            <c:extLst>
              <c:ext xmlns:c16="http://schemas.microsoft.com/office/drawing/2014/chart" uri="{C3380CC4-5D6E-409C-BE32-E72D297353CC}">
                <c16:uniqueId val="{00000003-A0BC-4FFB-A9E6-5840B630EAAB}"/>
              </c:ext>
            </c:extLst>
          </c:dPt>
          <c:dPt>
            <c:idx val="4"/>
            <c:bubble3D val="0"/>
            <c:extLst>
              <c:ext xmlns:c16="http://schemas.microsoft.com/office/drawing/2014/chart" uri="{C3380CC4-5D6E-409C-BE32-E72D297353CC}">
                <c16:uniqueId val="{00000004-A0BC-4FFB-A9E6-5840B630EAAB}"/>
              </c:ext>
            </c:extLst>
          </c:dPt>
          <c:dPt>
            <c:idx val="8"/>
            <c:bubble3D val="0"/>
            <c:extLst>
              <c:ext xmlns:c16="http://schemas.microsoft.com/office/drawing/2014/chart" uri="{C3380CC4-5D6E-409C-BE32-E72D297353CC}">
                <c16:uniqueId val="{00000005-A0BC-4FFB-A9E6-5840B630EAAB}"/>
              </c:ext>
            </c:extLst>
          </c:dPt>
          <c:dPt>
            <c:idx val="16"/>
            <c:bubble3D val="0"/>
            <c:extLst>
              <c:ext xmlns:c16="http://schemas.microsoft.com/office/drawing/2014/chart" uri="{C3380CC4-5D6E-409C-BE32-E72D297353CC}">
                <c16:uniqueId val="{00000006-A0BC-4FFB-A9E6-5840B630EAAB}"/>
              </c:ext>
            </c:extLst>
          </c:dPt>
          <c:dPt>
            <c:idx val="24"/>
            <c:bubble3D val="0"/>
            <c:extLst>
              <c:ext xmlns:c16="http://schemas.microsoft.com/office/drawing/2014/chart" uri="{C3380CC4-5D6E-409C-BE32-E72D297353CC}">
                <c16:uniqueId val="{00000007-A0BC-4FFB-A9E6-5840B630EAAB}"/>
              </c:ext>
            </c:extLst>
          </c:dPt>
          <c:dPt>
            <c:idx val="32"/>
            <c:bubble3D val="0"/>
            <c:extLst>
              <c:ext xmlns:c16="http://schemas.microsoft.com/office/drawing/2014/chart" uri="{C3380CC4-5D6E-409C-BE32-E72D297353CC}">
                <c16:uniqueId val="{00000008-A0BC-4FFB-A9E6-5840B630EAAB}"/>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0BC-4FFB-A9E6-5840B630EAAB}"/>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A0BC-4FFB-A9E6-5840B630EAAB}"/>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A0BC-4FFB-A9E6-5840B630EAAB}"/>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A0BC-4FFB-A9E6-5840B630EAAB}"/>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A0BC-4FFB-A9E6-5840B630EAAB}"/>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0BC-4FFB-A9E6-5840B630EAAB}"/>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0BC-4FFB-A9E6-5840B630EAA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0BC-4FFB-A9E6-5840B630EAA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0BC-4FFB-A9E6-5840B630EAA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65.3</c:v>
                </c:pt>
                <c:pt idx="16">
                  <c:v>65.5</c:v>
                </c:pt>
                <c:pt idx="24">
                  <c:v>67</c:v>
                </c:pt>
                <c:pt idx="32">
                  <c:v>66.7</c:v>
                </c:pt>
              </c:numCache>
            </c:numRef>
          </c:xVal>
          <c:yVal>
            <c:numRef>
              <c:f>公会計指標分析・財政指標組合せ分析表!$BP$51:$DC$51</c:f>
              <c:numCache>
                <c:formatCode>#,##0.0;"▲ "#,##0.0</c:formatCode>
                <c:ptCount val="40"/>
                <c:pt idx="0">
                  <c:v>23.8</c:v>
                </c:pt>
                <c:pt idx="8">
                  <c:v>27.1</c:v>
                </c:pt>
                <c:pt idx="16">
                  <c:v>24.3</c:v>
                </c:pt>
                <c:pt idx="24">
                  <c:v>12.1</c:v>
                </c:pt>
              </c:numCache>
            </c:numRef>
          </c:yVal>
          <c:smooth val="0"/>
          <c:extLst>
            <c:ext xmlns:c16="http://schemas.microsoft.com/office/drawing/2014/chart" uri="{C3380CC4-5D6E-409C-BE32-E72D297353CC}">
              <c16:uniqueId val="{00000009-A0BC-4FFB-A9E6-5840B630EA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A0BC-4FFB-A9E6-5840B630EAAB}"/>
              </c:ext>
            </c:extLst>
          </c:dPt>
          <c:dPt>
            <c:idx val="1"/>
            <c:bubble3D val="0"/>
            <c:extLst>
              <c:ext xmlns:c16="http://schemas.microsoft.com/office/drawing/2014/chart" uri="{C3380CC4-5D6E-409C-BE32-E72D297353CC}">
                <c16:uniqueId val="{0000000B-A0BC-4FFB-A9E6-5840B630EAAB}"/>
              </c:ext>
            </c:extLst>
          </c:dPt>
          <c:dPt>
            <c:idx val="2"/>
            <c:bubble3D val="0"/>
            <c:extLst>
              <c:ext xmlns:c16="http://schemas.microsoft.com/office/drawing/2014/chart" uri="{C3380CC4-5D6E-409C-BE32-E72D297353CC}">
                <c16:uniqueId val="{0000000C-A0BC-4FFB-A9E6-5840B630EAAB}"/>
              </c:ext>
            </c:extLst>
          </c:dPt>
          <c:dPt>
            <c:idx val="3"/>
            <c:bubble3D val="0"/>
            <c:extLst>
              <c:ext xmlns:c16="http://schemas.microsoft.com/office/drawing/2014/chart" uri="{C3380CC4-5D6E-409C-BE32-E72D297353CC}">
                <c16:uniqueId val="{0000000D-A0BC-4FFB-A9E6-5840B630EAAB}"/>
              </c:ext>
            </c:extLst>
          </c:dPt>
          <c:dPt>
            <c:idx val="4"/>
            <c:bubble3D val="0"/>
            <c:extLst>
              <c:ext xmlns:c16="http://schemas.microsoft.com/office/drawing/2014/chart" uri="{C3380CC4-5D6E-409C-BE32-E72D297353CC}">
                <c16:uniqueId val="{0000000E-A0BC-4FFB-A9E6-5840B630EAAB}"/>
              </c:ext>
            </c:extLst>
          </c:dPt>
          <c:dPt>
            <c:idx val="8"/>
            <c:bubble3D val="0"/>
            <c:extLst>
              <c:ext xmlns:c16="http://schemas.microsoft.com/office/drawing/2014/chart" uri="{C3380CC4-5D6E-409C-BE32-E72D297353CC}">
                <c16:uniqueId val="{0000000F-A0BC-4FFB-A9E6-5840B630EAAB}"/>
              </c:ext>
            </c:extLst>
          </c:dPt>
          <c:dPt>
            <c:idx val="16"/>
            <c:bubble3D val="0"/>
            <c:extLst>
              <c:ext xmlns:c16="http://schemas.microsoft.com/office/drawing/2014/chart" uri="{C3380CC4-5D6E-409C-BE32-E72D297353CC}">
                <c16:uniqueId val="{00000010-A0BC-4FFB-A9E6-5840B630EAAB}"/>
              </c:ext>
            </c:extLst>
          </c:dPt>
          <c:dPt>
            <c:idx val="24"/>
            <c:bubble3D val="0"/>
            <c:extLst>
              <c:ext xmlns:c16="http://schemas.microsoft.com/office/drawing/2014/chart" uri="{C3380CC4-5D6E-409C-BE32-E72D297353CC}">
                <c16:uniqueId val="{00000011-A0BC-4FFB-A9E6-5840B630EAAB}"/>
              </c:ext>
            </c:extLst>
          </c:dPt>
          <c:dPt>
            <c:idx val="32"/>
            <c:bubble3D val="0"/>
            <c:extLst>
              <c:ext xmlns:c16="http://schemas.microsoft.com/office/drawing/2014/chart" uri="{C3380CC4-5D6E-409C-BE32-E72D297353CC}">
                <c16:uniqueId val="{00000012-A0BC-4FFB-A9E6-5840B630EAA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0BC-4FFB-A9E6-5840B630EAAB}"/>
                </c:ext>
              </c:extLst>
            </c:dLbl>
            <c:dLbl>
              <c:idx val="1"/>
              <c:delete val="1"/>
              <c:extLst>
                <c:ext xmlns:c15="http://schemas.microsoft.com/office/drawing/2012/chart" uri="{CE6537A1-D6FC-4f65-9D91-7224C49458BB}"/>
                <c:ext xmlns:c16="http://schemas.microsoft.com/office/drawing/2014/chart" uri="{C3380CC4-5D6E-409C-BE32-E72D297353CC}">
                  <c16:uniqueId val="{0000000B-A0BC-4FFB-A9E6-5840B630EAAB}"/>
                </c:ext>
              </c:extLst>
            </c:dLbl>
            <c:dLbl>
              <c:idx val="2"/>
              <c:delete val="1"/>
              <c:extLst>
                <c:ext xmlns:c15="http://schemas.microsoft.com/office/drawing/2012/chart" uri="{CE6537A1-D6FC-4f65-9D91-7224C49458BB}"/>
                <c:ext xmlns:c16="http://schemas.microsoft.com/office/drawing/2014/chart" uri="{C3380CC4-5D6E-409C-BE32-E72D297353CC}">
                  <c16:uniqueId val="{0000000C-A0BC-4FFB-A9E6-5840B630EAAB}"/>
                </c:ext>
              </c:extLst>
            </c:dLbl>
            <c:dLbl>
              <c:idx val="3"/>
              <c:delete val="1"/>
              <c:extLst>
                <c:ext xmlns:c15="http://schemas.microsoft.com/office/drawing/2012/chart" uri="{CE6537A1-D6FC-4f65-9D91-7224C49458BB}"/>
                <c:ext xmlns:c16="http://schemas.microsoft.com/office/drawing/2014/chart" uri="{C3380CC4-5D6E-409C-BE32-E72D297353CC}">
                  <c16:uniqueId val="{0000000D-A0BC-4FFB-A9E6-5840B630EAAB}"/>
                </c:ext>
              </c:extLst>
            </c:dLbl>
            <c:dLbl>
              <c:idx val="4"/>
              <c:delete val="1"/>
              <c:extLst>
                <c:ext xmlns:c15="http://schemas.microsoft.com/office/drawing/2012/chart" uri="{CE6537A1-D6FC-4f65-9D91-7224C49458BB}"/>
                <c:ext xmlns:c16="http://schemas.microsoft.com/office/drawing/2014/chart" uri="{C3380CC4-5D6E-409C-BE32-E72D297353CC}">
                  <c16:uniqueId val="{0000000E-A0BC-4FFB-A9E6-5840B630EAA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0BC-4FFB-A9E6-5840B630EAAB}"/>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0BC-4FFB-A9E6-5840B630EAAB}"/>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0BC-4FFB-A9E6-5840B630EAAB}"/>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0BC-4FFB-A9E6-5840B630EAA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A0BC-4FFB-A9E6-5840B630EAAB}"/>
            </c:ext>
          </c:extLst>
        </c:ser>
        <c:dLbls>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303587051618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2"/>
              <c:y val="0.2508808398950131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854-41E4-AA9D-4BD89DF8D243}"/>
              </c:ext>
            </c:extLst>
          </c:dPt>
          <c:dPt>
            <c:idx val="1"/>
            <c:bubble3D val="0"/>
            <c:extLst>
              <c:ext xmlns:c16="http://schemas.microsoft.com/office/drawing/2014/chart" uri="{C3380CC4-5D6E-409C-BE32-E72D297353CC}">
                <c16:uniqueId val="{00000001-3854-41E4-AA9D-4BD89DF8D243}"/>
              </c:ext>
            </c:extLst>
          </c:dPt>
          <c:dPt>
            <c:idx val="2"/>
            <c:bubble3D val="0"/>
            <c:extLst>
              <c:ext xmlns:c16="http://schemas.microsoft.com/office/drawing/2014/chart" uri="{C3380CC4-5D6E-409C-BE32-E72D297353CC}">
                <c16:uniqueId val="{00000002-3854-41E4-AA9D-4BD89DF8D243}"/>
              </c:ext>
            </c:extLst>
          </c:dPt>
          <c:dPt>
            <c:idx val="3"/>
            <c:bubble3D val="0"/>
            <c:extLst>
              <c:ext xmlns:c16="http://schemas.microsoft.com/office/drawing/2014/chart" uri="{C3380CC4-5D6E-409C-BE32-E72D297353CC}">
                <c16:uniqueId val="{00000003-3854-41E4-AA9D-4BD89DF8D243}"/>
              </c:ext>
            </c:extLst>
          </c:dPt>
          <c:dPt>
            <c:idx val="4"/>
            <c:bubble3D val="0"/>
            <c:extLst>
              <c:ext xmlns:c16="http://schemas.microsoft.com/office/drawing/2014/chart" uri="{C3380CC4-5D6E-409C-BE32-E72D297353CC}">
                <c16:uniqueId val="{00000004-3854-41E4-AA9D-4BD89DF8D243}"/>
              </c:ext>
            </c:extLst>
          </c:dPt>
          <c:dPt>
            <c:idx val="8"/>
            <c:bubble3D val="0"/>
            <c:extLst>
              <c:ext xmlns:c16="http://schemas.microsoft.com/office/drawing/2014/chart" uri="{C3380CC4-5D6E-409C-BE32-E72D297353CC}">
                <c16:uniqueId val="{00000005-3854-41E4-AA9D-4BD89DF8D243}"/>
              </c:ext>
            </c:extLst>
          </c:dPt>
          <c:dPt>
            <c:idx val="16"/>
            <c:bubble3D val="0"/>
            <c:extLst>
              <c:ext xmlns:c16="http://schemas.microsoft.com/office/drawing/2014/chart" uri="{C3380CC4-5D6E-409C-BE32-E72D297353CC}">
                <c16:uniqueId val="{00000006-3854-41E4-AA9D-4BD89DF8D243}"/>
              </c:ext>
            </c:extLst>
          </c:dPt>
          <c:dPt>
            <c:idx val="24"/>
            <c:bubble3D val="0"/>
            <c:extLst>
              <c:ext xmlns:c16="http://schemas.microsoft.com/office/drawing/2014/chart" uri="{C3380CC4-5D6E-409C-BE32-E72D297353CC}">
                <c16:uniqueId val="{00000007-3854-41E4-AA9D-4BD89DF8D243}"/>
              </c:ext>
            </c:extLst>
          </c:dPt>
          <c:dPt>
            <c:idx val="32"/>
            <c:bubble3D val="0"/>
            <c:extLst>
              <c:ext xmlns:c16="http://schemas.microsoft.com/office/drawing/2014/chart" uri="{C3380CC4-5D6E-409C-BE32-E72D297353CC}">
                <c16:uniqueId val="{00000008-3854-41E4-AA9D-4BD89DF8D243}"/>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854-41E4-AA9D-4BD89DF8D243}"/>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54-41E4-AA9D-4BD89DF8D243}"/>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54-41E4-AA9D-4BD89DF8D243}"/>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54-41E4-AA9D-4BD89DF8D243}"/>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54-41E4-AA9D-4BD89DF8D243}"/>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854-41E4-AA9D-4BD89DF8D243}"/>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854-41E4-AA9D-4BD89DF8D243}"/>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854-41E4-AA9D-4BD89DF8D24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854-41E4-AA9D-4BD89DF8D24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5.2</c:v>
                </c:pt>
                <c:pt idx="16">
                  <c:v>6.5</c:v>
                </c:pt>
                <c:pt idx="24">
                  <c:v>7.3</c:v>
                </c:pt>
                <c:pt idx="32">
                  <c:v>8.5</c:v>
                </c:pt>
              </c:numCache>
            </c:numRef>
          </c:xVal>
          <c:yVal>
            <c:numRef>
              <c:f>公会計指標分析・財政指標組合せ分析表!$BP$73:$DC$73</c:f>
              <c:numCache>
                <c:formatCode>#,##0.0;"▲ "#,##0.0</c:formatCode>
                <c:ptCount val="40"/>
                <c:pt idx="0">
                  <c:v>23.8</c:v>
                </c:pt>
                <c:pt idx="8">
                  <c:v>27.1</c:v>
                </c:pt>
                <c:pt idx="16">
                  <c:v>24.3</c:v>
                </c:pt>
                <c:pt idx="24">
                  <c:v>12.1</c:v>
                </c:pt>
              </c:numCache>
            </c:numRef>
          </c:yVal>
          <c:smooth val="0"/>
          <c:extLst>
            <c:ext xmlns:c16="http://schemas.microsoft.com/office/drawing/2014/chart" uri="{C3380CC4-5D6E-409C-BE32-E72D297353CC}">
              <c16:uniqueId val="{00000009-3854-41E4-AA9D-4BD89DF8D2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854-41E4-AA9D-4BD89DF8D243}"/>
              </c:ext>
            </c:extLst>
          </c:dPt>
          <c:dPt>
            <c:idx val="1"/>
            <c:bubble3D val="0"/>
            <c:extLst>
              <c:ext xmlns:c16="http://schemas.microsoft.com/office/drawing/2014/chart" uri="{C3380CC4-5D6E-409C-BE32-E72D297353CC}">
                <c16:uniqueId val="{0000000B-3854-41E4-AA9D-4BD89DF8D243}"/>
              </c:ext>
            </c:extLst>
          </c:dPt>
          <c:dPt>
            <c:idx val="2"/>
            <c:bubble3D val="0"/>
            <c:extLst>
              <c:ext xmlns:c16="http://schemas.microsoft.com/office/drawing/2014/chart" uri="{C3380CC4-5D6E-409C-BE32-E72D297353CC}">
                <c16:uniqueId val="{0000000C-3854-41E4-AA9D-4BD89DF8D243}"/>
              </c:ext>
            </c:extLst>
          </c:dPt>
          <c:dPt>
            <c:idx val="3"/>
            <c:bubble3D val="0"/>
            <c:extLst>
              <c:ext xmlns:c16="http://schemas.microsoft.com/office/drawing/2014/chart" uri="{C3380CC4-5D6E-409C-BE32-E72D297353CC}">
                <c16:uniqueId val="{0000000D-3854-41E4-AA9D-4BD89DF8D243}"/>
              </c:ext>
            </c:extLst>
          </c:dPt>
          <c:dPt>
            <c:idx val="4"/>
            <c:bubble3D val="0"/>
            <c:extLst>
              <c:ext xmlns:c16="http://schemas.microsoft.com/office/drawing/2014/chart" uri="{C3380CC4-5D6E-409C-BE32-E72D297353CC}">
                <c16:uniqueId val="{0000000E-3854-41E4-AA9D-4BD89DF8D243}"/>
              </c:ext>
            </c:extLst>
          </c:dPt>
          <c:dPt>
            <c:idx val="8"/>
            <c:bubble3D val="0"/>
            <c:extLst>
              <c:ext xmlns:c16="http://schemas.microsoft.com/office/drawing/2014/chart" uri="{C3380CC4-5D6E-409C-BE32-E72D297353CC}">
                <c16:uniqueId val="{0000000F-3854-41E4-AA9D-4BD89DF8D243}"/>
              </c:ext>
            </c:extLst>
          </c:dPt>
          <c:dPt>
            <c:idx val="16"/>
            <c:bubble3D val="0"/>
            <c:extLst>
              <c:ext xmlns:c16="http://schemas.microsoft.com/office/drawing/2014/chart" uri="{C3380CC4-5D6E-409C-BE32-E72D297353CC}">
                <c16:uniqueId val="{00000010-3854-41E4-AA9D-4BD89DF8D243}"/>
              </c:ext>
            </c:extLst>
          </c:dPt>
          <c:dPt>
            <c:idx val="24"/>
            <c:bubble3D val="0"/>
            <c:extLst>
              <c:ext xmlns:c16="http://schemas.microsoft.com/office/drawing/2014/chart" uri="{C3380CC4-5D6E-409C-BE32-E72D297353CC}">
                <c16:uniqueId val="{00000011-3854-41E4-AA9D-4BD89DF8D243}"/>
              </c:ext>
            </c:extLst>
          </c:dPt>
          <c:dPt>
            <c:idx val="32"/>
            <c:bubble3D val="0"/>
            <c:extLst>
              <c:ext xmlns:c16="http://schemas.microsoft.com/office/drawing/2014/chart" uri="{C3380CC4-5D6E-409C-BE32-E72D297353CC}">
                <c16:uniqueId val="{00000012-3854-41E4-AA9D-4BD89DF8D243}"/>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854-41E4-AA9D-4BD89DF8D243}"/>
                </c:ext>
              </c:extLst>
            </c:dLbl>
            <c:dLbl>
              <c:idx val="1"/>
              <c:delete val="1"/>
              <c:extLst>
                <c:ext xmlns:c15="http://schemas.microsoft.com/office/drawing/2012/chart" uri="{CE6537A1-D6FC-4f65-9D91-7224C49458BB}"/>
                <c:ext xmlns:c16="http://schemas.microsoft.com/office/drawing/2014/chart" uri="{C3380CC4-5D6E-409C-BE32-E72D297353CC}">
                  <c16:uniqueId val="{0000000B-3854-41E4-AA9D-4BD89DF8D243}"/>
                </c:ext>
              </c:extLst>
            </c:dLbl>
            <c:dLbl>
              <c:idx val="2"/>
              <c:delete val="1"/>
              <c:extLst>
                <c:ext xmlns:c15="http://schemas.microsoft.com/office/drawing/2012/chart" uri="{CE6537A1-D6FC-4f65-9D91-7224C49458BB}"/>
                <c:ext xmlns:c16="http://schemas.microsoft.com/office/drawing/2014/chart" uri="{C3380CC4-5D6E-409C-BE32-E72D297353CC}">
                  <c16:uniqueId val="{0000000C-3854-41E4-AA9D-4BD89DF8D243}"/>
                </c:ext>
              </c:extLst>
            </c:dLbl>
            <c:dLbl>
              <c:idx val="3"/>
              <c:delete val="1"/>
              <c:extLst>
                <c:ext xmlns:c15="http://schemas.microsoft.com/office/drawing/2012/chart" uri="{CE6537A1-D6FC-4f65-9D91-7224C49458BB}"/>
                <c:ext xmlns:c16="http://schemas.microsoft.com/office/drawing/2014/chart" uri="{C3380CC4-5D6E-409C-BE32-E72D297353CC}">
                  <c16:uniqueId val="{0000000D-3854-41E4-AA9D-4BD89DF8D243}"/>
                </c:ext>
              </c:extLst>
            </c:dLbl>
            <c:dLbl>
              <c:idx val="4"/>
              <c:delete val="1"/>
              <c:extLst>
                <c:ext xmlns:c15="http://schemas.microsoft.com/office/drawing/2012/chart" uri="{CE6537A1-D6FC-4f65-9D91-7224C49458BB}"/>
                <c:ext xmlns:c16="http://schemas.microsoft.com/office/drawing/2014/chart" uri="{C3380CC4-5D6E-409C-BE32-E72D297353CC}">
                  <c16:uniqueId val="{0000000E-3854-41E4-AA9D-4BD89DF8D243}"/>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854-41E4-AA9D-4BD89DF8D243}"/>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854-41E4-AA9D-4BD89DF8D243}"/>
                </c:ext>
              </c:extLst>
            </c:dLbl>
            <c:dLbl>
              <c:idx val="24"/>
              <c:layout>
                <c:manualLayout>
                  <c:x val="0"/>
                  <c:y val="-1.892072577225811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854-41E4-AA9D-4BD89DF8D243}"/>
                </c:ext>
              </c:extLst>
            </c:dLbl>
            <c:dLbl>
              <c:idx val="32"/>
              <c:layout>
                <c:manualLayout>
                  <c:x val="0"/>
                  <c:y val="1.892072577225809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854-41E4-AA9D-4BD89DF8D24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854-41E4-AA9D-4BD89DF8D243}"/>
            </c:ext>
          </c:extLst>
        </c:ser>
        <c:dLbls>
          <c:showLegendKey val="0"/>
          <c:showVal val="1"/>
          <c:showCatName val="0"/>
          <c:showSerName val="0"/>
          <c:showPercent val="0"/>
          <c:showBubbleSize val="0"/>
        </c:dLbls>
        <c:axId val="3"/>
        <c:axId val="2"/>
      </c:scatterChart>
      <c:valAx>
        <c:axId val="3"/>
        <c:scaling>
          <c:orientation val="maxMin"/>
          <c:max val="10"/>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151384302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70231140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　元利償還金は、合併前の大型施設整備に加え、合併後の合併特例債、H29年度以降の過疎指定による過疎対策事業債を活用した大型事業の財源として多額の地方債を発行していることにより、類似団体平均をやや上回っている。</a:t>
          </a:r>
        </a:p>
        <a:p>
          <a:r>
            <a:rPr kumimoji="1" lang="ja-JP" altLang="en-US" sz="1100">
              <a:latin typeface="ＭＳ Ｐゴシック"/>
              <a:ea typeface="ＭＳ Ｐゴシック"/>
            </a:rPr>
            <a:t>　公営企業債の元利償還金に対する繰入金は、主に下水道事業会計への多額な基準外繰出が影響し、類似団体平均を大きく上回っている。R5年度は、現金不足に伴う基準外繰出等が増加したことにより前年度比で90百万円の増となっており、実質公債費比率が悪化する一因となった。</a:t>
          </a:r>
        </a:p>
        <a:p>
          <a:r>
            <a:rPr kumimoji="1" lang="ja-JP" altLang="en-US" sz="1100">
              <a:latin typeface="ＭＳ Ｐゴシック"/>
              <a:ea typeface="ＭＳ Ｐゴシック"/>
            </a:rPr>
            <a:t>　算入公債費等は、交付税算入率の高い地方債を選択していることにより、類似団体平均を上回る一定水準を確保している。</a:t>
          </a:r>
        </a:p>
        <a:p>
          <a:r>
            <a:rPr kumimoji="1" lang="ja-JP" altLang="en-US" sz="1100">
              <a:latin typeface="ＭＳ Ｐゴシック"/>
              <a:ea typeface="ＭＳ Ｐゴシック"/>
            </a:rPr>
            <a:t>　今後は、小学校統廃合事業等の大型事業に対する償還の本格化、近年の金利情勢による利子の増、能登半島地震に伴う多額の地方債発行等、元利償還金の増加が見込まれるため、引き続き、繰上償還の取り組みや有利な地方債の選択等、将来負担に配慮した財政運営に努める必要があ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100">
              <a:latin typeface="ＭＳ ゴシック"/>
              <a:ea typeface="ＭＳ ゴシック"/>
            </a:rPr>
            <a:t>満期一括償還地方債は、１件の借入があるが、償還に充てる財源を減債基金以外で見込んでいるため、満期一括償還地方債の償還の財源として積立てたものはない。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新発債の抑制や繰上償還の推進により、H27以降は減少傾向が続いてきたが、R5年度は小学校統合等の大型事業の財源として多額の地方債を発行したため増加に転じた。今後も能登半島地震に伴う多額の地方債を発行する必要があり、地方債残高は増加することが見込まれる。</a:t>
          </a:r>
        </a:p>
        <a:p>
          <a:r>
            <a:rPr kumimoji="1" lang="ja-JP" altLang="en-US" sz="1200">
              <a:latin typeface="ＭＳ Ｐゴシック"/>
              <a:ea typeface="ＭＳ Ｐゴシック"/>
            </a:rPr>
            <a:t>　組合等負担等見込額は、一部事務組合における地方債現在高によるものである。</a:t>
          </a:r>
        </a:p>
        <a:p>
          <a:r>
            <a:rPr kumimoji="1" lang="ja-JP" altLang="en-US" sz="1200">
              <a:latin typeface="ＭＳ Ｐゴシック"/>
              <a:ea typeface="ＭＳ Ｐゴシック"/>
            </a:rPr>
            <a:t>　退職手当負担見込額は、退職補充の抑制により減少傾向が続いてきたが、近年は職員数に大きな増減はなく、R5年度は職員の年齢構成等の変動に伴い増加となった。</a:t>
          </a:r>
        </a:p>
        <a:p>
          <a:r>
            <a:rPr kumimoji="1" lang="ja-JP" altLang="en-US" sz="1200">
              <a:latin typeface="ＭＳ Ｐゴシック"/>
              <a:ea typeface="ＭＳ Ｐゴシック"/>
            </a:rPr>
            <a:t>　充当可能基金は、H28年度以降、継続的に新規積立を行っており、近年は増加傾向が続いている。</a:t>
          </a:r>
        </a:p>
        <a:p>
          <a:r>
            <a:rPr kumimoji="1" lang="ja-JP" altLang="en-US" sz="1200">
              <a:latin typeface="ＭＳ Ｐゴシック"/>
              <a:ea typeface="ＭＳ Ｐゴシック"/>
            </a:rPr>
            <a:t>　将来負担比率の分子は着実に減少できており、R5年度は充当可能財源等が将来負担額を上回ったため、比率なしとなった。</a:t>
          </a:r>
        </a:p>
        <a:p>
          <a:r>
            <a:rPr kumimoji="1" lang="ja-JP" altLang="en-US" sz="1200">
              <a:latin typeface="ＭＳ Ｐゴシック"/>
              <a:ea typeface="ＭＳ Ｐゴシック"/>
            </a:rPr>
            <a:t>　当該指標の改善には、地方債の繰上償還が効果的であることから、今後も繰上償還を推進し、将来負担の軽減に努める。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石川県宝達志水町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・財政調整基金は、3月補正における精査に伴う新規積立により増加した。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・減債基金は、三セク債の償還財源として旧土地開発公社所有地に係る売却益のほか、前年度の決算剰余金の一部を積み立てたことにより増加した。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主に投資的経費に係る財源として町有施設整備基金や合併振興基金等を取り崩したものの、能登半島地震に伴う災害支援金・寄附金を令和6年能登半島地震復興基金に積み立てたこと等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・財政調整基金は、標準財政規模の10～20％を目安とし、この水準を堅持する。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・減債基金は、能登半島地震に伴う地方債残高の増加による公債費負担を軽減するため、繰上償還の原資として活用する。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・その他特定目的基金については以下のとおり。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町有施設整備基金については、公共施設等総合管理計画の着実な推進及び公共施設の老朽化対策・更新経費の財源として有効活用を図る。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合併振興基金については、合併後約20年が経過していることから、関連事業の財源として積極的な活用を図る。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令和6年能登半島地震復興基金については、震災からの早期復旧復興を目指し、被災者支援等の関連事業の財源として積極的な活用を図る。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なお、今後の取崩しに際しては、将来負担比率の控除対象である「充当可能基金」の対象外となっている合併振興基金を優先的に活用する。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・町有施設整備基金　　　　　 ：町有施設の整備のため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　　　　　　　 ：合併に伴う地域住民の連帯の強化及び地域振興に要する事業のため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・令和6年能登半島地震復興基金：能登半島地震からの早期復興を図るため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・海岸環境保全基金　　　　　 ：海岸環境の保全を図るため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・地域福祉推進基金　　　　　 ：高齢社会に到来に備え、地域福祉活動の推進、快適な生活環境の形成を図るため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・町有施設整備基金　　　　　 ：町民センター整備事業等の財源として、52.0百万円を取崩し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　　　　　　　 ：町営住宅整備事業費等の財源として、23.8百万円を取崩し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・令和6年能登半島地震復興基金：能登半島地震に伴う寄附金・支援金を財源として、102.3百万円を新規に積立て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・海岸環境保全基金　　　　　 ：海岸保全を図るための寄附（ふるさと納税の内数）を財源として、15.8百万円を新規に積み立て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・地域福祉推進基金　　　　　 ：民生費寄附金を財源として、0.2百万円を新規に積み立て</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・公共施設等総合管理計画の着実な推進及び公共施設の老朽化対策・更新経費の財源として、町有施設整備基金の有効活用を図る。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・合併後20年を経過していることから、将来負担比率の控除対象である「充当可能基金」の対象外である合併振興基金の有効活用を図る。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・能登半島地震からの早期復興を図るため、被災者支援や復興施策の財源として令和6年能登半島地震復興基金の有効活用を図る。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財政調整基金のR5年度末残高は1,087百万円となり、前年度から177百万円増加した。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は、R5年度予算において取崩しを見込んでいたものの、適切な財源確保と歳出予算の精査により取崩しを回避するとともに、3月補正において決算見込による予算額の精査を行った結果、生じた余剰財源176百万円を新規に積み立て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財政調整基金の残高は着実に増加しているが、類似団体と比較しても決して多いとは言えない状況であるため、引き続き3月補正における精査を継続し、標準財政規模の10～20％水準を堅持するよう努める。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減債基金のR5年度末残高は193百万円となっており、前年度から81百万円増加した。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これは、三セク債の償還財源として旧土地開発公社所有地に係る売却益等35.5百万円、前年度の決算剰余金のうち45.6百万円を新規に積み立てたことによるものである。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1年度以降、低金利情勢により運用利回りが見込めないことから前年度の決算剰余金は、繰上償還の財源又は他の基金への積立てを優先的に活用してきたが、昨今の金利情勢や小学校統合に伴い廃校となる校舎に対する強制償還等の可能性を見据え、前年度の決算剰余金の活用も視野に入れた、計画的な積立てを行う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E00-000016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00000000-0008-0000-0E00-00001B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E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E00-00001F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463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3734435"/>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E00-000032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本町の有形固定資産減価償却率は、類似団体平均より高い水準で推移しており、特に道路や庁舎の老朽化が顕著となっている。</a:t>
          </a:r>
        </a:p>
        <a:p>
          <a:r>
            <a:rPr kumimoji="1" lang="ja-JP" altLang="en-US" sz="1000">
              <a:latin typeface="ＭＳ Ｐゴシック"/>
              <a:ea typeface="ＭＳ Ｐゴシック"/>
            </a:rPr>
            <a:t>　財政力の脆弱な本町では、老朽資産の更新に係る財源として、多額の地方債を発行する必要が見込まれることから、計画的な取り組みが必要不可欠である。</a:t>
          </a:r>
        </a:p>
        <a:p>
          <a:r>
            <a:rPr kumimoji="1" lang="ja-JP" altLang="en-US" sz="1000">
              <a:latin typeface="ＭＳ Ｐゴシック"/>
              <a:ea typeface="ＭＳ Ｐゴシック"/>
            </a:rPr>
            <a:t>　また、それぞれの公共施設等については、個別施設計画を策定済であり、令和3年度には個別施設計画を反映した公共施設等総合管理計画の改訂も行っている。今後は、当該計画に基づいた施設の適切な維持管理に努めたい。</a:t>
          </a:r>
        </a:p>
      </xdr:txBody>
    </xdr:sp>
    <xdr:clientData/>
  </xdr:twoCellAnchor>
  <xdr:oneCellAnchor>
    <xdr:from>
      <xdr:col>4</xdr:col>
      <xdr:colOff>174625</xdr:colOff>
      <xdr:row>23</xdr:row>
      <xdr:rowOff>47625</xdr:rowOff>
    </xdr:from>
    <xdr:ext cx="349885" cy="22542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6400" cy="22098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95655" y="701865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4965" cy="22098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5862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4965" cy="22415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6154420"/>
          <a:ext cx="35496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496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7226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4965" cy="22542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2908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0980"/>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98525" y="4859020"/>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E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30480</xdr:rowOff>
    </xdr:from>
    <xdr:to>
      <xdr:col>23</xdr:col>
      <xdr:colOff>85090</xdr:colOff>
      <xdr:row>34</xdr:row>
      <xdr:rowOff>92075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flipV="1">
          <a:off x="4760595" y="5602605"/>
          <a:ext cx="127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95885</xdr:rowOff>
    </xdr:from>
    <xdr:ext cx="400685" cy="259080"/>
    <xdr:sp macro="" textlink="">
      <xdr:nvSpPr>
        <xdr:cNvPr id="66" name="有形固定資産減価償却率最小値テキスト">
          <a:extLst>
            <a:ext uri="{FF2B5EF4-FFF2-40B4-BE49-F238E27FC236}">
              <a16:creationId xmlns:a16="http://schemas.microsoft.com/office/drawing/2014/main" id="{00000000-0008-0000-0E00-000042000000}"/>
            </a:ext>
          </a:extLst>
        </xdr:cNvPr>
        <xdr:cNvSpPr txBox="1"/>
      </xdr:nvSpPr>
      <xdr:spPr>
        <a:xfrm>
          <a:off x="4813300" y="66967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92075</xdr:rowOff>
    </xdr:from>
    <xdr:to>
      <xdr:col>23</xdr:col>
      <xdr:colOff>174625</xdr:colOff>
      <xdr:row>34</xdr:row>
      <xdr:rowOff>92075</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148590</xdr:rowOff>
    </xdr:from>
    <xdr:ext cx="400685" cy="259080"/>
    <xdr:sp macro="" textlink="">
      <xdr:nvSpPr>
        <xdr:cNvPr id="68" name="有形固定資産減価償却率最大値テキスト">
          <a:extLst>
            <a:ext uri="{FF2B5EF4-FFF2-40B4-BE49-F238E27FC236}">
              <a16:creationId xmlns:a16="http://schemas.microsoft.com/office/drawing/2014/main" id="{00000000-0008-0000-0E00-000044000000}"/>
            </a:ext>
          </a:extLst>
        </xdr:cNvPr>
        <xdr:cNvSpPr txBox="1"/>
      </xdr:nvSpPr>
      <xdr:spPr>
        <a:xfrm>
          <a:off x="4813300" y="53778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22</xdr:col>
      <xdr:colOff>187325</xdr:colOff>
      <xdr:row>28</xdr:row>
      <xdr:rowOff>30480</xdr:rowOff>
    </xdr:from>
    <xdr:to>
      <xdr:col>23</xdr:col>
      <xdr:colOff>174625</xdr:colOff>
      <xdr:row>28</xdr:row>
      <xdr:rowOff>30480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29210</xdr:rowOff>
    </xdr:from>
    <xdr:ext cx="400685" cy="254635"/>
    <xdr:sp macro="" textlink="">
      <xdr:nvSpPr>
        <xdr:cNvPr id="70" name="有形固定資産減価償却率平均値テキスト">
          <a:extLst>
            <a:ext uri="{FF2B5EF4-FFF2-40B4-BE49-F238E27FC236}">
              <a16:creationId xmlns:a16="http://schemas.microsoft.com/office/drawing/2014/main" id="{00000000-0008-0000-0E00-000046000000}"/>
            </a:ext>
          </a:extLst>
        </xdr:cNvPr>
        <xdr:cNvSpPr txBox="1"/>
      </xdr:nvSpPr>
      <xdr:spPr>
        <a:xfrm>
          <a:off x="4813300" y="6115685"/>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6350</xdr:rowOff>
    </xdr:from>
    <xdr:to>
      <xdr:col>23</xdr:col>
      <xdr:colOff>136525</xdr:colOff>
      <xdr:row>32</xdr:row>
      <xdr:rowOff>107950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47117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154940</xdr:rowOff>
    </xdr:from>
    <xdr:to>
      <xdr:col>15</xdr:col>
      <xdr:colOff>187325</xdr:colOff>
      <xdr:row>32</xdr:row>
      <xdr:rowOff>84455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3238500" y="62414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154940</xdr:rowOff>
    </xdr:from>
    <xdr:to>
      <xdr:col>11</xdr:col>
      <xdr:colOff>187325</xdr:colOff>
      <xdr:row>32</xdr:row>
      <xdr:rowOff>84455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2476500" y="62414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141605</xdr:rowOff>
    </xdr:from>
    <xdr:to>
      <xdr:col>7</xdr:col>
      <xdr:colOff>187325</xdr:colOff>
      <xdr:row>32</xdr:row>
      <xdr:rowOff>71755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1714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84455</xdr:rowOff>
    </xdr:from>
    <xdr:to>
      <xdr:col>23</xdr:col>
      <xdr:colOff>136525</xdr:colOff>
      <xdr:row>33</xdr:row>
      <xdr:rowOff>14605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711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63500</xdr:rowOff>
    </xdr:from>
    <xdr:ext cx="400685" cy="254635"/>
    <xdr:sp macro="" textlink="">
      <xdr:nvSpPr>
        <xdr:cNvPr id="82" name="有形固定資産減価償却率該当値テキスト">
          <a:extLst>
            <a:ext uri="{FF2B5EF4-FFF2-40B4-BE49-F238E27FC236}">
              <a16:creationId xmlns:a16="http://schemas.microsoft.com/office/drawing/2014/main" id="{00000000-0008-0000-0E00-000052000000}"/>
            </a:ext>
          </a:extLst>
        </xdr:cNvPr>
        <xdr:cNvSpPr txBox="1"/>
      </xdr:nvSpPr>
      <xdr:spPr>
        <a:xfrm>
          <a:off x="4813300" y="63214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135255</xdr:rowOff>
    </xdr:from>
    <xdr:to>
      <xdr:col>23</xdr:col>
      <xdr:colOff>85725</xdr:colOff>
      <xdr:row>32</xdr:row>
      <xdr:rowOff>141605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flipV="1">
          <a:off x="4051300" y="6393180"/>
          <a:ext cx="711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23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32</xdr:row>
      <xdr:rowOff>141605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3289300" y="636714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53975</xdr:rowOff>
    </xdr:from>
    <xdr:to>
      <xdr:col>11</xdr:col>
      <xdr:colOff>187325</xdr:colOff>
      <xdr:row>32</xdr:row>
      <xdr:rowOff>155575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47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104775</xdr:rowOff>
    </xdr:from>
    <xdr:to>
      <xdr:col>15</xdr:col>
      <xdr:colOff>136525</xdr:colOff>
      <xdr:row>32</xdr:row>
      <xdr:rowOff>109220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2527300" y="6362700"/>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32385</xdr:rowOff>
    </xdr:from>
    <xdr:to>
      <xdr:col>7</xdr:col>
      <xdr:colOff>187325</xdr:colOff>
      <xdr:row>32</xdr:row>
      <xdr:rowOff>133985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1714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83185</xdr:rowOff>
    </xdr:from>
    <xdr:to>
      <xdr:col>11</xdr:col>
      <xdr:colOff>136525</xdr:colOff>
      <xdr:row>32</xdr:row>
      <xdr:rowOff>104775</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1765300" y="634111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133350</xdr:rowOff>
    </xdr:from>
    <xdr:ext cx="400685" cy="254635"/>
    <xdr:sp macro="" textlink="">
      <xdr:nvSpPr>
        <xdr:cNvPr id="91" name="n_1aveValue有形固定資産減価償却率">
          <a:extLst>
            <a:ext uri="{FF2B5EF4-FFF2-40B4-BE49-F238E27FC236}">
              <a16:creationId xmlns:a16="http://schemas.microsoft.com/office/drawing/2014/main" id="{00000000-0008-0000-0E00-00005B000000}"/>
            </a:ext>
          </a:extLst>
        </xdr:cNvPr>
        <xdr:cNvSpPr txBox="1"/>
      </xdr:nvSpPr>
      <xdr:spPr>
        <a:xfrm>
          <a:off x="3836035" y="60483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100965</xdr:rowOff>
    </xdr:from>
    <xdr:ext cx="400685" cy="254635"/>
    <xdr:sp macro="" textlink="">
      <xdr:nvSpPr>
        <xdr:cNvPr id="92" name="n_2aveValue有形固定資産減価償却率">
          <a:extLst>
            <a:ext uri="{FF2B5EF4-FFF2-40B4-BE49-F238E27FC236}">
              <a16:creationId xmlns:a16="http://schemas.microsoft.com/office/drawing/2014/main" id="{00000000-0008-0000-0E00-00005C000000}"/>
            </a:ext>
          </a:extLst>
        </xdr:cNvPr>
        <xdr:cNvSpPr txBox="1"/>
      </xdr:nvSpPr>
      <xdr:spPr>
        <a:xfrm>
          <a:off x="3086735" y="6015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100965</xdr:rowOff>
    </xdr:from>
    <xdr:ext cx="400685" cy="254635"/>
    <xdr:sp macro="" textlink="">
      <xdr:nvSpPr>
        <xdr:cNvPr id="93" name="n_3aveValue有形固定資産減価償却率">
          <a:extLst>
            <a:ext uri="{FF2B5EF4-FFF2-40B4-BE49-F238E27FC236}">
              <a16:creationId xmlns:a16="http://schemas.microsoft.com/office/drawing/2014/main" id="{00000000-0008-0000-0E00-00005D000000}"/>
            </a:ext>
          </a:extLst>
        </xdr:cNvPr>
        <xdr:cNvSpPr txBox="1"/>
      </xdr:nvSpPr>
      <xdr:spPr>
        <a:xfrm>
          <a:off x="2324735" y="6015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88265</xdr:rowOff>
    </xdr:from>
    <xdr:ext cx="400685" cy="254635"/>
    <xdr:sp macro="" textlink="">
      <xdr:nvSpPr>
        <xdr:cNvPr id="94" name="n_4aveValue有形固定資産減価償却率">
          <a:extLst>
            <a:ext uri="{FF2B5EF4-FFF2-40B4-BE49-F238E27FC236}">
              <a16:creationId xmlns:a16="http://schemas.microsoft.com/office/drawing/2014/main" id="{00000000-0008-0000-0E00-00005E000000}"/>
            </a:ext>
          </a:extLst>
        </xdr:cNvPr>
        <xdr:cNvSpPr txBox="1"/>
      </xdr:nvSpPr>
      <xdr:spPr>
        <a:xfrm>
          <a:off x="1562735" y="60032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12065</xdr:rowOff>
    </xdr:from>
    <xdr:ext cx="400685" cy="259080"/>
    <xdr:sp macro="" textlink="">
      <xdr:nvSpPr>
        <xdr:cNvPr id="95" name="n_1mainValue有形固定資産減価償却率">
          <a:extLst>
            <a:ext uri="{FF2B5EF4-FFF2-40B4-BE49-F238E27FC236}">
              <a16:creationId xmlns:a16="http://schemas.microsoft.com/office/drawing/2014/main" id="{00000000-0008-0000-0E00-00005F000000}"/>
            </a:ext>
          </a:extLst>
        </xdr:cNvPr>
        <xdr:cNvSpPr txBox="1"/>
      </xdr:nvSpPr>
      <xdr:spPr>
        <a:xfrm>
          <a:off x="3836035" y="6441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151130</xdr:rowOff>
    </xdr:from>
    <xdr:ext cx="400685" cy="259080"/>
    <xdr:sp macro="" textlink="">
      <xdr:nvSpPr>
        <xdr:cNvPr id="96" name="n_2mainValue有形固定資産減価償却率">
          <a:extLst>
            <a:ext uri="{FF2B5EF4-FFF2-40B4-BE49-F238E27FC236}">
              <a16:creationId xmlns:a16="http://schemas.microsoft.com/office/drawing/2014/main" id="{00000000-0008-0000-0E00-000060000000}"/>
            </a:ext>
          </a:extLst>
        </xdr:cNvPr>
        <xdr:cNvSpPr txBox="1"/>
      </xdr:nvSpPr>
      <xdr:spPr>
        <a:xfrm>
          <a:off x="3086735" y="64090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146685</xdr:rowOff>
    </xdr:from>
    <xdr:ext cx="400685" cy="254635"/>
    <xdr:sp macro="" textlink="">
      <xdr:nvSpPr>
        <xdr:cNvPr id="97" name="n_3mainValue有形固定資産減価償却率">
          <a:extLst>
            <a:ext uri="{FF2B5EF4-FFF2-40B4-BE49-F238E27FC236}">
              <a16:creationId xmlns:a16="http://schemas.microsoft.com/office/drawing/2014/main" id="{00000000-0008-0000-0E00-000061000000}"/>
            </a:ext>
          </a:extLst>
        </xdr:cNvPr>
        <xdr:cNvSpPr txBox="1"/>
      </xdr:nvSpPr>
      <xdr:spPr>
        <a:xfrm>
          <a:off x="2324735" y="64046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125095</xdr:rowOff>
    </xdr:from>
    <xdr:ext cx="400685" cy="258445"/>
    <xdr:sp macro="" textlink="">
      <xdr:nvSpPr>
        <xdr:cNvPr id="98" name="n_4mainValue有形固定資産減価償却率">
          <a:extLst>
            <a:ext uri="{FF2B5EF4-FFF2-40B4-BE49-F238E27FC236}">
              <a16:creationId xmlns:a16="http://schemas.microsoft.com/office/drawing/2014/main" id="{00000000-0008-0000-0E00-000062000000}"/>
            </a:ext>
          </a:extLst>
        </xdr:cNvPr>
        <xdr:cNvSpPr txBox="1"/>
      </xdr:nvSpPr>
      <xdr:spPr>
        <a:xfrm>
          <a:off x="1562735" y="638302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本町の債務償還比率は、類似団体平均より高い水準で推移している。</a:t>
          </a:r>
        </a:p>
        <a:p>
          <a:r>
            <a:rPr kumimoji="1" lang="ja-JP" altLang="en-US" sz="1000">
              <a:latin typeface="ＭＳ Ｐゴシック"/>
              <a:ea typeface="ＭＳ Ｐゴシック"/>
            </a:rPr>
            <a:t>　これは、債務償還比率の分子を構成する将来負担額が類似団体平均より大きいためであると推測される。</a:t>
          </a:r>
        </a:p>
        <a:p>
          <a:r>
            <a:rPr kumimoji="1" lang="ja-JP" altLang="en-US" sz="1000">
              <a:latin typeface="ＭＳ Ｐゴシック"/>
              <a:ea typeface="ＭＳ Ｐゴシック"/>
            </a:rPr>
            <a:t>　将来負担額を構成する主な要素のうち、地方債残高は継続的な繰上償還により類似団体平均を下回ったものの、企業債残高や公営企業に対する繰出金が類似団体平均を大きく上回っていることが影響したものと考えられる。</a:t>
          </a:r>
        </a:p>
        <a:p>
          <a:r>
            <a:rPr kumimoji="1" lang="ja-JP" altLang="en-US" sz="1000">
              <a:latin typeface="ＭＳ Ｐゴシック"/>
              <a:ea typeface="ＭＳ Ｐゴシック"/>
            </a:rPr>
            <a:t>　なお、令和5年度は財政調整基金等への積立てを行ったことにより、類似団体平均との乖離が縮減した。引き続き、繰上償還や充当可能基金への積立て、公営企業の経営健全化に努めたい。</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6400" cy="22542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28655" y="665861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6400" cy="220980"/>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62985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6400" cy="22542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93852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6400" cy="220980"/>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5791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E00-00007E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170180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14793595" y="531304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2540</xdr:rowOff>
    </xdr:from>
    <xdr:ext cx="465455" cy="259080"/>
    <xdr:sp macro="" textlink="">
      <xdr:nvSpPr>
        <xdr:cNvPr id="128" name="債務償還比率最小値テキスト">
          <a:extLst>
            <a:ext uri="{FF2B5EF4-FFF2-40B4-BE49-F238E27FC236}">
              <a16:creationId xmlns:a16="http://schemas.microsoft.com/office/drawing/2014/main" id="{00000000-0008-0000-0E00-000080000000}"/>
            </a:ext>
          </a:extLst>
        </xdr:cNvPr>
        <xdr:cNvSpPr txBox="1"/>
      </xdr:nvSpPr>
      <xdr:spPr>
        <a:xfrm>
          <a:off x="14846300" y="67748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170180</xdr:rowOff>
    </xdr:from>
    <xdr:to>
      <xdr:col>76</xdr:col>
      <xdr:colOff>111125</xdr:colOff>
      <xdr:row>34</xdr:row>
      <xdr:rowOff>170180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5915" cy="254635"/>
    <xdr:sp macro="" textlink="">
      <xdr:nvSpPr>
        <xdr:cNvPr id="130" name="債務償還比率最大値テキスト">
          <a:extLst>
            <a:ext uri="{FF2B5EF4-FFF2-40B4-BE49-F238E27FC236}">
              <a16:creationId xmlns:a16="http://schemas.microsoft.com/office/drawing/2014/main" id="{00000000-0008-0000-0E00-000082000000}"/>
            </a:ext>
          </a:extLst>
        </xdr:cNvPr>
        <xdr:cNvSpPr txBox="1"/>
      </xdr:nvSpPr>
      <xdr:spPr>
        <a:xfrm>
          <a:off x="14846300" y="508825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76835</xdr:rowOff>
    </xdr:from>
    <xdr:ext cx="465455" cy="254635"/>
    <xdr:sp macro="" textlink="">
      <xdr:nvSpPr>
        <xdr:cNvPr id="132" name="債務償還比率平均値テキスト">
          <a:extLst>
            <a:ext uri="{FF2B5EF4-FFF2-40B4-BE49-F238E27FC236}">
              <a16:creationId xmlns:a16="http://schemas.microsoft.com/office/drawing/2014/main" id="{00000000-0008-0000-0E00-000084000000}"/>
            </a:ext>
          </a:extLst>
        </xdr:cNvPr>
        <xdr:cNvSpPr txBox="1"/>
      </xdr:nvSpPr>
      <xdr:spPr>
        <a:xfrm>
          <a:off x="14846300" y="5820410"/>
          <a:ext cx="4654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53975</xdr:rowOff>
    </xdr:from>
    <xdr:to>
      <xdr:col>76</xdr:col>
      <xdr:colOff>73025</xdr:colOff>
      <xdr:row>30</xdr:row>
      <xdr:rowOff>155575</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47447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69215</xdr:rowOff>
    </xdr:from>
    <xdr:to>
      <xdr:col>72</xdr:col>
      <xdr:colOff>123825</xdr:colOff>
      <xdr:row>30</xdr:row>
      <xdr:rowOff>170815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40335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65405</xdr:rowOff>
    </xdr:from>
    <xdr:to>
      <xdr:col>68</xdr:col>
      <xdr:colOff>123825</xdr:colOff>
      <xdr:row>30</xdr:row>
      <xdr:rowOff>167005</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3271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127000</xdr:rowOff>
    </xdr:from>
    <xdr:to>
      <xdr:col>64</xdr:col>
      <xdr:colOff>123825</xdr:colOff>
      <xdr:row>32</xdr:row>
      <xdr:rowOff>57150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2509500" y="62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102870</xdr:rowOff>
    </xdr:from>
    <xdr:to>
      <xdr:col>60</xdr:col>
      <xdr:colOff>123825</xdr:colOff>
      <xdr:row>32</xdr:row>
      <xdr:rowOff>33020</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174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56515</xdr:rowOff>
    </xdr:from>
    <xdr:to>
      <xdr:col>76</xdr:col>
      <xdr:colOff>73025</xdr:colOff>
      <xdr:row>31</xdr:row>
      <xdr:rowOff>158115</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7447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34925</xdr:rowOff>
    </xdr:from>
    <xdr:ext cx="465455" cy="259080"/>
    <xdr:sp macro="" textlink="">
      <xdr:nvSpPr>
        <xdr:cNvPr id="144" name="債務償還比率該当値テキスト">
          <a:extLst>
            <a:ext uri="{FF2B5EF4-FFF2-40B4-BE49-F238E27FC236}">
              <a16:creationId xmlns:a16="http://schemas.microsoft.com/office/drawing/2014/main" id="{00000000-0008-0000-0E00-000090000000}"/>
            </a:ext>
          </a:extLst>
        </xdr:cNvPr>
        <xdr:cNvSpPr txBox="1"/>
      </xdr:nvSpPr>
      <xdr:spPr>
        <a:xfrm>
          <a:off x="14846300" y="61214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151130</xdr:rowOff>
    </xdr:from>
    <xdr:to>
      <xdr:col>72</xdr:col>
      <xdr:colOff>123825</xdr:colOff>
      <xdr:row>32</xdr:row>
      <xdr:rowOff>81280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03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107315</xdr:rowOff>
    </xdr:from>
    <xdr:to>
      <xdr:col>76</xdr:col>
      <xdr:colOff>22225</xdr:colOff>
      <xdr:row>32</xdr:row>
      <xdr:rowOff>30480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14084300" y="6193790"/>
          <a:ext cx="711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60325</xdr:rowOff>
    </xdr:from>
    <xdr:to>
      <xdr:col>68</xdr:col>
      <xdr:colOff>123825</xdr:colOff>
      <xdr:row>31</xdr:row>
      <xdr:rowOff>161925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71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111125</xdr:rowOff>
    </xdr:from>
    <xdr:to>
      <xdr:col>72</xdr:col>
      <xdr:colOff>73025</xdr:colOff>
      <xdr:row>32</xdr:row>
      <xdr:rowOff>30480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13322300" y="6197600"/>
          <a:ext cx="762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20955</xdr:rowOff>
    </xdr:from>
    <xdr:to>
      <xdr:col>64</xdr:col>
      <xdr:colOff>123825</xdr:colOff>
      <xdr:row>32</xdr:row>
      <xdr:rowOff>122555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509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111125</xdr:rowOff>
    </xdr:from>
    <xdr:to>
      <xdr:col>68</xdr:col>
      <xdr:colOff>73025</xdr:colOff>
      <xdr:row>32</xdr:row>
      <xdr:rowOff>71755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2560300" y="6197600"/>
          <a:ext cx="762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92710</xdr:rowOff>
    </xdr:from>
    <xdr:to>
      <xdr:col>60</xdr:col>
      <xdr:colOff>123825</xdr:colOff>
      <xdr:row>33</xdr:row>
      <xdr:rowOff>22860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747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71755</xdr:rowOff>
    </xdr:from>
    <xdr:to>
      <xdr:col>64</xdr:col>
      <xdr:colOff>73025</xdr:colOff>
      <xdr:row>32</xdr:row>
      <xdr:rowOff>143510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1798300" y="6329680"/>
          <a:ext cx="762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15875</xdr:rowOff>
    </xdr:from>
    <xdr:ext cx="465455" cy="259080"/>
    <xdr:sp macro="" textlink="">
      <xdr:nvSpPr>
        <xdr:cNvPr id="153" name="n_1aveValue債務償還比率">
          <a:extLst>
            <a:ext uri="{FF2B5EF4-FFF2-40B4-BE49-F238E27FC236}">
              <a16:creationId xmlns:a16="http://schemas.microsoft.com/office/drawing/2014/main" id="{00000000-0008-0000-0E00-000099000000}"/>
            </a:ext>
          </a:extLst>
        </xdr:cNvPr>
        <xdr:cNvSpPr txBox="1"/>
      </xdr:nvSpPr>
      <xdr:spPr>
        <a:xfrm>
          <a:off x="13836650" y="57594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12065</xdr:rowOff>
    </xdr:from>
    <xdr:ext cx="465455" cy="259080"/>
    <xdr:sp macro="" textlink="">
      <xdr:nvSpPr>
        <xdr:cNvPr id="154" name="n_2aveValue債務償還比率">
          <a:extLst>
            <a:ext uri="{FF2B5EF4-FFF2-40B4-BE49-F238E27FC236}">
              <a16:creationId xmlns:a16="http://schemas.microsoft.com/office/drawing/2014/main" id="{00000000-0008-0000-0E00-00009A000000}"/>
            </a:ext>
          </a:extLst>
        </xdr:cNvPr>
        <xdr:cNvSpPr txBox="1"/>
      </xdr:nvSpPr>
      <xdr:spPr>
        <a:xfrm>
          <a:off x="13087350" y="57556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74930</xdr:rowOff>
    </xdr:from>
    <xdr:ext cx="465455" cy="254635"/>
    <xdr:sp macro="" textlink="">
      <xdr:nvSpPr>
        <xdr:cNvPr id="155" name="n_3aveValue債務償還比率">
          <a:extLst>
            <a:ext uri="{FF2B5EF4-FFF2-40B4-BE49-F238E27FC236}">
              <a16:creationId xmlns:a16="http://schemas.microsoft.com/office/drawing/2014/main" id="{00000000-0008-0000-0E00-00009B000000}"/>
            </a:ext>
          </a:extLst>
        </xdr:cNvPr>
        <xdr:cNvSpPr txBox="1"/>
      </xdr:nvSpPr>
      <xdr:spPr>
        <a:xfrm>
          <a:off x="12325350" y="5989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49530</xdr:rowOff>
    </xdr:from>
    <xdr:ext cx="465455" cy="259080"/>
    <xdr:sp macro="" textlink="">
      <xdr:nvSpPr>
        <xdr:cNvPr id="156" name="n_4aveValue債務償還比率">
          <a:extLst>
            <a:ext uri="{FF2B5EF4-FFF2-40B4-BE49-F238E27FC236}">
              <a16:creationId xmlns:a16="http://schemas.microsoft.com/office/drawing/2014/main" id="{00000000-0008-0000-0E00-00009C000000}"/>
            </a:ext>
          </a:extLst>
        </xdr:cNvPr>
        <xdr:cNvSpPr txBox="1"/>
      </xdr:nvSpPr>
      <xdr:spPr>
        <a:xfrm>
          <a:off x="11563350" y="5964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72390</xdr:rowOff>
    </xdr:from>
    <xdr:ext cx="465455" cy="259080"/>
    <xdr:sp macro="" textlink="">
      <xdr:nvSpPr>
        <xdr:cNvPr id="157" name="n_1mainValue債務償還比率">
          <a:extLst>
            <a:ext uri="{FF2B5EF4-FFF2-40B4-BE49-F238E27FC236}">
              <a16:creationId xmlns:a16="http://schemas.microsoft.com/office/drawing/2014/main" id="{00000000-0008-0000-0E00-00009D000000}"/>
            </a:ext>
          </a:extLst>
        </xdr:cNvPr>
        <xdr:cNvSpPr txBox="1"/>
      </xdr:nvSpPr>
      <xdr:spPr>
        <a:xfrm>
          <a:off x="13836650" y="63303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153035</xdr:rowOff>
    </xdr:from>
    <xdr:ext cx="465455" cy="259080"/>
    <xdr:sp macro="" textlink="">
      <xdr:nvSpPr>
        <xdr:cNvPr id="158" name="n_2mainValue債務償還比率">
          <a:extLst>
            <a:ext uri="{FF2B5EF4-FFF2-40B4-BE49-F238E27FC236}">
              <a16:creationId xmlns:a16="http://schemas.microsoft.com/office/drawing/2014/main" id="{00000000-0008-0000-0E00-00009E000000}"/>
            </a:ext>
          </a:extLst>
        </xdr:cNvPr>
        <xdr:cNvSpPr txBox="1"/>
      </xdr:nvSpPr>
      <xdr:spPr>
        <a:xfrm>
          <a:off x="13087350" y="6239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113665</xdr:rowOff>
    </xdr:from>
    <xdr:ext cx="465455" cy="258445"/>
    <xdr:sp macro="" textlink="">
      <xdr:nvSpPr>
        <xdr:cNvPr id="159" name="n_3mainValue債務償還比率">
          <a:extLst>
            <a:ext uri="{FF2B5EF4-FFF2-40B4-BE49-F238E27FC236}">
              <a16:creationId xmlns:a16="http://schemas.microsoft.com/office/drawing/2014/main" id="{00000000-0008-0000-0E00-00009F000000}"/>
            </a:ext>
          </a:extLst>
        </xdr:cNvPr>
        <xdr:cNvSpPr txBox="1"/>
      </xdr:nvSpPr>
      <xdr:spPr>
        <a:xfrm>
          <a:off x="12325350" y="637159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13970</xdr:rowOff>
    </xdr:from>
    <xdr:ext cx="465455" cy="259080"/>
    <xdr:sp macro="" textlink="">
      <xdr:nvSpPr>
        <xdr:cNvPr id="160" name="n_4mainValue債務償還比率">
          <a:extLst>
            <a:ext uri="{FF2B5EF4-FFF2-40B4-BE49-F238E27FC236}">
              <a16:creationId xmlns:a16="http://schemas.microsoft.com/office/drawing/2014/main" id="{00000000-0008-0000-0E00-0000A0000000}"/>
            </a:ext>
          </a:extLst>
        </xdr:cNvPr>
        <xdr:cNvSpPr txBox="1"/>
      </xdr:nvSpPr>
      <xdr:spPr>
        <a:xfrm>
          <a:off x="11563350" y="6443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91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63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463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645"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6359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17780</xdr:rowOff>
    </xdr:from>
    <xdr:ext cx="405130" cy="25463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186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152400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21590</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22860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70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78740</xdr:rowOff>
    </xdr:from>
    <xdr:to>
      <xdr:col>20</xdr:col>
      <xdr:colOff>38100</xdr:colOff>
      <xdr:row>40</xdr:row>
      <xdr:rowOff>8890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129540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67818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129540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7970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52070</xdr:rowOff>
    </xdr:from>
    <xdr:to>
      <xdr:col>10</xdr:col>
      <xdr:colOff>165100</xdr:colOff>
      <xdr:row>39</xdr:row>
      <xdr:rowOff>153670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102870</xdr:rowOff>
    </xdr:from>
    <xdr:to>
      <xdr:col>15</xdr:col>
      <xdr:colOff>50800</xdr:colOff>
      <xdr:row>39</xdr:row>
      <xdr:rowOff>110490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789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29210</xdr:rowOff>
    </xdr:from>
    <xdr:to>
      <xdr:col>6</xdr:col>
      <xdr:colOff>38100</xdr:colOff>
      <xdr:row>39</xdr:row>
      <xdr:rowOff>130810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80010</xdr:rowOff>
    </xdr:from>
    <xdr:to>
      <xdr:col>10</xdr:col>
      <xdr:colOff>114300</xdr:colOff>
      <xdr:row>39</xdr:row>
      <xdr:rowOff>102870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766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128270</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300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95885</xdr:rowOff>
    </xdr:from>
    <xdr:ext cx="400685"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2680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93980</xdr:rowOff>
    </xdr:from>
    <xdr:ext cx="400685" cy="25908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2661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8255</xdr:rowOff>
    </xdr:from>
    <xdr:ext cx="400685" cy="25463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1804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0</xdr:rowOff>
    </xdr:from>
    <xdr:ext cx="405130" cy="25908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858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152400</xdr:rowOff>
    </xdr:from>
    <xdr:ext cx="400685"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8389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144780</xdr:rowOff>
    </xdr:from>
    <xdr:ext cx="400685" cy="254635"/>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8313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121920</xdr:rowOff>
    </xdr:from>
    <xdr:ext cx="400685" cy="25463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808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63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71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63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57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1185"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08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42545</xdr:rowOff>
    </xdr:from>
    <xdr:to>
      <xdr:col>54</xdr:col>
      <xdr:colOff>189865</xdr:colOff>
      <xdr:row>40</xdr:row>
      <xdr:rowOff>163830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871845"/>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167640</xdr:rowOff>
    </xdr:from>
    <xdr:ext cx="534670" cy="25463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0256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11.398</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163830</xdr:rowOff>
    </xdr:from>
    <xdr:to>
      <xdr:col>55</xdr:col>
      <xdr:colOff>88900</xdr:colOff>
      <xdr:row>40</xdr:row>
      <xdr:rowOff>163830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02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160655</xdr:rowOff>
    </xdr:from>
    <xdr:ext cx="534670" cy="25908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64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42545</xdr:rowOff>
    </xdr:from>
    <xdr:to>
      <xdr:col>55</xdr:col>
      <xdr:colOff>88900</xdr:colOff>
      <xdr:row>34</xdr:row>
      <xdr:rowOff>42545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62230</xdr:rowOff>
    </xdr:from>
    <xdr:ext cx="534670" cy="25908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577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83820</xdr:rowOff>
    </xdr:from>
    <xdr:to>
      <xdr:col>55</xdr:col>
      <xdr:colOff>50800</xdr:colOff>
      <xdr:row>39</xdr:row>
      <xdr:rowOff>13970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66675</xdr:rowOff>
    </xdr:from>
    <xdr:to>
      <xdr:col>50</xdr:col>
      <xdr:colOff>165100</xdr:colOff>
      <xdr:row>38</xdr:row>
      <xdr:rowOff>168275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106045</xdr:rowOff>
    </xdr:from>
    <xdr:to>
      <xdr:col>36</xdr:col>
      <xdr:colOff>165100</xdr:colOff>
      <xdr:row>39</xdr:row>
      <xdr:rowOff>36195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39370</xdr:rowOff>
    </xdr:from>
    <xdr:to>
      <xdr:col>55</xdr:col>
      <xdr:colOff>50800</xdr:colOff>
      <xdr:row>38</xdr:row>
      <xdr:rowOff>140970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62230</xdr:rowOff>
    </xdr:from>
    <xdr:ext cx="534670" cy="25908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6405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67310</xdr:rowOff>
    </xdr:from>
    <xdr:to>
      <xdr:col>50</xdr:col>
      <xdr:colOff>165100</xdr:colOff>
      <xdr:row>38</xdr:row>
      <xdr:rowOff>168910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90170</xdr:rowOff>
    </xdr:from>
    <xdr:to>
      <xdr:col>55</xdr:col>
      <xdr:colOff>0</xdr:colOff>
      <xdr:row>38</xdr:row>
      <xdr:rowOff>118110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6052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118110</xdr:rowOff>
    </xdr:from>
    <xdr:to>
      <xdr:col>50</xdr:col>
      <xdr:colOff>114300</xdr:colOff>
      <xdr:row>38</xdr:row>
      <xdr:rowOff>139700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6332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100330</xdr:rowOff>
    </xdr:from>
    <xdr:to>
      <xdr:col>41</xdr:col>
      <xdr:colOff>101600</xdr:colOff>
      <xdr:row>39</xdr:row>
      <xdr:rowOff>30480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151130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66548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119380</xdr:rowOff>
    </xdr:from>
    <xdr:to>
      <xdr:col>36</xdr:col>
      <xdr:colOff>165100</xdr:colOff>
      <xdr:row>39</xdr:row>
      <xdr:rowOff>49530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151130</xdr:rowOff>
    </xdr:from>
    <xdr:to>
      <xdr:col>41</xdr:col>
      <xdr:colOff>50800</xdr:colOff>
      <xdr:row>38</xdr:row>
      <xdr:rowOff>170180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6662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13335</xdr:rowOff>
    </xdr:from>
    <xdr:ext cx="534670" cy="25908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59265"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33020</xdr:rowOff>
    </xdr:from>
    <xdr:ext cx="530225" cy="25908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482965" y="6376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30.804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36830</xdr:rowOff>
    </xdr:from>
    <xdr:ext cx="530225" cy="25908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593965" y="6380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52705</xdr:rowOff>
    </xdr:from>
    <xdr:ext cx="530225" cy="25463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04965" y="63963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160020</xdr:rowOff>
    </xdr:from>
    <xdr:ext cx="534670" cy="25908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59265" y="6675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10160</xdr:rowOff>
    </xdr:from>
    <xdr:ext cx="530225" cy="25908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482965" y="6696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30.674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21590</xdr:rowOff>
    </xdr:from>
    <xdr:ext cx="530225" cy="25908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593965" y="67081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40640</xdr:rowOff>
    </xdr:from>
    <xdr:ext cx="530225" cy="25463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04965" y="67271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91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63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63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645" cy="25908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153670</xdr:rowOff>
    </xdr:from>
    <xdr:to>
      <xdr:col>24</xdr:col>
      <xdr:colOff>62865</xdr:colOff>
      <xdr:row>64</xdr:row>
      <xdr:rowOff>130810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58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4635"/>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107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100330</xdr:rowOff>
    </xdr:from>
    <xdr:ext cx="340360" cy="25463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5863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153670</xdr:rowOff>
    </xdr:from>
    <xdr:to>
      <xdr:col>24</xdr:col>
      <xdr:colOff>152400</xdr:colOff>
      <xdr:row>55</xdr:row>
      <xdr:rowOff>153670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167640</xdr:rowOff>
    </xdr:from>
    <xdr:ext cx="405130" cy="25463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45464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135255</xdr:rowOff>
    </xdr:from>
    <xdr:to>
      <xdr:col>6</xdr:col>
      <xdr:colOff>38100</xdr:colOff>
      <xdr:row>61</xdr:row>
      <xdr:rowOff>65405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95885</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62</xdr:row>
      <xdr:rowOff>13335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3797300" y="10239375"/>
          <a:ext cx="8382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13335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6184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83185</xdr:rowOff>
    </xdr:from>
    <xdr:to>
      <xdr:col>10</xdr:col>
      <xdr:colOff>165100</xdr:colOff>
      <xdr:row>62</xdr:row>
      <xdr:rowOff>13335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133985</xdr:rowOff>
    </xdr:from>
    <xdr:to>
      <xdr:col>15</xdr:col>
      <xdr:colOff>50800</xdr:colOff>
      <xdr:row>61</xdr:row>
      <xdr:rowOff>160020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5924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57150</xdr:rowOff>
    </xdr:from>
    <xdr:to>
      <xdr:col>6</xdr:col>
      <xdr:colOff>38100</xdr:colOff>
      <xdr:row>61</xdr:row>
      <xdr:rowOff>158750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107950</xdr:rowOff>
    </xdr:from>
    <xdr:to>
      <xdr:col>10</xdr:col>
      <xdr:colOff>114300</xdr:colOff>
      <xdr:row>61</xdr:row>
      <xdr:rowOff>133985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5664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114935</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78740</xdr:rowOff>
    </xdr:from>
    <xdr:ext cx="400685"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1942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76835</xdr:rowOff>
    </xdr:from>
    <xdr:ext cx="400685" cy="25463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1923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81915</xdr:rowOff>
    </xdr:from>
    <xdr:ext cx="400685" cy="25908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1974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55245</xdr:rowOff>
    </xdr:from>
    <xdr:ext cx="405130" cy="25463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106851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30480</xdr:rowOff>
    </xdr:from>
    <xdr:ext cx="400685" cy="25463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106603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4445</xdr:rowOff>
    </xdr:from>
    <xdr:ext cx="400685" cy="25908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16735" y="1063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149860</xdr:rowOff>
    </xdr:from>
    <xdr:ext cx="400685" cy="259080"/>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27735" y="106083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447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96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1185"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6343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1185" cy="25463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30795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118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99815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1355" cy="25463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655175"/>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1355" cy="25908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328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355" cy="25463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116205</xdr:rowOff>
    </xdr:from>
    <xdr:to>
      <xdr:col>54</xdr:col>
      <xdr:colOff>189865</xdr:colOff>
      <xdr:row>64</xdr:row>
      <xdr:rowOff>124460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4595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128270</xdr:rowOff>
    </xdr:from>
    <xdr:ext cx="469900" cy="259080"/>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F00-0000E9000000}"/>
            </a:ext>
          </a:extLst>
        </xdr:cNvPr>
        <xdr:cNvSpPr txBox="1"/>
      </xdr:nvSpPr>
      <xdr:spPr>
        <a:xfrm>
          <a:off x="10515600" y="1110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124460</xdr:rowOff>
    </xdr:from>
    <xdr:to>
      <xdr:col>55</xdr:col>
      <xdr:colOff>88900</xdr:colOff>
      <xdr:row>64</xdr:row>
      <xdr:rowOff>124460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9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63500</xdr:rowOff>
    </xdr:from>
    <xdr:ext cx="690245" cy="25463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F00-0000EB000000}"/>
            </a:ext>
          </a:extLst>
        </xdr:cNvPr>
        <xdr:cNvSpPr txBox="1"/>
      </xdr:nvSpPr>
      <xdr:spPr>
        <a:xfrm>
          <a:off x="10515600" y="9321800"/>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1,430,735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116205</xdr:rowOff>
    </xdr:from>
    <xdr:to>
      <xdr:col>55</xdr:col>
      <xdr:colOff>88900</xdr:colOff>
      <xdr:row>55</xdr:row>
      <xdr:rowOff>116205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36195</xdr:rowOff>
    </xdr:from>
    <xdr:ext cx="598805" cy="259080"/>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F00-0000ED000000}"/>
            </a:ext>
          </a:extLst>
        </xdr:cNvPr>
        <xdr:cNvSpPr txBox="1"/>
      </xdr:nvSpPr>
      <xdr:spPr>
        <a:xfrm>
          <a:off x="10515600" y="10494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13335</xdr:rowOff>
    </xdr:from>
    <xdr:to>
      <xdr:col>55</xdr:col>
      <xdr:colOff>50800</xdr:colOff>
      <xdr:row>62</xdr:row>
      <xdr:rowOff>114935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167005</xdr:rowOff>
    </xdr:from>
    <xdr:to>
      <xdr:col>50</xdr:col>
      <xdr:colOff>165100</xdr:colOff>
      <xdr:row>62</xdr:row>
      <xdr:rowOff>97790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10795</xdr:rowOff>
    </xdr:from>
    <xdr:to>
      <xdr:col>41</xdr:col>
      <xdr:colOff>101600</xdr:colOff>
      <xdr:row>62</xdr:row>
      <xdr:rowOff>112395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64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163195</xdr:rowOff>
    </xdr:from>
    <xdr:to>
      <xdr:col>36</xdr:col>
      <xdr:colOff>165100</xdr:colOff>
      <xdr:row>62</xdr:row>
      <xdr:rowOff>93345</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6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168275</xdr:rowOff>
    </xdr:from>
    <xdr:to>
      <xdr:col>55</xdr:col>
      <xdr:colOff>50800</xdr:colOff>
      <xdr:row>64</xdr:row>
      <xdr:rowOff>98425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83185</xdr:rowOff>
    </xdr:from>
    <xdr:ext cx="534670" cy="259080"/>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F00-0000F9000000}"/>
            </a:ext>
          </a:extLst>
        </xdr:cNvPr>
        <xdr:cNvSpPr txBox="1"/>
      </xdr:nvSpPr>
      <xdr:spPr>
        <a:xfrm>
          <a:off x="10515600" y="10884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27305</xdr:rowOff>
    </xdr:from>
    <xdr:to>
      <xdr:col>50</xdr:col>
      <xdr:colOff>165100</xdr:colOff>
      <xdr:row>64</xdr:row>
      <xdr:rowOff>128905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47625</xdr:rowOff>
    </xdr:from>
    <xdr:to>
      <xdr:col>55</xdr:col>
      <xdr:colOff>0</xdr:colOff>
      <xdr:row>64</xdr:row>
      <xdr:rowOff>78105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102042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29210</xdr:rowOff>
    </xdr:from>
    <xdr:to>
      <xdr:col>46</xdr:col>
      <xdr:colOff>38100</xdr:colOff>
      <xdr:row>64</xdr:row>
      <xdr:rowOff>130175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1002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78105</xdr:rowOff>
    </xdr:from>
    <xdr:to>
      <xdr:col>50</xdr:col>
      <xdr:colOff>114300</xdr:colOff>
      <xdr:row>64</xdr:row>
      <xdr:rowOff>79375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1050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29845</xdr:rowOff>
    </xdr:from>
    <xdr:to>
      <xdr:col>41</xdr:col>
      <xdr:colOff>101600</xdr:colOff>
      <xdr:row>64</xdr:row>
      <xdr:rowOff>132080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1002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79375</xdr:rowOff>
    </xdr:from>
    <xdr:to>
      <xdr:col>45</xdr:col>
      <xdr:colOff>177800</xdr:colOff>
      <xdr:row>64</xdr:row>
      <xdr:rowOff>80645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10521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30480</xdr:rowOff>
    </xdr:from>
    <xdr:to>
      <xdr:col>36</xdr:col>
      <xdr:colOff>165100</xdr:colOff>
      <xdr:row>64</xdr:row>
      <xdr:rowOff>132080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10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80645</xdr:rowOff>
    </xdr:from>
    <xdr:to>
      <xdr:col>41</xdr:col>
      <xdr:colOff>50800</xdr:colOff>
      <xdr:row>64</xdr:row>
      <xdr:rowOff>81280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10534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113665</xdr:rowOff>
    </xdr:from>
    <xdr:ext cx="594360" cy="258445"/>
    <xdr:sp macro="" textlink="">
      <xdr:nvSpPr>
        <xdr:cNvPr id="258" name="n_1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26880" y="104006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392,643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135890</xdr:rowOff>
    </xdr:from>
    <xdr:ext cx="594360" cy="259080"/>
    <xdr:sp macro="" textlink="">
      <xdr:nvSpPr>
        <xdr:cNvPr id="259" name="n_2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50580" y="104228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372,271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128905</xdr:rowOff>
    </xdr:from>
    <xdr:ext cx="594360" cy="259080"/>
    <xdr:sp macro="" textlink="">
      <xdr:nvSpPr>
        <xdr:cNvPr id="260" name="n_3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61580" y="104159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109855</xdr:rowOff>
    </xdr:from>
    <xdr:ext cx="594360" cy="254635"/>
    <xdr:sp macro="" textlink="">
      <xdr:nvSpPr>
        <xdr:cNvPr id="261" name="n_4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672580" y="103968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120650</xdr:rowOff>
    </xdr:from>
    <xdr:ext cx="534670" cy="254635"/>
    <xdr:sp macro="" textlink="">
      <xdr:nvSpPr>
        <xdr:cNvPr id="262" name="n_1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9359265" y="110934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121285</xdr:rowOff>
    </xdr:from>
    <xdr:ext cx="530225" cy="254635"/>
    <xdr:sp macro="" textlink="">
      <xdr:nvSpPr>
        <xdr:cNvPr id="263" name="n_2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8482965" y="11094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46,907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122555</xdr:rowOff>
    </xdr:from>
    <xdr:ext cx="530225" cy="254635"/>
    <xdr:sp macro="" textlink="">
      <xdr:nvSpPr>
        <xdr:cNvPr id="264" name="n_3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7593965" y="110953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123190</xdr:rowOff>
    </xdr:from>
    <xdr:ext cx="530225" cy="254635"/>
    <xdr:sp macro="" textlink="">
      <xdr:nvSpPr>
        <xdr:cNvPr id="265" name="n_4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6704965" y="11095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36548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1" name="【公営住宅】&#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110490</xdr:rowOff>
    </xdr:from>
    <xdr:ext cx="405130" cy="254635"/>
    <xdr:sp macro="" textlink="">
      <xdr:nvSpPr>
        <xdr:cNvPr id="293" name="【公営住宅】&#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1406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59690</xdr:rowOff>
    </xdr:from>
    <xdr:ext cx="405130" cy="259080"/>
    <xdr:sp macro="" textlink="">
      <xdr:nvSpPr>
        <xdr:cNvPr id="295" name="【公営住宅】&#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21590</xdr:rowOff>
    </xdr:from>
    <xdr:to>
      <xdr:col>20</xdr:col>
      <xdr:colOff>38100</xdr:colOff>
      <xdr:row>82</xdr:row>
      <xdr:rowOff>123190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xdr:rowOff>
    </xdr:from>
    <xdr:to>
      <xdr:col>10</xdr:col>
      <xdr:colOff>165100</xdr:colOff>
      <xdr:row>82</xdr:row>
      <xdr:rowOff>102235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68580</xdr:rowOff>
    </xdr:from>
    <xdr:ext cx="405130" cy="259080"/>
    <xdr:sp macro="" textlink="">
      <xdr:nvSpPr>
        <xdr:cNvPr id="307" name="【公営住宅】&#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429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140970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797300" y="143637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908300" y="14344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40640</xdr:rowOff>
    </xdr:from>
    <xdr:to>
      <xdr:col>10</xdr:col>
      <xdr:colOff>165100</xdr:colOff>
      <xdr:row>83</xdr:row>
      <xdr:rowOff>142240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91440</xdr:rowOff>
    </xdr:from>
    <xdr:to>
      <xdr:col>15</xdr:col>
      <xdr:colOff>50800</xdr:colOff>
      <xdr:row>83</xdr:row>
      <xdr:rowOff>114300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019300" y="14321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91440</xdr:rowOff>
    </xdr:from>
    <xdr:to>
      <xdr:col>10</xdr:col>
      <xdr:colOff>114300</xdr:colOff>
      <xdr:row>83</xdr:row>
      <xdr:rowOff>106680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1130300" y="14321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139700</xdr:rowOff>
    </xdr:from>
    <xdr:ext cx="405130" cy="259080"/>
    <xdr:sp macro="" textlink="">
      <xdr:nvSpPr>
        <xdr:cNvPr id="316" name="n_1aveValue【公営住宅】&#10;有形固定資産減価償却率">
          <a:extLst>
            <a:ext uri="{FF2B5EF4-FFF2-40B4-BE49-F238E27FC236}">
              <a16:creationId xmlns:a16="http://schemas.microsoft.com/office/drawing/2014/main" id="{00000000-0008-0000-0F00-00003C010000}"/>
            </a:ext>
          </a:extLst>
        </xdr:cNvPr>
        <xdr:cNvSpPr txBox="1"/>
      </xdr:nvSpPr>
      <xdr:spPr>
        <a:xfrm>
          <a:off x="3582035" y="13855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105410</xdr:rowOff>
    </xdr:from>
    <xdr:ext cx="400685" cy="259080"/>
    <xdr:sp macro="" textlink="">
      <xdr:nvSpPr>
        <xdr:cNvPr id="317" name="n_2aveValue【公営住宅】&#10;有形固定資産減価償却率">
          <a:extLst>
            <a:ext uri="{FF2B5EF4-FFF2-40B4-BE49-F238E27FC236}">
              <a16:creationId xmlns:a16="http://schemas.microsoft.com/office/drawing/2014/main" id="{00000000-0008-0000-0F00-00003D010000}"/>
            </a:ext>
          </a:extLst>
        </xdr:cNvPr>
        <xdr:cNvSpPr txBox="1"/>
      </xdr:nvSpPr>
      <xdr:spPr>
        <a:xfrm>
          <a:off x="2705735" y="138214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118745</xdr:rowOff>
    </xdr:from>
    <xdr:ext cx="400685" cy="259080"/>
    <xdr:sp macro="" textlink="">
      <xdr:nvSpPr>
        <xdr:cNvPr id="318" name="n_3aveValue【公営住宅】&#10;有形固定資産減価償却率">
          <a:extLst>
            <a:ext uri="{FF2B5EF4-FFF2-40B4-BE49-F238E27FC236}">
              <a16:creationId xmlns:a16="http://schemas.microsoft.com/office/drawing/2014/main" id="{00000000-0008-0000-0F00-00003E010000}"/>
            </a:ext>
          </a:extLst>
        </xdr:cNvPr>
        <xdr:cNvSpPr txBox="1"/>
      </xdr:nvSpPr>
      <xdr:spPr>
        <a:xfrm>
          <a:off x="1816735" y="138347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105410</xdr:rowOff>
    </xdr:from>
    <xdr:ext cx="400685" cy="259080"/>
    <xdr:sp macro="" textlink="">
      <xdr:nvSpPr>
        <xdr:cNvPr id="319" name="n_4aveValue【公営住宅】&#10;有形固定資産減価償却率">
          <a:extLst>
            <a:ext uri="{FF2B5EF4-FFF2-40B4-BE49-F238E27FC236}">
              <a16:creationId xmlns:a16="http://schemas.microsoft.com/office/drawing/2014/main" id="{00000000-0008-0000-0F00-00003F010000}"/>
            </a:ext>
          </a:extLst>
        </xdr:cNvPr>
        <xdr:cNvSpPr txBox="1"/>
      </xdr:nvSpPr>
      <xdr:spPr>
        <a:xfrm>
          <a:off x="927735" y="13992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3810</xdr:rowOff>
    </xdr:from>
    <xdr:ext cx="405130" cy="259080"/>
    <xdr:sp macro="" textlink="">
      <xdr:nvSpPr>
        <xdr:cNvPr id="320" name="n_1mainValue【公営住宅】&#10;有形固定資産減価償却率">
          <a:extLst>
            <a:ext uri="{FF2B5EF4-FFF2-40B4-BE49-F238E27FC236}">
              <a16:creationId xmlns:a16="http://schemas.microsoft.com/office/drawing/2014/main" id="{00000000-0008-0000-0F00-000040010000}"/>
            </a:ext>
          </a:extLst>
        </xdr:cNvPr>
        <xdr:cNvSpPr txBox="1"/>
      </xdr:nvSpPr>
      <xdr:spPr>
        <a:xfrm>
          <a:off x="3582035" y="14405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156210</xdr:rowOff>
    </xdr:from>
    <xdr:ext cx="400685" cy="254635"/>
    <xdr:sp macro="" textlink="">
      <xdr:nvSpPr>
        <xdr:cNvPr id="321" name="n_2mainValue【公営住宅】&#10;有形固定資産減価償却率">
          <a:extLst>
            <a:ext uri="{FF2B5EF4-FFF2-40B4-BE49-F238E27FC236}">
              <a16:creationId xmlns:a16="http://schemas.microsoft.com/office/drawing/2014/main" id="{00000000-0008-0000-0F00-000041010000}"/>
            </a:ext>
          </a:extLst>
        </xdr:cNvPr>
        <xdr:cNvSpPr txBox="1"/>
      </xdr:nvSpPr>
      <xdr:spPr>
        <a:xfrm>
          <a:off x="2705735" y="143865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133350</xdr:rowOff>
    </xdr:from>
    <xdr:ext cx="400685" cy="254635"/>
    <xdr:sp macro="" textlink="">
      <xdr:nvSpPr>
        <xdr:cNvPr id="322" name="n_3mainValue【公営住宅】&#10;有形固定資産減価償却率">
          <a:extLst>
            <a:ext uri="{FF2B5EF4-FFF2-40B4-BE49-F238E27FC236}">
              <a16:creationId xmlns:a16="http://schemas.microsoft.com/office/drawing/2014/main" id="{00000000-0008-0000-0F00-000042010000}"/>
            </a:ext>
          </a:extLst>
        </xdr:cNvPr>
        <xdr:cNvSpPr txBox="1"/>
      </xdr:nvSpPr>
      <xdr:spPr>
        <a:xfrm>
          <a:off x="1816735" y="143637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148590</xdr:rowOff>
    </xdr:from>
    <xdr:ext cx="400685" cy="259080"/>
    <xdr:sp macro="" textlink="">
      <xdr:nvSpPr>
        <xdr:cNvPr id="323" name="n_4mainValue【公営住宅】&#10;有形固定資産減価償却率">
          <a:extLst>
            <a:ext uri="{FF2B5EF4-FFF2-40B4-BE49-F238E27FC236}">
              <a16:creationId xmlns:a16="http://schemas.microsoft.com/office/drawing/2014/main" id="{00000000-0008-0000-0F00-000043010000}"/>
            </a:ext>
          </a:extLst>
        </xdr:cNvPr>
        <xdr:cNvSpPr txBox="1"/>
      </xdr:nvSpPr>
      <xdr:spPr>
        <a:xfrm>
          <a:off x="927735" y="143789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291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2915" cy="25463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444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291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4117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2915" cy="25463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791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2915"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64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2915"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39370</xdr:rowOff>
    </xdr:from>
    <xdr:to>
      <xdr:col>54</xdr:col>
      <xdr:colOff>189865</xdr:colOff>
      <xdr:row>86</xdr:row>
      <xdr:rowOff>154940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412470"/>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158115</xdr:rowOff>
    </xdr:from>
    <xdr:ext cx="469900" cy="254635"/>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10515600" y="149028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154940</xdr:rowOff>
    </xdr:from>
    <xdr:to>
      <xdr:col>55</xdr:col>
      <xdr:colOff>88900</xdr:colOff>
      <xdr:row>86</xdr:row>
      <xdr:rowOff>154940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9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157480</xdr:rowOff>
    </xdr:from>
    <xdr:ext cx="469900" cy="254635"/>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10515600" y="131876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39370</xdr:rowOff>
    </xdr:from>
    <xdr:to>
      <xdr:col>55</xdr:col>
      <xdr:colOff>88900</xdr:colOff>
      <xdr:row>78</xdr:row>
      <xdr:rowOff>39370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41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97790</xdr:rowOff>
    </xdr:from>
    <xdr:ext cx="469900" cy="254635"/>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10515600" y="1449959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74930</xdr:rowOff>
    </xdr:from>
    <xdr:to>
      <xdr:col>55</xdr:col>
      <xdr:colOff>50800</xdr:colOff>
      <xdr:row>86</xdr:row>
      <xdr:rowOff>4445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65405</xdr:rowOff>
    </xdr:from>
    <xdr:to>
      <xdr:col>46</xdr:col>
      <xdr:colOff>38100</xdr:colOff>
      <xdr:row>85</xdr:row>
      <xdr:rowOff>167005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63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59055</xdr:rowOff>
    </xdr:from>
    <xdr:to>
      <xdr:col>41</xdr:col>
      <xdr:colOff>101600</xdr:colOff>
      <xdr:row>85</xdr:row>
      <xdr:rowOff>160655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6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35560</xdr:rowOff>
    </xdr:from>
    <xdr:to>
      <xdr:col>36</xdr:col>
      <xdr:colOff>165100</xdr:colOff>
      <xdr:row>85</xdr:row>
      <xdr:rowOff>137160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26035</xdr:rowOff>
    </xdr:from>
    <xdr:to>
      <xdr:col>55</xdr:col>
      <xdr:colOff>50800</xdr:colOff>
      <xdr:row>86</xdr:row>
      <xdr:rowOff>127635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7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112395</xdr:rowOff>
    </xdr:from>
    <xdr:ext cx="469900" cy="254635"/>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10515600" y="146856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76200</xdr:rowOff>
    </xdr:from>
    <xdr:to>
      <xdr:col>55</xdr:col>
      <xdr:colOff>0</xdr:colOff>
      <xdr:row>86</xdr:row>
      <xdr:rowOff>76835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9639300" y="148209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26670</xdr:rowOff>
    </xdr:from>
    <xdr:to>
      <xdr:col>46</xdr:col>
      <xdr:colOff>38100</xdr:colOff>
      <xdr:row>86</xdr:row>
      <xdr:rowOff>128270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77470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8209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27940</xdr:rowOff>
    </xdr:from>
    <xdr:to>
      <xdr:col>41</xdr:col>
      <xdr:colOff>101600</xdr:colOff>
      <xdr:row>86</xdr:row>
      <xdr:rowOff>129540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77470</xdr:rowOff>
    </xdr:from>
    <xdr:to>
      <xdr:col>45</xdr:col>
      <xdr:colOff>177800</xdr:colOff>
      <xdr:row>86</xdr:row>
      <xdr:rowOff>78740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861300" y="148221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29845</xdr:rowOff>
    </xdr:from>
    <xdr:to>
      <xdr:col>36</xdr:col>
      <xdr:colOff>165100</xdr:colOff>
      <xdr:row>86</xdr:row>
      <xdr:rowOff>132080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774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78740</xdr:rowOff>
    </xdr:from>
    <xdr:to>
      <xdr:col>41</xdr:col>
      <xdr:colOff>50800</xdr:colOff>
      <xdr:row>86</xdr:row>
      <xdr:rowOff>80645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8234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2540</xdr:rowOff>
    </xdr:from>
    <xdr:ext cx="469900" cy="259080"/>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9391650" y="1440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12065</xdr:rowOff>
    </xdr:from>
    <xdr:ext cx="465455" cy="259080"/>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8515350" y="14413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6350</xdr:rowOff>
    </xdr:from>
    <xdr:ext cx="465455" cy="254635"/>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7626350" y="144081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153670</xdr:rowOff>
    </xdr:from>
    <xdr:ext cx="465455" cy="259080"/>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737350" y="143840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118110</xdr:rowOff>
    </xdr:from>
    <xdr:ext cx="469900" cy="25908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939165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119380</xdr:rowOff>
    </xdr:from>
    <xdr:ext cx="465455" cy="25908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8515350" y="148640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120650</xdr:rowOff>
    </xdr:from>
    <xdr:ext cx="465455" cy="254635"/>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7626350" y="148653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122555</xdr:rowOff>
    </xdr:from>
    <xdr:ext cx="465455" cy="254635"/>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737350" y="148672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6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F00-0000A7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166370</xdr:rowOff>
    </xdr:from>
    <xdr:to>
      <xdr:col>85</xdr:col>
      <xdr:colOff>126365</xdr:colOff>
      <xdr:row>42</xdr:row>
      <xdr:rowOff>92710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6318865" y="582422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5" name="【認定こども園・幼稚園・保育所】&#10;有形固定資産減価償却率最小値テキスト">
          <a:extLst>
            <a:ext uri="{FF2B5EF4-FFF2-40B4-BE49-F238E27FC236}">
              <a16:creationId xmlns:a16="http://schemas.microsoft.com/office/drawing/2014/main" id="{00000000-0008-0000-0F00-0000A901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112395</xdr:rowOff>
    </xdr:from>
    <xdr:ext cx="405130" cy="25463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F00-0000AB010000}"/>
            </a:ext>
          </a:extLst>
        </xdr:cNvPr>
        <xdr:cNvSpPr txBox="1"/>
      </xdr:nvSpPr>
      <xdr:spPr>
        <a:xfrm>
          <a:off x="16357600" y="55987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166370</xdr:rowOff>
    </xdr:from>
    <xdr:to>
      <xdr:col>86</xdr:col>
      <xdr:colOff>25400</xdr:colOff>
      <xdr:row>33</xdr:row>
      <xdr:rowOff>166370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6230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49530</xdr:rowOff>
    </xdr:from>
    <xdr:ext cx="405130" cy="259080"/>
    <xdr:sp macro="" textlink="">
      <xdr:nvSpPr>
        <xdr:cNvPr id="429" name="【認定こども園・幼稚園・保育所】&#10;有形固定資産減価償却率平均値テキスト">
          <a:extLst>
            <a:ext uri="{FF2B5EF4-FFF2-40B4-BE49-F238E27FC236}">
              <a16:creationId xmlns:a16="http://schemas.microsoft.com/office/drawing/2014/main" id="{00000000-0008-0000-0F00-0000AD010000}"/>
            </a:ext>
          </a:extLst>
        </xdr:cNvPr>
        <xdr:cNvSpPr txBox="1"/>
      </xdr:nvSpPr>
      <xdr:spPr>
        <a:xfrm>
          <a:off x="16357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73025</xdr:rowOff>
    </xdr:from>
    <xdr:to>
      <xdr:col>81</xdr:col>
      <xdr:colOff>101600</xdr:colOff>
      <xdr:row>39</xdr:row>
      <xdr:rowOff>3175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67945</xdr:rowOff>
    </xdr:from>
    <xdr:to>
      <xdr:col>76</xdr:col>
      <xdr:colOff>165100</xdr:colOff>
      <xdr:row>38</xdr:row>
      <xdr:rowOff>169545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4541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102235</xdr:rowOff>
    </xdr:from>
    <xdr:to>
      <xdr:col>72</xdr:col>
      <xdr:colOff>38100</xdr:colOff>
      <xdr:row>39</xdr:row>
      <xdr:rowOff>32385</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365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6268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170815</xdr:rowOff>
    </xdr:from>
    <xdr:ext cx="405130" cy="2584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F00-0000B9010000}"/>
            </a:ext>
          </a:extLst>
        </xdr:cNvPr>
        <xdr:cNvSpPr txBox="1"/>
      </xdr:nvSpPr>
      <xdr:spPr>
        <a:xfrm>
          <a:off x="16357600" y="6343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92075</xdr:rowOff>
    </xdr:from>
    <xdr:to>
      <xdr:col>81</xdr:col>
      <xdr:colOff>101600</xdr:colOff>
      <xdr:row>38</xdr:row>
      <xdr:rowOff>22225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543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143510</xdr:rowOff>
    </xdr:from>
    <xdr:to>
      <xdr:col>85</xdr:col>
      <xdr:colOff>127000</xdr:colOff>
      <xdr:row>38</xdr:row>
      <xdr:rowOff>27305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5481300" y="64871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30480</xdr:rowOff>
    </xdr:from>
    <xdr:to>
      <xdr:col>76</xdr:col>
      <xdr:colOff>165100</xdr:colOff>
      <xdr:row>37</xdr:row>
      <xdr:rowOff>132080</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4541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81280</xdr:rowOff>
    </xdr:from>
    <xdr:to>
      <xdr:col>81</xdr:col>
      <xdr:colOff>50800</xdr:colOff>
      <xdr:row>37</xdr:row>
      <xdr:rowOff>143510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4592300" y="64249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167640</xdr:rowOff>
    </xdr:from>
    <xdr:to>
      <xdr:col>72</xdr:col>
      <xdr:colOff>38100</xdr:colOff>
      <xdr:row>38</xdr:row>
      <xdr:rowOff>97790</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3652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81280</xdr:rowOff>
    </xdr:from>
    <xdr:to>
      <xdr:col>76</xdr:col>
      <xdr:colOff>114300</xdr:colOff>
      <xdr:row>38</xdr:row>
      <xdr:rowOff>46990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flipV="1">
          <a:off x="13703300" y="642493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276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46990</xdr:rowOff>
    </xdr:from>
    <xdr:to>
      <xdr:col>71</xdr:col>
      <xdr:colOff>177800</xdr:colOff>
      <xdr:row>38</xdr:row>
      <xdr:rowOff>135255</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2814300" y="656209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166370</xdr:rowOff>
    </xdr:from>
    <xdr:ext cx="405130" cy="254635"/>
    <xdr:sp macro="" textlink="">
      <xdr:nvSpPr>
        <xdr:cNvPr id="450" name="n_1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5266035" y="66814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160655</xdr:rowOff>
    </xdr:from>
    <xdr:ext cx="400685" cy="259080"/>
    <xdr:sp macro="" textlink="">
      <xdr:nvSpPr>
        <xdr:cNvPr id="451" name="n_2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4389735" y="66757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23495</xdr:rowOff>
    </xdr:from>
    <xdr:ext cx="400685" cy="259080"/>
    <xdr:sp macro="" textlink="">
      <xdr:nvSpPr>
        <xdr:cNvPr id="452" name="n_3ave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3500735" y="67100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143510</xdr:rowOff>
    </xdr:from>
    <xdr:ext cx="400685" cy="254635"/>
    <xdr:sp macro="" textlink="">
      <xdr:nvSpPr>
        <xdr:cNvPr id="453" name="n_4ave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2611735" y="63157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38735</xdr:rowOff>
    </xdr:from>
    <xdr:ext cx="405130" cy="259080"/>
    <xdr:sp macro="" textlink="">
      <xdr:nvSpPr>
        <xdr:cNvPr id="454" name="n_1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5266035" y="621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148590</xdr:rowOff>
    </xdr:from>
    <xdr:ext cx="400685" cy="259080"/>
    <xdr:sp macro="" textlink="">
      <xdr:nvSpPr>
        <xdr:cNvPr id="455" name="n_2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4389735" y="61493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114300</xdr:rowOff>
    </xdr:from>
    <xdr:ext cx="400685" cy="259080"/>
    <xdr:sp macro="" textlink="">
      <xdr:nvSpPr>
        <xdr:cNvPr id="456" name="n_3mainValue【認定こども園・幼稚園・保育所】&#10;有形固定資産減価償却率">
          <a:extLst>
            <a:ext uri="{FF2B5EF4-FFF2-40B4-BE49-F238E27FC236}">
              <a16:creationId xmlns:a16="http://schemas.microsoft.com/office/drawing/2014/main" id="{00000000-0008-0000-0F00-0000C8010000}"/>
            </a:ext>
          </a:extLst>
        </xdr:cNvPr>
        <xdr:cNvSpPr txBox="1"/>
      </xdr:nvSpPr>
      <xdr:spPr>
        <a:xfrm>
          <a:off x="13500735" y="62865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6350</xdr:rowOff>
    </xdr:from>
    <xdr:ext cx="400685" cy="254635"/>
    <xdr:sp macro="" textlink="">
      <xdr:nvSpPr>
        <xdr:cNvPr id="457" name="n_4mainValue【認定こども園・幼稚園・保育所】&#10;有形固定資産減価償却率">
          <a:extLst>
            <a:ext uri="{FF2B5EF4-FFF2-40B4-BE49-F238E27FC236}">
              <a16:creationId xmlns:a16="http://schemas.microsoft.com/office/drawing/2014/main" id="{00000000-0008-0000-0F00-0000C9010000}"/>
            </a:ext>
          </a:extLst>
        </xdr:cNvPr>
        <xdr:cNvSpPr txBox="1"/>
      </xdr:nvSpPr>
      <xdr:spPr>
        <a:xfrm>
          <a:off x="12611735" y="66929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915"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915" cy="25463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915"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820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915"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915" cy="25463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F00-0000E0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152400</xdr:rowOff>
    </xdr:from>
    <xdr:to>
      <xdr:col>116</xdr:col>
      <xdr:colOff>62865</xdr:colOff>
      <xdr:row>41</xdr:row>
      <xdr:rowOff>146685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22160865" y="5810250"/>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150495</xdr:rowOff>
    </xdr:from>
    <xdr:ext cx="469900" cy="259080"/>
    <xdr:sp macro="" textlink="">
      <xdr:nvSpPr>
        <xdr:cNvPr id="482" name="【認定こども園・幼稚園・保育所】&#10;一人当たり面積最小値テキスト">
          <a:extLst>
            <a:ext uri="{FF2B5EF4-FFF2-40B4-BE49-F238E27FC236}">
              <a16:creationId xmlns:a16="http://schemas.microsoft.com/office/drawing/2014/main" id="{00000000-0008-0000-0F00-0000E2010000}"/>
            </a:ext>
          </a:extLst>
        </xdr:cNvPr>
        <xdr:cNvSpPr txBox="1"/>
      </xdr:nvSpPr>
      <xdr:spPr>
        <a:xfrm>
          <a:off x="22199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22072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99060</xdr:rowOff>
    </xdr:from>
    <xdr:ext cx="469900" cy="254635"/>
    <xdr:sp macro="" textlink="">
      <xdr:nvSpPr>
        <xdr:cNvPr id="484" name="【認定こども園・幼稚園・保育所】&#10;一人当たり面積最大値テキスト">
          <a:extLst>
            <a:ext uri="{FF2B5EF4-FFF2-40B4-BE49-F238E27FC236}">
              <a16:creationId xmlns:a16="http://schemas.microsoft.com/office/drawing/2014/main" id="{00000000-0008-0000-0F00-0000E4010000}"/>
            </a:ext>
          </a:extLst>
        </xdr:cNvPr>
        <xdr:cNvSpPr txBox="1"/>
      </xdr:nvSpPr>
      <xdr:spPr>
        <a:xfrm>
          <a:off x="22199600" y="55854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22072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104775</xdr:rowOff>
    </xdr:from>
    <xdr:ext cx="469900" cy="259080"/>
    <xdr:sp macro="" textlink="">
      <xdr:nvSpPr>
        <xdr:cNvPr id="486" name="【認定こども園・幼稚園・保育所】&#10;一人当たり面積平均値テキスト">
          <a:extLst>
            <a:ext uri="{FF2B5EF4-FFF2-40B4-BE49-F238E27FC236}">
              <a16:creationId xmlns:a16="http://schemas.microsoft.com/office/drawing/2014/main" id="{00000000-0008-0000-0F00-0000E6010000}"/>
            </a:ext>
          </a:extLst>
        </xdr:cNvPr>
        <xdr:cNvSpPr txBox="1"/>
      </xdr:nvSpPr>
      <xdr:spPr>
        <a:xfrm>
          <a:off x="22199600" y="6619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12065</xdr:rowOff>
    </xdr:from>
    <xdr:to>
      <xdr:col>116</xdr:col>
      <xdr:colOff>114300</xdr:colOff>
      <xdr:row>34</xdr:row>
      <xdr:rowOff>113665</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2110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98425</xdr:rowOff>
    </xdr:from>
    <xdr:ext cx="469900" cy="254635"/>
    <xdr:sp macro="" textlink="">
      <xdr:nvSpPr>
        <xdr:cNvPr id="498" name="【認定こども園・幼稚園・保育所】&#10;一人当たり面積該当値テキスト">
          <a:extLst>
            <a:ext uri="{FF2B5EF4-FFF2-40B4-BE49-F238E27FC236}">
              <a16:creationId xmlns:a16="http://schemas.microsoft.com/office/drawing/2014/main" id="{00000000-0008-0000-0F00-0000F2010000}"/>
            </a:ext>
          </a:extLst>
        </xdr:cNvPr>
        <xdr:cNvSpPr txBox="1"/>
      </xdr:nvSpPr>
      <xdr:spPr>
        <a:xfrm>
          <a:off x="22199600" y="57562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38735</xdr:rowOff>
    </xdr:from>
    <xdr:to>
      <xdr:col>112</xdr:col>
      <xdr:colOff>38100</xdr:colOff>
      <xdr:row>34</xdr:row>
      <xdr:rowOff>140335</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1272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63500</xdr:rowOff>
    </xdr:from>
    <xdr:to>
      <xdr:col>116</xdr:col>
      <xdr:colOff>63500</xdr:colOff>
      <xdr:row>34</xdr:row>
      <xdr:rowOff>89535</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21323300" y="58928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69215</xdr:rowOff>
    </xdr:from>
    <xdr:to>
      <xdr:col>107</xdr:col>
      <xdr:colOff>101600</xdr:colOff>
      <xdr:row>34</xdr:row>
      <xdr:rowOff>170815</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038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89535</xdr:rowOff>
    </xdr:from>
    <xdr:to>
      <xdr:col>111</xdr:col>
      <xdr:colOff>177800</xdr:colOff>
      <xdr:row>34</xdr:row>
      <xdr:rowOff>120650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20434300" y="59188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99695</xdr:rowOff>
    </xdr:from>
    <xdr:to>
      <xdr:col>102</xdr:col>
      <xdr:colOff>165100</xdr:colOff>
      <xdr:row>35</xdr:row>
      <xdr:rowOff>29845</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9494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120650</xdr:rowOff>
    </xdr:from>
    <xdr:to>
      <xdr:col>107</xdr:col>
      <xdr:colOff>50800</xdr:colOff>
      <xdr:row>34</xdr:row>
      <xdr:rowOff>150495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9545300" y="59499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120650</xdr:rowOff>
    </xdr:from>
    <xdr:to>
      <xdr:col>98</xdr:col>
      <xdr:colOff>38100</xdr:colOff>
      <xdr:row>35</xdr:row>
      <xdr:rowOff>50800</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8605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150495</xdr:rowOff>
    </xdr:from>
    <xdr:to>
      <xdr:col>102</xdr:col>
      <xdr:colOff>114300</xdr:colOff>
      <xdr:row>35</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18656300" y="5979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70485</xdr:rowOff>
    </xdr:from>
    <xdr:ext cx="469900" cy="259080"/>
    <xdr:sp macro="" textlink="">
      <xdr:nvSpPr>
        <xdr:cNvPr id="507" name="n_1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1075650" y="6757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68580</xdr:rowOff>
    </xdr:from>
    <xdr:ext cx="465455" cy="259080"/>
    <xdr:sp macro="" textlink="">
      <xdr:nvSpPr>
        <xdr:cNvPr id="508" name="n_2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20199350" y="67551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38100</xdr:rowOff>
    </xdr:from>
    <xdr:ext cx="465455" cy="259080"/>
    <xdr:sp macro="" textlink="">
      <xdr:nvSpPr>
        <xdr:cNvPr id="509" name="n_3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9310350" y="67246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1905</xdr:rowOff>
    </xdr:from>
    <xdr:ext cx="465455" cy="259080"/>
    <xdr:sp macro="" textlink="">
      <xdr:nvSpPr>
        <xdr:cNvPr id="510" name="n_4ave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18421350" y="66884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32</xdr:row>
      <xdr:rowOff>156845</xdr:rowOff>
    </xdr:from>
    <xdr:ext cx="469900" cy="254635"/>
    <xdr:sp macro="" textlink="">
      <xdr:nvSpPr>
        <xdr:cNvPr id="511" name="n_1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21075650" y="56432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33</xdr:row>
      <xdr:rowOff>15875</xdr:rowOff>
    </xdr:from>
    <xdr:ext cx="465455" cy="259080"/>
    <xdr:sp macro="" textlink="">
      <xdr:nvSpPr>
        <xdr:cNvPr id="512" name="n_2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20199350" y="5673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33</xdr:row>
      <xdr:rowOff>46355</xdr:rowOff>
    </xdr:from>
    <xdr:ext cx="465455" cy="259080"/>
    <xdr:sp macro="" textlink="">
      <xdr:nvSpPr>
        <xdr:cNvPr id="513" name="n_3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9310350" y="57042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33</xdr:row>
      <xdr:rowOff>67310</xdr:rowOff>
    </xdr:from>
    <xdr:ext cx="465455" cy="259080"/>
    <xdr:sp macro="" textlink="">
      <xdr:nvSpPr>
        <xdr:cNvPr id="514" name="n_4mainValue【認定こども園・幼稚園・保育所】&#10;一人当たり面積">
          <a:extLst>
            <a:ext uri="{FF2B5EF4-FFF2-40B4-BE49-F238E27FC236}">
              <a16:creationId xmlns:a16="http://schemas.microsoft.com/office/drawing/2014/main" id="{00000000-0008-0000-0F00-000002020000}"/>
            </a:ext>
          </a:extLst>
        </xdr:cNvPr>
        <xdr:cNvSpPr txBox="1"/>
      </xdr:nvSpPr>
      <xdr:spPr>
        <a:xfrm>
          <a:off x="18421350" y="5725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915" cy="25908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4645" cy="25463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6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F00-00001A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143510</xdr:rowOff>
    </xdr:from>
    <xdr:to>
      <xdr:col>85</xdr:col>
      <xdr:colOff>126365</xdr:colOff>
      <xdr:row>63</xdr:row>
      <xdr:rowOff>143510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6318865" y="9573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146685</xdr:rowOff>
    </xdr:from>
    <xdr:ext cx="405130" cy="254635"/>
    <xdr:sp macro="" textlink="">
      <xdr:nvSpPr>
        <xdr:cNvPr id="540" name="【学校施設】&#10;有形固定資産減価償却率最小値テキスト">
          <a:extLst>
            <a:ext uri="{FF2B5EF4-FFF2-40B4-BE49-F238E27FC236}">
              <a16:creationId xmlns:a16="http://schemas.microsoft.com/office/drawing/2014/main" id="{00000000-0008-0000-0F00-00001C020000}"/>
            </a:ext>
          </a:extLst>
        </xdr:cNvPr>
        <xdr:cNvSpPr txBox="1"/>
      </xdr:nvSpPr>
      <xdr:spPr>
        <a:xfrm>
          <a:off x="16357600" y="109480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143510</xdr:rowOff>
    </xdr:from>
    <xdr:to>
      <xdr:col>86</xdr:col>
      <xdr:colOff>25400</xdr:colOff>
      <xdr:row>63</xdr:row>
      <xdr:rowOff>143510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89535</xdr:rowOff>
    </xdr:from>
    <xdr:ext cx="405130" cy="254635"/>
    <xdr:sp macro="" textlink="">
      <xdr:nvSpPr>
        <xdr:cNvPr id="542" name="【学校施設】&#10;有形固定資産減価償却率最大値テキスト">
          <a:extLst>
            <a:ext uri="{FF2B5EF4-FFF2-40B4-BE49-F238E27FC236}">
              <a16:creationId xmlns:a16="http://schemas.microsoft.com/office/drawing/2014/main" id="{00000000-0008-0000-0F00-00001E020000}"/>
            </a:ext>
          </a:extLst>
        </xdr:cNvPr>
        <xdr:cNvSpPr txBox="1"/>
      </xdr:nvSpPr>
      <xdr:spPr>
        <a:xfrm>
          <a:off x="16357600" y="93478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143510</xdr:rowOff>
    </xdr:from>
    <xdr:to>
      <xdr:col>86</xdr:col>
      <xdr:colOff>25400</xdr:colOff>
      <xdr:row>55</xdr:row>
      <xdr:rowOff>143510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230600" y="957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26670</xdr:rowOff>
    </xdr:from>
    <xdr:ext cx="405130" cy="259080"/>
    <xdr:sp macro="" textlink="">
      <xdr:nvSpPr>
        <xdr:cNvPr id="544" name="【学校施設】&#10;有形固定資産減価償却率平均値テキスト">
          <a:extLst>
            <a:ext uri="{FF2B5EF4-FFF2-40B4-BE49-F238E27FC236}">
              <a16:creationId xmlns:a16="http://schemas.microsoft.com/office/drawing/2014/main" id="{00000000-0008-0000-0F00-000020020000}"/>
            </a:ext>
          </a:extLst>
        </xdr:cNvPr>
        <xdr:cNvSpPr txBox="1"/>
      </xdr:nvSpPr>
      <xdr:spPr>
        <a:xfrm>
          <a:off x="16357600" y="1031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86360</xdr:rowOff>
    </xdr:from>
    <xdr:ext cx="405130" cy="254635"/>
    <xdr:sp macro="" textlink="">
      <xdr:nvSpPr>
        <xdr:cNvPr id="556" name="【学校施設】&#10;有形固定資産減価償却率該当値テキスト">
          <a:extLst>
            <a:ext uri="{FF2B5EF4-FFF2-40B4-BE49-F238E27FC236}">
              <a16:creationId xmlns:a16="http://schemas.microsoft.com/office/drawing/2014/main" id="{00000000-0008-0000-0F00-00002C020000}"/>
            </a:ext>
          </a:extLst>
        </xdr:cNvPr>
        <xdr:cNvSpPr txBox="1"/>
      </xdr:nvSpPr>
      <xdr:spPr>
        <a:xfrm>
          <a:off x="16357600" y="98590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114300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481300" y="100241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149225</xdr:rowOff>
    </xdr:from>
    <xdr:to>
      <xdr:col>76</xdr:col>
      <xdr:colOff>165100</xdr:colOff>
      <xdr:row>58</xdr:row>
      <xdr:rowOff>79375</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54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29210</xdr:rowOff>
    </xdr:from>
    <xdr:to>
      <xdr:col>81</xdr:col>
      <xdr:colOff>50800</xdr:colOff>
      <xdr:row>58</xdr:row>
      <xdr:rowOff>80010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4592300" y="99733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135890</xdr:rowOff>
    </xdr:from>
    <xdr:to>
      <xdr:col>72</xdr:col>
      <xdr:colOff>38100</xdr:colOff>
      <xdr:row>58</xdr:row>
      <xdr:rowOff>66040</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652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xdr:rowOff>
    </xdr:from>
    <xdr:to>
      <xdr:col>76</xdr:col>
      <xdr:colOff>114300</xdr:colOff>
      <xdr:row>58</xdr:row>
      <xdr:rowOff>29210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703300" y="9959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111125</xdr:rowOff>
    </xdr:from>
    <xdr:to>
      <xdr:col>67</xdr:col>
      <xdr:colOff>101600</xdr:colOff>
      <xdr:row>58</xdr:row>
      <xdr:rowOff>41275</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763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161925</xdr:rowOff>
    </xdr:from>
    <xdr:to>
      <xdr:col>71</xdr:col>
      <xdr:colOff>177800</xdr:colOff>
      <xdr:row>58</xdr:row>
      <xdr:rowOff>15240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814300" y="99345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114300</xdr:rowOff>
    </xdr:from>
    <xdr:ext cx="405130" cy="259080"/>
    <xdr:sp macro="" textlink="">
      <xdr:nvSpPr>
        <xdr:cNvPr id="565" name="n_1aveValue【学校施設】&#10;有形固定資産減価償却率">
          <a:extLst>
            <a:ext uri="{FF2B5EF4-FFF2-40B4-BE49-F238E27FC236}">
              <a16:creationId xmlns:a16="http://schemas.microsoft.com/office/drawing/2014/main" id="{00000000-0008-0000-0F00-000035020000}"/>
            </a:ext>
          </a:extLst>
        </xdr:cNvPr>
        <xdr:cNvSpPr txBox="1"/>
      </xdr:nvSpPr>
      <xdr:spPr>
        <a:xfrm>
          <a:off x="15266035" y="1040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91440</xdr:rowOff>
    </xdr:from>
    <xdr:ext cx="400685" cy="259080"/>
    <xdr:sp macro="" textlink="">
      <xdr:nvSpPr>
        <xdr:cNvPr id="566" name="n_2aveValue【学校施設】&#10;有形固定資産減価償却率">
          <a:extLst>
            <a:ext uri="{FF2B5EF4-FFF2-40B4-BE49-F238E27FC236}">
              <a16:creationId xmlns:a16="http://schemas.microsoft.com/office/drawing/2014/main" id="{00000000-0008-0000-0F00-000036020000}"/>
            </a:ext>
          </a:extLst>
        </xdr:cNvPr>
        <xdr:cNvSpPr txBox="1"/>
      </xdr:nvSpPr>
      <xdr:spPr>
        <a:xfrm>
          <a:off x="14389735" y="103784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64770</xdr:rowOff>
    </xdr:from>
    <xdr:ext cx="400685" cy="254635"/>
    <xdr:sp macro="" textlink="">
      <xdr:nvSpPr>
        <xdr:cNvPr id="567" name="n_3aveValue【学校施設】&#10;有形固定資産減価償却率">
          <a:extLst>
            <a:ext uri="{FF2B5EF4-FFF2-40B4-BE49-F238E27FC236}">
              <a16:creationId xmlns:a16="http://schemas.microsoft.com/office/drawing/2014/main" id="{00000000-0008-0000-0F00-000037020000}"/>
            </a:ext>
          </a:extLst>
        </xdr:cNvPr>
        <xdr:cNvSpPr txBox="1"/>
      </xdr:nvSpPr>
      <xdr:spPr>
        <a:xfrm>
          <a:off x="13500735" y="10351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36195</xdr:rowOff>
    </xdr:from>
    <xdr:ext cx="400685" cy="259080"/>
    <xdr:sp macro="" textlink="">
      <xdr:nvSpPr>
        <xdr:cNvPr id="568" name="n_4aveValue【学校施設】&#10;有形固定資産減価償却率">
          <a:extLst>
            <a:ext uri="{FF2B5EF4-FFF2-40B4-BE49-F238E27FC236}">
              <a16:creationId xmlns:a16="http://schemas.microsoft.com/office/drawing/2014/main" id="{00000000-0008-0000-0F00-000038020000}"/>
            </a:ext>
          </a:extLst>
        </xdr:cNvPr>
        <xdr:cNvSpPr txBox="1"/>
      </xdr:nvSpPr>
      <xdr:spPr>
        <a:xfrm>
          <a:off x="12611735" y="103231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147320</xdr:rowOff>
    </xdr:from>
    <xdr:ext cx="405130" cy="259080"/>
    <xdr:sp macro="" textlink="">
      <xdr:nvSpPr>
        <xdr:cNvPr id="569" name="n_1mainValue【学校施設】&#10;有形固定資産減価償却率">
          <a:extLst>
            <a:ext uri="{FF2B5EF4-FFF2-40B4-BE49-F238E27FC236}">
              <a16:creationId xmlns:a16="http://schemas.microsoft.com/office/drawing/2014/main" id="{00000000-0008-0000-0F00-000039020000}"/>
            </a:ext>
          </a:extLst>
        </xdr:cNvPr>
        <xdr:cNvSpPr txBox="1"/>
      </xdr:nvSpPr>
      <xdr:spPr>
        <a:xfrm>
          <a:off x="15266035" y="974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95885</xdr:rowOff>
    </xdr:from>
    <xdr:ext cx="400685" cy="259080"/>
    <xdr:sp macro="" textlink="">
      <xdr:nvSpPr>
        <xdr:cNvPr id="570" name="n_2mainValue【学校施設】&#10;有形固定資産減価償却率">
          <a:extLst>
            <a:ext uri="{FF2B5EF4-FFF2-40B4-BE49-F238E27FC236}">
              <a16:creationId xmlns:a16="http://schemas.microsoft.com/office/drawing/2014/main" id="{00000000-0008-0000-0F00-00003A020000}"/>
            </a:ext>
          </a:extLst>
        </xdr:cNvPr>
        <xdr:cNvSpPr txBox="1"/>
      </xdr:nvSpPr>
      <xdr:spPr>
        <a:xfrm>
          <a:off x="14389735" y="96970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82550</xdr:rowOff>
    </xdr:from>
    <xdr:ext cx="400685" cy="259080"/>
    <xdr:sp macro="" textlink="">
      <xdr:nvSpPr>
        <xdr:cNvPr id="571" name="n_3mainValue【学校施設】&#10;有形固定資産減価償却率">
          <a:extLst>
            <a:ext uri="{FF2B5EF4-FFF2-40B4-BE49-F238E27FC236}">
              <a16:creationId xmlns:a16="http://schemas.microsoft.com/office/drawing/2014/main" id="{00000000-0008-0000-0F00-00003B020000}"/>
            </a:ext>
          </a:extLst>
        </xdr:cNvPr>
        <xdr:cNvSpPr txBox="1"/>
      </xdr:nvSpPr>
      <xdr:spPr>
        <a:xfrm>
          <a:off x="13500735" y="96837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57785</xdr:rowOff>
    </xdr:from>
    <xdr:ext cx="400685" cy="259080"/>
    <xdr:sp macro="" textlink="">
      <xdr:nvSpPr>
        <xdr:cNvPr id="572" name="n_4mainValue【学校施設】&#10;有形固定資産減価償却率">
          <a:extLst>
            <a:ext uri="{FF2B5EF4-FFF2-40B4-BE49-F238E27FC236}">
              <a16:creationId xmlns:a16="http://schemas.microsoft.com/office/drawing/2014/main" id="{00000000-0008-0000-0F00-00003C020000}"/>
            </a:ext>
          </a:extLst>
        </xdr:cNvPr>
        <xdr:cNvSpPr txBox="1"/>
      </xdr:nvSpPr>
      <xdr:spPr>
        <a:xfrm>
          <a:off x="12611735" y="96589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915" cy="25463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F00-000054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0</xdr:rowOff>
    </xdr:from>
    <xdr:to>
      <xdr:col>116</xdr:col>
      <xdr:colOff>62865</xdr:colOff>
      <xdr:row>63</xdr:row>
      <xdr:rowOff>160020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2160865" y="942975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163830</xdr:rowOff>
    </xdr:from>
    <xdr:ext cx="469900" cy="259080"/>
    <xdr:sp macro="" textlink="">
      <xdr:nvSpPr>
        <xdr:cNvPr id="598" name="【学校施設】&#10;一人当たり面積最小値テキスト">
          <a:extLst>
            <a:ext uri="{FF2B5EF4-FFF2-40B4-BE49-F238E27FC236}">
              <a16:creationId xmlns:a16="http://schemas.microsoft.com/office/drawing/2014/main" id="{00000000-0008-0000-0F00-000056020000}"/>
            </a:ext>
          </a:extLst>
        </xdr:cNvPr>
        <xdr:cNvSpPr txBox="1"/>
      </xdr:nvSpPr>
      <xdr:spPr>
        <a:xfrm>
          <a:off x="22199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118110</xdr:rowOff>
    </xdr:from>
    <xdr:ext cx="469900" cy="259080"/>
    <xdr:sp macro="" textlink="">
      <xdr:nvSpPr>
        <xdr:cNvPr id="600" name="【学校施設】&#10;一人当たり面積最大値テキスト">
          <a:extLst>
            <a:ext uri="{FF2B5EF4-FFF2-40B4-BE49-F238E27FC236}">
              <a16:creationId xmlns:a16="http://schemas.microsoft.com/office/drawing/2014/main" id="{00000000-0008-0000-0F00-000058020000}"/>
            </a:ext>
          </a:extLst>
        </xdr:cNvPr>
        <xdr:cNvSpPr txBox="1"/>
      </xdr:nvSpPr>
      <xdr:spPr>
        <a:xfrm>
          <a:off x="22199600" y="920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22072600" y="942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40640</xdr:rowOff>
    </xdr:from>
    <xdr:ext cx="469900" cy="254635"/>
    <xdr:sp macro="" textlink="">
      <xdr:nvSpPr>
        <xdr:cNvPr id="602" name="【学校施設】&#10;一人当たり面積平均値テキスト">
          <a:extLst>
            <a:ext uri="{FF2B5EF4-FFF2-40B4-BE49-F238E27FC236}">
              <a16:creationId xmlns:a16="http://schemas.microsoft.com/office/drawing/2014/main" id="{00000000-0008-0000-0F00-00005A020000}"/>
            </a:ext>
          </a:extLst>
        </xdr:cNvPr>
        <xdr:cNvSpPr txBox="1"/>
      </xdr:nvSpPr>
      <xdr:spPr>
        <a:xfrm>
          <a:off x="22199600" y="103276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17780</xdr:rowOff>
    </xdr:from>
    <xdr:to>
      <xdr:col>116</xdr:col>
      <xdr:colOff>114300</xdr:colOff>
      <xdr:row>61</xdr:row>
      <xdr:rowOff>118745</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43815</xdr:rowOff>
    </xdr:from>
    <xdr:to>
      <xdr:col>112</xdr:col>
      <xdr:colOff>38100</xdr:colOff>
      <xdr:row>61</xdr:row>
      <xdr:rowOff>145415</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212725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16510</xdr:rowOff>
    </xdr:from>
    <xdr:to>
      <xdr:col>107</xdr:col>
      <xdr:colOff>101600</xdr:colOff>
      <xdr:row>61</xdr:row>
      <xdr:rowOff>118110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203835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106045</xdr:rowOff>
    </xdr:from>
    <xdr:to>
      <xdr:col>102</xdr:col>
      <xdr:colOff>165100</xdr:colOff>
      <xdr:row>62</xdr:row>
      <xdr:rowOff>36195</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148590</xdr:rowOff>
    </xdr:from>
    <xdr:to>
      <xdr:col>116</xdr:col>
      <xdr:colOff>114300</xdr:colOff>
      <xdr:row>63</xdr:row>
      <xdr:rowOff>78740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21107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127000</xdr:rowOff>
    </xdr:from>
    <xdr:ext cx="469900" cy="259080"/>
    <xdr:sp macro="" textlink="">
      <xdr:nvSpPr>
        <xdr:cNvPr id="614" name="【学校施設】&#10;一人当たり面積該当値テキスト">
          <a:extLst>
            <a:ext uri="{FF2B5EF4-FFF2-40B4-BE49-F238E27FC236}">
              <a16:creationId xmlns:a16="http://schemas.microsoft.com/office/drawing/2014/main" id="{00000000-0008-0000-0F00-000066020000}"/>
            </a:ext>
          </a:extLst>
        </xdr:cNvPr>
        <xdr:cNvSpPr txBox="1"/>
      </xdr:nvSpPr>
      <xdr:spPr>
        <a:xfrm>
          <a:off x="22199600" y="1075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163195</xdr:rowOff>
    </xdr:from>
    <xdr:to>
      <xdr:col>112</xdr:col>
      <xdr:colOff>38100</xdr:colOff>
      <xdr:row>63</xdr:row>
      <xdr:rowOff>93345</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12725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27940</xdr:rowOff>
    </xdr:from>
    <xdr:to>
      <xdr:col>116</xdr:col>
      <xdr:colOff>63500</xdr:colOff>
      <xdr:row>63</xdr:row>
      <xdr:rowOff>42545</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1323300" y="108292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42545</xdr:rowOff>
    </xdr:from>
    <xdr:to>
      <xdr:col>111</xdr:col>
      <xdr:colOff>177800</xdr:colOff>
      <xdr:row>63</xdr:row>
      <xdr:rowOff>57150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20434300" y="108438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1270</xdr:rowOff>
    </xdr:from>
    <xdr:to>
      <xdr:col>102</xdr:col>
      <xdr:colOff>165100</xdr:colOff>
      <xdr:row>63</xdr:row>
      <xdr:rowOff>102870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9494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52070</xdr:rowOff>
    </xdr:from>
    <xdr:to>
      <xdr:col>107</xdr:col>
      <xdr:colOff>50800</xdr:colOff>
      <xdr:row>63</xdr:row>
      <xdr:rowOff>57150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9545300" y="10853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10795</xdr:rowOff>
    </xdr:from>
    <xdr:to>
      <xdr:col>98</xdr:col>
      <xdr:colOff>38100</xdr:colOff>
      <xdr:row>63</xdr:row>
      <xdr:rowOff>112395</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18605500" y="108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52070</xdr:rowOff>
    </xdr:from>
    <xdr:to>
      <xdr:col>102</xdr:col>
      <xdr:colOff>114300</xdr:colOff>
      <xdr:row>63</xdr:row>
      <xdr:rowOff>61595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8656300" y="108534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161925</xdr:rowOff>
    </xdr:from>
    <xdr:ext cx="469900" cy="259080"/>
    <xdr:sp macro="" textlink="">
      <xdr:nvSpPr>
        <xdr:cNvPr id="623" name="n_1aveValue【学校施設】&#10;一人当たり面積">
          <a:extLst>
            <a:ext uri="{FF2B5EF4-FFF2-40B4-BE49-F238E27FC236}">
              <a16:creationId xmlns:a16="http://schemas.microsoft.com/office/drawing/2014/main" id="{00000000-0008-0000-0F00-00006F020000}"/>
            </a:ext>
          </a:extLst>
        </xdr:cNvPr>
        <xdr:cNvSpPr txBox="1"/>
      </xdr:nvSpPr>
      <xdr:spPr>
        <a:xfrm>
          <a:off x="21075650" y="10277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134620</xdr:rowOff>
    </xdr:from>
    <xdr:ext cx="465455" cy="254635"/>
    <xdr:sp macro="" textlink="">
      <xdr:nvSpPr>
        <xdr:cNvPr id="624" name="n_2aveValue【学校施設】&#10;一人当たり面積">
          <a:extLst>
            <a:ext uri="{FF2B5EF4-FFF2-40B4-BE49-F238E27FC236}">
              <a16:creationId xmlns:a16="http://schemas.microsoft.com/office/drawing/2014/main" id="{00000000-0008-0000-0F00-000070020000}"/>
            </a:ext>
          </a:extLst>
        </xdr:cNvPr>
        <xdr:cNvSpPr txBox="1"/>
      </xdr:nvSpPr>
      <xdr:spPr>
        <a:xfrm>
          <a:off x="20199350" y="10250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52705</xdr:rowOff>
    </xdr:from>
    <xdr:ext cx="465455" cy="254635"/>
    <xdr:sp macro="" textlink="">
      <xdr:nvSpPr>
        <xdr:cNvPr id="625" name="n_3aveValue【学校施設】&#10;一人当たり面積">
          <a:extLst>
            <a:ext uri="{FF2B5EF4-FFF2-40B4-BE49-F238E27FC236}">
              <a16:creationId xmlns:a16="http://schemas.microsoft.com/office/drawing/2014/main" id="{00000000-0008-0000-0F00-000071020000}"/>
            </a:ext>
          </a:extLst>
        </xdr:cNvPr>
        <xdr:cNvSpPr txBox="1"/>
      </xdr:nvSpPr>
      <xdr:spPr>
        <a:xfrm>
          <a:off x="19310350" y="103397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167640</xdr:rowOff>
    </xdr:from>
    <xdr:ext cx="465455" cy="254635"/>
    <xdr:sp macro="" textlink="">
      <xdr:nvSpPr>
        <xdr:cNvPr id="626" name="n_4aveValue【学校施設】&#10;一人当たり面積">
          <a:extLst>
            <a:ext uri="{FF2B5EF4-FFF2-40B4-BE49-F238E27FC236}">
              <a16:creationId xmlns:a16="http://schemas.microsoft.com/office/drawing/2014/main" id="{00000000-0008-0000-0F00-000072020000}"/>
            </a:ext>
          </a:extLst>
        </xdr:cNvPr>
        <xdr:cNvSpPr txBox="1"/>
      </xdr:nvSpPr>
      <xdr:spPr>
        <a:xfrm>
          <a:off x="18421350" y="102831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84455</xdr:rowOff>
    </xdr:from>
    <xdr:ext cx="469900" cy="259080"/>
    <xdr:sp macro="" textlink="">
      <xdr:nvSpPr>
        <xdr:cNvPr id="627" name="n_1mainValue【学校施設】&#10;一人当たり面積">
          <a:extLst>
            <a:ext uri="{FF2B5EF4-FFF2-40B4-BE49-F238E27FC236}">
              <a16:creationId xmlns:a16="http://schemas.microsoft.com/office/drawing/2014/main" id="{00000000-0008-0000-0F00-000073020000}"/>
            </a:ext>
          </a:extLst>
        </xdr:cNvPr>
        <xdr:cNvSpPr txBox="1"/>
      </xdr:nvSpPr>
      <xdr:spPr>
        <a:xfrm>
          <a:off x="21075650" y="10885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99060</xdr:rowOff>
    </xdr:from>
    <xdr:ext cx="465455" cy="254635"/>
    <xdr:sp macro="" textlink="">
      <xdr:nvSpPr>
        <xdr:cNvPr id="628" name="n_2mainValue【学校施設】&#10;一人当たり面積">
          <a:extLst>
            <a:ext uri="{FF2B5EF4-FFF2-40B4-BE49-F238E27FC236}">
              <a16:creationId xmlns:a16="http://schemas.microsoft.com/office/drawing/2014/main" id="{00000000-0008-0000-0F00-000074020000}"/>
            </a:ext>
          </a:extLst>
        </xdr:cNvPr>
        <xdr:cNvSpPr txBox="1"/>
      </xdr:nvSpPr>
      <xdr:spPr>
        <a:xfrm>
          <a:off x="20199350" y="109004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93980</xdr:rowOff>
    </xdr:from>
    <xdr:ext cx="465455" cy="259080"/>
    <xdr:sp macro="" textlink="">
      <xdr:nvSpPr>
        <xdr:cNvPr id="629" name="n_3mainValue【学校施設】&#10;一人当たり面積">
          <a:extLst>
            <a:ext uri="{FF2B5EF4-FFF2-40B4-BE49-F238E27FC236}">
              <a16:creationId xmlns:a16="http://schemas.microsoft.com/office/drawing/2014/main" id="{00000000-0008-0000-0F00-000075020000}"/>
            </a:ext>
          </a:extLst>
        </xdr:cNvPr>
        <xdr:cNvSpPr txBox="1"/>
      </xdr:nvSpPr>
      <xdr:spPr>
        <a:xfrm>
          <a:off x="19310350" y="10895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103505</xdr:rowOff>
    </xdr:from>
    <xdr:ext cx="465455" cy="259080"/>
    <xdr:sp macro="" textlink="">
      <xdr:nvSpPr>
        <xdr:cNvPr id="630" name="n_4mainValue【学校施設】&#10;一人当たり面積">
          <a:extLst>
            <a:ext uri="{FF2B5EF4-FFF2-40B4-BE49-F238E27FC236}">
              <a16:creationId xmlns:a16="http://schemas.microsoft.com/office/drawing/2014/main" id="{00000000-0008-0000-0F00-000076020000}"/>
            </a:ext>
          </a:extLst>
        </xdr:cNvPr>
        <xdr:cNvSpPr txBox="1"/>
      </xdr:nvSpPr>
      <xdr:spPr>
        <a:xfrm>
          <a:off x="18421350" y="109048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類似団体平均と比較して、有形固定資産減価償却率が特に高い施設は「道路」であり、特に低い施設は「橋りょう・トンネル」、「学校施設」となっている。</a:t>
          </a:r>
        </a:p>
        <a:p>
          <a:r>
            <a:rPr kumimoji="1" lang="ja-JP" altLang="en-US" sz="1300">
              <a:latin typeface="ＭＳ Ｐゴシック"/>
              <a:ea typeface="ＭＳ Ｐゴシック"/>
            </a:rPr>
            <a:t>　「道路」については、平成30年度から令和5年度にかけて実施してきた大型の町道整備事業が完了したことにより、若干ではあるものの比率が改善している。「橋りょう・トンネル」についても同様の理由により比率は大きく改善した。ただし既存道路については老朽化が著しいほか、令和6年能登半島地震によって多くの路線が被災しており、早期復旧が課題となっている。道路をはじめとしたインフラ資産は、住民生活に直結することから、速やかな復旧と計画的な老朽化対策の両立に努めたい。</a:t>
          </a:r>
        </a:p>
        <a:p>
          <a:r>
            <a:rPr kumimoji="1" lang="ja-JP" altLang="en-US" sz="1300">
              <a:latin typeface="ＭＳ Ｐゴシック"/>
              <a:ea typeface="ＭＳ Ｐゴシック"/>
            </a:rPr>
            <a:t>　「学校施設」については、平成27年度に中学校2校を1校に統合したことにより、類似団体平均より低くなっている。令和5年度・令和6年度には小学校の統廃合にも取り組んだところであるため、今後はさらに比率が改善される見通しであ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57" name="テキスト ボックス 56">
          <a:extLst>
            <a:ext uri="{FF2B5EF4-FFF2-40B4-BE49-F238E27FC236}">
              <a16:creationId xmlns:a16="http://schemas.microsoft.com/office/drawing/2014/main" id="{00000000-0008-0000-1000-000039000000}"/>
            </a:ext>
          </a:extLst>
        </xdr:cNvPr>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59" name="テキスト ボックス 58">
          <a:extLst>
            <a:ext uri="{FF2B5EF4-FFF2-40B4-BE49-F238E27FC236}">
              <a16:creationId xmlns:a16="http://schemas.microsoft.com/office/drawing/2014/main" id="{00000000-0008-0000-1000-00003B000000}"/>
            </a:ext>
          </a:extLst>
        </xdr:cNvPr>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61" name="テキスト ボックス 60">
          <a:extLst>
            <a:ext uri="{FF2B5EF4-FFF2-40B4-BE49-F238E27FC236}">
              <a16:creationId xmlns:a16="http://schemas.microsoft.com/office/drawing/2014/main" id="{00000000-0008-0000-1000-00003D000000}"/>
            </a:ext>
          </a:extLst>
        </xdr:cNvPr>
        <xdr:cNvSpPr txBox="1"/>
      </xdr:nvSpPr>
      <xdr:spPr>
        <a:xfrm>
          <a:off x="294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63" name="テキスト ボックス 62">
          <a:extLst>
            <a:ext uri="{FF2B5EF4-FFF2-40B4-BE49-F238E27FC236}">
              <a16:creationId xmlns:a16="http://schemas.microsoft.com/office/drawing/2014/main" id="{00000000-0008-0000-1000-00003F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65" name="テキスト ボックス 64">
          <a:extLst>
            <a:ext uri="{FF2B5EF4-FFF2-40B4-BE49-F238E27FC236}">
              <a16:creationId xmlns:a16="http://schemas.microsoft.com/office/drawing/2014/main" id="{00000000-0008-0000-1000-000041000000}"/>
            </a:ext>
          </a:extLst>
        </xdr:cNvPr>
        <xdr:cNvSpPr txBox="1"/>
      </xdr:nvSpPr>
      <xdr:spPr>
        <a:xfrm>
          <a:off x="358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422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1000-000048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V="1">
          <a:off x="4634865" y="973836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74" name="【体育館・プール】&#10;有形固定資産減価償却率最小値テキスト">
          <a:extLst>
            <a:ext uri="{FF2B5EF4-FFF2-40B4-BE49-F238E27FC236}">
              <a16:creationId xmlns:a16="http://schemas.microsoft.com/office/drawing/2014/main" id="{00000000-0008-0000-1000-00004A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83820</xdr:rowOff>
    </xdr:from>
    <xdr:ext cx="405130" cy="259080"/>
    <xdr:sp macro="" textlink="">
      <xdr:nvSpPr>
        <xdr:cNvPr id="76" name="【体育館・プール】&#10;有形固定資産減価償却率最大値テキスト">
          <a:extLst>
            <a:ext uri="{FF2B5EF4-FFF2-40B4-BE49-F238E27FC236}">
              <a16:creationId xmlns:a16="http://schemas.microsoft.com/office/drawing/2014/main" id="{00000000-0008-0000-1000-00004C000000}"/>
            </a:ext>
          </a:extLst>
        </xdr:cNvPr>
        <xdr:cNvSpPr txBox="1"/>
      </xdr:nvSpPr>
      <xdr:spPr>
        <a:xfrm>
          <a:off x="4673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4546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15875</xdr:rowOff>
    </xdr:from>
    <xdr:ext cx="405130" cy="259080"/>
    <xdr:sp macro="" textlink="">
      <xdr:nvSpPr>
        <xdr:cNvPr id="78" name="【体育館・プール】&#10;有形固定資産減価償却率平均値テキスト">
          <a:extLst>
            <a:ext uri="{FF2B5EF4-FFF2-40B4-BE49-F238E27FC236}">
              <a16:creationId xmlns:a16="http://schemas.microsoft.com/office/drawing/2014/main" id="{00000000-0008-0000-1000-00004E000000}"/>
            </a:ext>
          </a:extLst>
        </xdr:cNvPr>
        <xdr:cNvSpPr txBox="1"/>
      </xdr:nvSpPr>
      <xdr:spPr>
        <a:xfrm>
          <a:off x="4673600" y="1030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00000000-0008-0000-1000-00004F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00000000-0008-0000-1000-000050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00000000-0008-0000-1000-000051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00000000-0008-0000-1000-000052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00000000-0008-0000-1000-000053000000}"/>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84" name="テキスト ボックス 83">
          <a:extLst>
            <a:ext uri="{FF2B5EF4-FFF2-40B4-BE49-F238E27FC236}">
              <a16:creationId xmlns:a16="http://schemas.microsoft.com/office/drawing/2014/main" id="{00000000-0008-0000-1000-000054000000}"/>
            </a:ext>
          </a:extLst>
        </xdr:cNvPr>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85" name="テキスト ボックス 84">
          <a:extLst>
            <a:ext uri="{FF2B5EF4-FFF2-40B4-BE49-F238E27FC236}">
              <a16:creationId xmlns:a16="http://schemas.microsoft.com/office/drawing/2014/main" id="{00000000-0008-0000-1000-000055000000}"/>
            </a:ext>
          </a:extLst>
        </xdr:cNvPr>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86" name="テキスト ボックス 85">
          <a:extLst>
            <a:ext uri="{FF2B5EF4-FFF2-40B4-BE49-F238E27FC236}">
              <a16:creationId xmlns:a16="http://schemas.microsoft.com/office/drawing/2014/main" id="{00000000-0008-0000-1000-000056000000}"/>
            </a:ext>
          </a:extLst>
        </xdr:cNvPr>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88" name="テキスト ボックス 87">
          <a:extLst>
            <a:ext uri="{FF2B5EF4-FFF2-40B4-BE49-F238E27FC236}">
              <a16:creationId xmlns:a16="http://schemas.microsoft.com/office/drawing/2014/main" id="{00000000-0008-0000-1000-000058000000}"/>
            </a:ext>
          </a:extLst>
        </xdr:cNvPr>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113030</xdr:rowOff>
    </xdr:from>
    <xdr:to>
      <xdr:col>24</xdr:col>
      <xdr:colOff>114300</xdr:colOff>
      <xdr:row>62</xdr:row>
      <xdr:rowOff>43180</xdr:rowOff>
    </xdr:to>
    <xdr:sp macro="" textlink="">
      <xdr:nvSpPr>
        <xdr:cNvPr id="89" name="楕円 88">
          <a:extLst>
            <a:ext uri="{FF2B5EF4-FFF2-40B4-BE49-F238E27FC236}">
              <a16:creationId xmlns:a16="http://schemas.microsoft.com/office/drawing/2014/main" id="{00000000-0008-0000-1000-000059000000}"/>
            </a:ext>
          </a:extLst>
        </xdr:cNvPr>
        <xdr:cNvSpPr/>
      </xdr:nvSpPr>
      <xdr:spPr>
        <a:xfrm>
          <a:off x="4584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91440</xdr:rowOff>
    </xdr:from>
    <xdr:ext cx="405130" cy="259080"/>
    <xdr:sp macro="" textlink="">
      <xdr:nvSpPr>
        <xdr:cNvPr id="90" name="【体育館・プール】&#10;有形固定資産減価償却率該当値テキスト">
          <a:extLst>
            <a:ext uri="{FF2B5EF4-FFF2-40B4-BE49-F238E27FC236}">
              <a16:creationId xmlns:a16="http://schemas.microsoft.com/office/drawing/2014/main" id="{00000000-0008-0000-1000-00005A000000}"/>
            </a:ext>
          </a:extLst>
        </xdr:cNvPr>
        <xdr:cNvSpPr txBox="1"/>
      </xdr:nvSpPr>
      <xdr:spPr>
        <a:xfrm>
          <a:off x="4673600" y="10549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76835</xdr:rowOff>
    </xdr:from>
    <xdr:to>
      <xdr:col>20</xdr:col>
      <xdr:colOff>38100</xdr:colOff>
      <xdr:row>62</xdr:row>
      <xdr:rowOff>6985</xdr:rowOff>
    </xdr:to>
    <xdr:sp macro="" textlink="">
      <xdr:nvSpPr>
        <xdr:cNvPr id="91" name="楕円 90">
          <a:extLst>
            <a:ext uri="{FF2B5EF4-FFF2-40B4-BE49-F238E27FC236}">
              <a16:creationId xmlns:a16="http://schemas.microsoft.com/office/drawing/2014/main" id="{00000000-0008-0000-1000-00005B000000}"/>
            </a:ext>
          </a:extLst>
        </xdr:cNvPr>
        <xdr:cNvSpPr/>
      </xdr:nvSpPr>
      <xdr:spPr>
        <a:xfrm>
          <a:off x="3746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127635</xdr:rowOff>
    </xdr:from>
    <xdr:to>
      <xdr:col>24</xdr:col>
      <xdr:colOff>63500</xdr:colOff>
      <xdr:row>61</xdr:row>
      <xdr:rowOff>163830</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797300" y="1058608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macro="" textlink="">
      <xdr:nvSpPr>
        <xdr:cNvPr id="93" name="楕円 92">
          <a:extLst>
            <a:ext uri="{FF2B5EF4-FFF2-40B4-BE49-F238E27FC236}">
              <a16:creationId xmlns:a16="http://schemas.microsoft.com/office/drawing/2014/main" id="{00000000-0008-0000-1000-00005D000000}"/>
            </a:ext>
          </a:extLst>
        </xdr:cNvPr>
        <xdr:cNvSpPr/>
      </xdr:nvSpPr>
      <xdr:spPr>
        <a:xfrm>
          <a:off x="2857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86360</xdr:rowOff>
    </xdr:from>
    <xdr:to>
      <xdr:col>19</xdr:col>
      <xdr:colOff>177800</xdr:colOff>
      <xdr:row>61</xdr:row>
      <xdr:rowOff>127635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2908300" y="105448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162560</xdr:rowOff>
    </xdr:from>
    <xdr:to>
      <xdr:col>10</xdr:col>
      <xdr:colOff>165100</xdr:colOff>
      <xdr:row>61</xdr:row>
      <xdr:rowOff>92710</xdr:rowOff>
    </xdr:to>
    <xdr:sp macro="" textlink="">
      <xdr:nvSpPr>
        <xdr:cNvPr id="95" name="楕円 94">
          <a:extLst>
            <a:ext uri="{FF2B5EF4-FFF2-40B4-BE49-F238E27FC236}">
              <a16:creationId xmlns:a16="http://schemas.microsoft.com/office/drawing/2014/main" id="{00000000-0008-0000-1000-00005F000000}"/>
            </a:ext>
          </a:extLst>
        </xdr:cNvPr>
        <xdr:cNvSpPr/>
      </xdr:nvSpPr>
      <xdr:spPr>
        <a:xfrm>
          <a:off x="196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41910</xdr:rowOff>
    </xdr:from>
    <xdr:to>
      <xdr:col>15</xdr:col>
      <xdr:colOff>50800</xdr:colOff>
      <xdr:row>61</xdr:row>
      <xdr:rowOff>86360</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019300" y="105003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97" name="楕円 96">
          <a:extLst>
            <a:ext uri="{FF2B5EF4-FFF2-40B4-BE49-F238E27FC236}">
              <a16:creationId xmlns:a16="http://schemas.microsoft.com/office/drawing/2014/main" id="{00000000-0008-0000-1000-000061000000}"/>
            </a:ext>
          </a:extLst>
        </xdr:cNvPr>
        <xdr:cNvSpPr/>
      </xdr:nvSpPr>
      <xdr:spPr>
        <a:xfrm>
          <a:off x="1079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6350</xdr:rowOff>
    </xdr:from>
    <xdr:to>
      <xdr:col>10</xdr:col>
      <xdr:colOff>114300</xdr:colOff>
      <xdr:row>61</xdr:row>
      <xdr:rowOff>41910</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1130300" y="104648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120650</xdr:rowOff>
    </xdr:from>
    <xdr:ext cx="405130" cy="254635"/>
    <xdr:sp macro="" textlink="">
      <xdr:nvSpPr>
        <xdr:cNvPr id="99" name="n_1aveValue【体育館・プール】&#10;有形固定資産減価償却率">
          <a:extLst>
            <a:ext uri="{FF2B5EF4-FFF2-40B4-BE49-F238E27FC236}">
              <a16:creationId xmlns:a16="http://schemas.microsoft.com/office/drawing/2014/main" id="{00000000-0008-0000-1000-000063000000}"/>
            </a:ext>
          </a:extLst>
        </xdr:cNvPr>
        <xdr:cNvSpPr txBox="1"/>
      </xdr:nvSpPr>
      <xdr:spPr>
        <a:xfrm>
          <a:off x="3582035" y="102362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90170</xdr:rowOff>
    </xdr:from>
    <xdr:ext cx="400685" cy="259080"/>
    <xdr:sp macro="" textlink="">
      <xdr:nvSpPr>
        <xdr:cNvPr id="100" name="n_2aveValue【体育館・プール】&#10;有形固定資産減価償却率">
          <a:extLst>
            <a:ext uri="{FF2B5EF4-FFF2-40B4-BE49-F238E27FC236}">
              <a16:creationId xmlns:a16="http://schemas.microsoft.com/office/drawing/2014/main" id="{00000000-0008-0000-1000-000064000000}"/>
            </a:ext>
          </a:extLst>
        </xdr:cNvPr>
        <xdr:cNvSpPr txBox="1"/>
      </xdr:nvSpPr>
      <xdr:spPr>
        <a:xfrm>
          <a:off x="2705735" y="102057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61595</xdr:rowOff>
    </xdr:from>
    <xdr:ext cx="400685" cy="259080"/>
    <xdr:sp macro="" textlink="">
      <xdr:nvSpPr>
        <xdr:cNvPr id="101" name="n_3aveValue【体育館・プール】&#10;有形固定資産減価償却率">
          <a:extLst>
            <a:ext uri="{FF2B5EF4-FFF2-40B4-BE49-F238E27FC236}">
              <a16:creationId xmlns:a16="http://schemas.microsoft.com/office/drawing/2014/main" id="{00000000-0008-0000-1000-000065000000}"/>
            </a:ext>
          </a:extLst>
        </xdr:cNvPr>
        <xdr:cNvSpPr txBox="1"/>
      </xdr:nvSpPr>
      <xdr:spPr>
        <a:xfrm>
          <a:off x="1816735" y="101771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139700</xdr:rowOff>
    </xdr:from>
    <xdr:ext cx="400685" cy="259080"/>
    <xdr:sp macro="" textlink="">
      <xdr:nvSpPr>
        <xdr:cNvPr id="102" name="n_4aveValue【体育館・プール】&#10;有形固定資産減価償却率">
          <a:extLst>
            <a:ext uri="{FF2B5EF4-FFF2-40B4-BE49-F238E27FC236}">
              <a16:creationId xmlns:a16="http://schemas.microsoft.com/office/drawing/2014/main" id="{00000000-0008-0000-1000-000066000000}"/>
            </a:ext>
          </a:extLst>
        </xdr:cNvPr>
        <xdr:cNvSpPr txBox="1"/>
      </xdr:nvSpPr>
      <xdr:spPr>
        <a:xfrm>
          <a:off x="927735" y="100838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169545</xdr:rowOff>
    </xdr:from>
    <xdr:ext cx="405130" cy="254635"/>
    <xdr:sp macro="" textlink="">
      <xdr:nvSpPr>
        <xdr:cNvPr id="103" name="n_1mainValue【体育館・プール】&#10;有形固定資産減価償却率">
          <a:extLst>
            <a:ext uri="{FF2B5EF4-FFF2-40B4-BE49-F238E27FC236}">
              <a16:creationId xmlns:a16="http://schemas.microsoft.com/office/drawing/2014/main" id="{00000000-0008-0000-1000-000067000000}"/>
            </a:ext>
          </a:extLst>
        </xdr:cNvPr>
        <xdr:cNvSpPr txBox="1"/>
      </xdr:nvSpPr>
      <xdr:spPr>
        <a:xfrm>
          <a:off x="3582035" y="106279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127635</xdr:rowOff>
    </xdr:from>
    <xdr:ext cx="400685" cy="259080"/>
    <xdr:sp macro="" textlink="">
      <xdr:nvSpPr>
        <xdr:cNvPr id="104" name="n_2mainValue【体育館・プール】&#10;有形固定資産減価償却率">
          <a:extLst>
            <a:ext uri="{FF2B5EF4-FFF2-40B4-BE49-F238E27FC236}">
              <a16:creationId xmlns:a16="http://schemas.microsoft.com/office/drawing/2014/main" id="{00000000-0008-0000-1000-000068000000}"/>
            </a:ext>
          </a:extLst>
        </xdr:cNvPr>
        <xdr:cNvSpPr txBox="1"/>
      </xdr:nvSpPr>
      <xdr:spPr>
        <a:xfrm>
          <a:off x="2705735" y="105860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83820</xdr:rowOff>
    </xdr:from>
    <xdr:ext cx="400685" cy="259080"/>
    <xdr:sp macro="" textlink="">
      <xdr:nvSpPr>
        <xdr:cNvPr id="105" name="n_3mainValue【体育館・プール】&#10;有形固定資産減価償却率">
          <a:extLst>
            <a:ext uri="{FF2B5EF4-FFF2-40B4-BE49-F238E27FC236}">
              <a16:creationId xmlns:a16="http://schemas.microsoft.com/office/drawing/2014/main" id="{00000000-0008-0000-1000-000069000000}"/>
            </a:ext>
          </a:extLst>
        </xdr:cNvPr>
        <xdr:cNvSpPr txBox="1"/>
      </xdr:nvSpPr>
      <xdr:spPr>
        <a:xfrm>
          <a:off x="1816735" y="105422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47625</xdr:rowOff>
    </xdr:from>
    <xdr:ext cx="400685" cy="259080"/>
    <xdr:sp macro="" textlink="">
      <xdr:nvSpPr>
        <xdr:cNvPr id="106" name="n_4mainValue【体育館・プール】&#10;有形固定資産減価償却率">
          <a:extLst>
            <a:ext uri="{FF2B5EF4-FFF2-40B4-BE49-F238E27FC236}">
              <a16:creationId xmlns:a16="http://schemas.microsoft.com/office/drawing/2014/main" id="{00000000-0008-0000-1000-00006A000000}"/>
            </a:ext>
          </a:extLst>
        </xdr:cNvPr>
        <xdr:cNvSpPr txBox="1"/>
      </xdr:nvSpPr>
      <xdr:spPr>
        <a:xfrm>
          <a:off x="927735" y="105060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10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2915" cy="259080"/>
    <xdr:sp macro="" textlink="">
      <xdr:nvSpPr>
        <xdr:cNvPr id="118" name="テキスト ボックス 117">
          <a:extLst>
            <a:ext uri="{FF2B5EF4-FFF2-40B4-BE49-F238E27FC236}">
              <a16:creationId xmlns:a16="http://schemas.microsoft.com/office/drawing/2014/main" id="{00000000-0008-0000-1000-000076000000}"/>
            </a:ext>
          </a:extLst>
        </xdr:cNvPr>
        <xdr:cNvSpPr txBox="1"/>
      </xdr:nvSpPr>
      <xdr:spPr>
        <a:xfrm>
          <a:off x="6136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2915" cy="259080"/>
    <xdr:sp macro="" textlink="">
      <xdr:nvSpPr>
        <xdr:cNvPr id="120" name="テキスト ボックス 119">
          <a:extLst>
            <a:ext uri="{FF2B5EF4-FFF2-40B4-BE49-F238E27FC236}">
              <a16:creationId xmlns:a16="http://schemas.microsoft.com/office/drawing/2014/main" id="{00000000-0008-0000-1000-000078000000}"/>
            </a:ext>
          </a:extLst>
        </xdr:cNvPr>
        <xdr:cNvSpPr txBox="1"/>
      </xdr:nvSpPr>
      <xdr:spPr>
        <a:xfrm>
          <a:off x="6136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2915" cy="254635"/>
    <xdr:sp macro="" textlink="">
      <xdr:nvSpPr>
        <xdr:cNvPr id="122" name="テキスト ボックス 121">
          <a:extLst>
            <a:ext uri="{FF2B5EF4-FFF2-40B4-BE49-F238E27FC236}">
              <a16:creationId xmlns:a16="http://schemas.microsoft.com/office/drawing/2014/main" id="{00000000-0008-0000-1000-00007A000000}"/>
            </a:ext>
          </a:extLst>
        </xdr:cNvPr>
        <xdr:cNvSpPr txBox="1"/>
      </xdr:nvSpPr>
      <xdr:spPr>
        <a:xfrm>
          <a:off x="6136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2915"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6136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2915"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6136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1000-000081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156845</xdr:rowOff>
    </xdr:from>
    <xdr:to>
      <xdr:col>54</xdr:col>
      <xdr:colOff>189865</xdr:colOff>
      <xdr:row>64</xdr:row>
      <xdr:rowOff>24130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flipV="1">
          <a:off x="10476865" y="975804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27940</xdr:rowOff>
    </xdr:from>
    <xdr:ext cx="469900" cy="259080"/>
    <xdr:sp macro="" textlink="">
      <xdr:nvSpPr>
        <xdr:cNvPr id="131" name="【体育館・プール】&#10;一人当たり面積最小値テキスト">
          <a:extLst>
            <a:ext uri="{FF2B5EF4-FFF2-40B4-BE49-F238E27FC236}">
              <a16:creationId xmlns:a16="http://schemas.microsoft.com/office/drawing/2014/main" id="{00000000-0008-0000-1000-000083000000}"/>
            </a:ext>
          </a:extLst>
        </xdr:cNvPr>
        <xdr:cNvSpPr txBox="1"/>
      </xdr:nvSpPr>
      <xdr:spPr>
        <a:xfrm>
          <a:off x="10515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24130</xdr:rowOff>
    </xdr:from>
    <xdr:to>
      <xdr:col>55</xdr:col>
      <xdr:colOff>88900</xdr:colOff>
      <xdr:row>64</xdr:row>
      <xdr:rowOff>24130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10388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103505</xdr:rowOff>
    </xdr:from>
    <xdr:ext cx="469900" cy="259080"/>
    <xdr:sp macro="" textlink="">
      <xdr:nvSpPr>
        <xdr:cNvPr id="133" name="【体育館・プール】&#10;一人当たり面積最大値テキスト">
          <a:extLst>
            <a:ext uri="{FF2B5EF4-FFF2-40B4-BE49-F238E27FC236}">
              <a16:creationId xmlns:a16="http://schemas.microsoft.com/office/drawing/2014/main" id="{00000000-0008-0000-1000-000085000000}"/>
            </a:ext>
          </a:extLst>
        </xdr:cNvPr>
        <xdr:cNvSpPr txBox="1"/>
      </xdr:nvSpPr>
      <xdr:spPr>
        <a:xfrm>
          <a:off x="10515600" y="953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156845</xdr:rowOff>
    </xdr:from>
    <xdr:to>
      <xdr:col>55</xdr:col>
      <xdr:colOff>88900</xdr:colOff>
      <xdr:row>56</xdr:row>
      <xdr:rowOff>156845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10388600" y="975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57150</xdr:rowOff>
    </xdr:from>
    <xdr:ext cx="469900" cy="259080"/>
    <xdr:sp macro="" textlink="">
      <xdr:nvSpPr>
        <xdr:cNvPr id="135" name="【体育館・プール】&#10;一人当たり面積平均値テキスト">
          <a:extLst>
            <a:ext uri="{FF2B5EF4-FFF2-40B4-BE49-F238E27FC236}">
              <a16:creationId xmlns:a16="http://schemas.microsoft.com/office/drawing/2014/main" id="{00000000-0008-0000-1000-000087000000}"/>
            </a:ext>
          </a:extLst>
        </xdr:cNvPr>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00000000-0008-0000-1000-000088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60960</xdr:rowOff>
    </xdr:from>
    <xdr:to>
      <xdr:col>50</xdr:col>
      <xdr:colOff>165100</xdr:colOff>
      <xdr:row>62</xdr:row>
      <xdr:rowOff>162560</xdr:rowOff>
    </xdr:to>
    <xdr:sp macro="" textlink="">
      <xdr:nvSpPr>
        <xdr:cNvPr id="137" name="フローチャート: 判断 136">
          <a:extLst>
            <a:ext uri="{FF2B5EF4-FFF2-40B4-BE49-F238E27FC236}">
              <a16:creationId xmlns:a16="http://schemas.microsoft.com/office/drawing/2014/main" id="{00000000-0008-0000-1000-000089000000}"/>
            </a:ext>
          </a:extLst>
        </xdr:cNvPr>
        <xdr:cNvSpPr/>
      </xdr:nvSpPr>
      <xdr:spPr>
        <a:xfrm>
          <a:off x="9588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69850</xdr:rowOff>
    </xdr:from>
    <xdr:to>
      <xdr:col>46</xdr:col>
      <xdr:colOff>38100</xdr:colOff>
      <xdr:row>62</xdr:row>
      <xdr:rowOff>171450</xdr:rowOff>
    </xdr:to>
    <xdr:sp macro="" textlink="">
      <xdr:nvSpPr>
        <xdr:cNvPr id="138" name="フローチャート: 判断 137">
          <a:extLst>
            <a:ext uri="{FF2B5EF4-FFF2-40B4-BE49-F238E27FC236}">
              <a16:creationId xmlns:a16="http://schemas.microsoft.com/office/drawing/2014/main" id="{00000000-0008-0000-1000-00008A000000}"/>
            </a:ext>
          </a:extLst>
        </xdr:cNvPr>
        <xdr:cNvSpPr/>
      </xdr:nvSpPr>
      <xdr:spPr>
        <a:xfrm>
          <a:off x="86995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58420</xdr:rowOff>
    </xdr:from>
    <xdr:to>
      <xdr:col>41</xdr:col>
      <xdr:colOff>101600</xdr:colOff>
      <xdr:row>62</xdr:row>
      <xdr:rowOff>160020</xdr:rowOff>
    </xdr:to>
    <xdr:sp macro="" textlink="">
      <xdr:nvSpPr>
        <xdr:cNvPr id="139" name="フローチャート: 判断 138">
          <a:extLst>
            <a:ext uri="{FF2B5EF4-FFF2-40B4-BE49-F238E27FC236}">
              <a16:creationId xmlns:a16="http://schemas.microsoft.com/office/drawing/2014/main" id="{00000000-0008-0000-1000-00008B000000}"/>
            </a:ext>
          </a:extLst>
        </xdr:cNvPr>
        <xdr:cNvSpPr/>
      </xdr:nvSpPr>
      <xdr:spPr>
        <a:xfrm>
          <a:off x="781050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37465</xdr:rowOff>
    </xdr:from>
    <xdr:to>
      <xdr:col>36</xdr:col>
      <xdr:colOff>165100</xdr:colOff>
      <xdr:row>62</xdr:row>
      <xdr:rowOff>139065</xdr:rowOff>
    </xdr:to>
    <xdr:sp macro="" textlink="">
      <xdr:nvSpPr>
        <xdr:cNvPr id="140" name="フローチャート: 判断 139">
          <a:extLst>
            <a:ext uri="{FF2B5EF4-FFF2-40B4-BE49-F238E27FC236}">
              <a16:creationId xmlns:a16="http://schemas.microsoft.com/office/drawing/2014/main" id="{00000000-0008-0000-1000-00008C000000}"/>
            </a:ext>
          </a:extLst>
        </xdr:cNvPr>
        <xdr:cNvSpPr/>
      </xdr:nvSpPr>
      <xdr:spPr>
        <a:xfrm>
          <a:off x="6921500" y="106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141" name="テキスト ボックス 140">
          <a:extLst>
            <a:ext uri="{FF2B5EF4-FFF2-40B4-BE49-F238E27FC236}">
              <a16:creationId xmlns:a16="http://schemas.microsoft.com/office/drawing/2014/main" id="{00000000-0008-0000-1000-00008D000000}"/>
            </a:ext>
          </a:extLst>
        </xdr:cNvPr>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142" name="テキスト ボックス 141">
          <a:extLst>
            <a:ext uri="{FF2B5EF4-FFF2-40B4-BE49-F238E27FC236}">
              <a16:creationId xmlns:a16="http://schemas.microsoft.com/office/drawing/2014/main" id="{00000000-0008-0000-1000-00008E000000}"/>
            </a:ext>
          </a:extLst>
        </xdr:cNvPr>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143" name="テキスト ボックス 142">
          <a:extLst>
            <a:ext uri="{FF2B5EF4-FFF2-40B4-BE49-F238E27FC236}">
              <a16:creationId xmlns:a16="http://schemas.microsoft.com/office/drawing/2014/main" id="{00000000-0008-0000-1000-00008F000000}"/>
            </a:ext>
          </a:extLst>
        </xdr:cNvPr>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144" name="テキスト ボックス 143">
          <a:extLst>
            <a:ext uri="{FF2B5EF4-FFF2-40B4-BE49-F238E27FC236}">
              <a16:creationId xmlns:a16="http://schemas.microsoft.com/office/drawing/2014/main" id="{00000000-0008-0000-1000-000090000000}"/>
            </a:ext>
          </a:extLst>
        </xdr:cNvPr>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145" name="テキスト ボックス 144">
          <a:extLst>
            <a:ext uri="{FF2B5EF4-FFF2-40B4-BE49-F238E27FC236}">
              <a16:creationId xmlns:a16="http://schemas.microsoft.com/office/drawing/2014/main" id="{00000000-0008-0000-1000-000091000000}"/>
            </a:ext>
          </a:extLst>
        </xdr:cNvPr>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86360</xdr:rowOff>
    </xdr:from>
    <xdr:to>
      <xdr:col>55</xdr:col>
      <xdr:colOff>50800</xdr:colOff>
      <xdr:row>62</xdr:row>
      <xdr:rowOff>15875</xdr:rowOff>
    </xdr:to>
    <xdr:sp macro="" textlink="">
      <xdr:nvSpPr>
        <xdr:cNvPr id="146" name="楕円 145">
          <a:extLst>
            <a:ext uri="{FF2B5EF4-FFF2-40B4-BE49-F238E27FC236}">
              <a16:creationId xmlns:a16="http://schemas.microsoft.com/office/drawing/2014/main" id="{00000000-0008-0000-1000-000092000000}"/>
            </a:ext>
          </a:extLst>
        </xdr:cNvPr>
        <xdr:cNvSpPr/>
      </xdr:nvSpPr>
      <xdr:spPr>
        <a:xfrm>
          <a:off x="10426700" y="1054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109220</xdr:rowOff>
    </xdr:from>
    <xdr:ext cx="469900" cy="254635"/>
    <xdr:sp macro="" textlink="">
      <xdr:nvSpPr>
        <xdr:cNvPr id="147" name="【体育館・プール】&#10;一人当たり面積該当値テキスト">
          <a:extLst>
            <a:ext uri="{FF2B5EF4-FFF2-40B4-BE49-F238E27FC236}">
              <a16:creationId xmlns:a16="http://schemas.microsoft.com/office/drawing/2014/main" id="{00000000-0008-0000-1000-000093000000}"/>
            </a:ext>
          </a:extLst>
        </xdr:cNvPr>
        <xdr:cNvSpPr txBox="1"/>
      </xdr:nvSpPr>
      <xdr:spPr>
        <a:xfrm>
          <a:off x="10515600" y="103962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94615</xdr:rowOff>
    </xdr:from>
    <xdr:to>
      <xdr:col>50</xdr:col>
      <xdr:colOff>165100</xdr:colOff>
      <xdr:row>62</xdr:row>
      <xdr:rowOff>24765</xdr:rowOff>
    </xdr:to>
    <xdr:sp macro="" textlink="">
      <xdr:nvSpPr>
        <xdr:cNvPr id="148" name="楕円 147">
          <a:extLst>
            <a:ext uri="{FF2B5EF4-FFF2-40B4-BE49-F238E27FC236}">
              <a16:creationId xmlns:a16="http://schemas.microsoft.com/office/drawing/2014/main" id="{00000000-0008-0000-1000-000094000000}"/>
            </a:ext>
          </a:extLst>
        </xdr:cNvPr>
        <xdr:cNvSpPr/>
      </xdr:nvSpPr>
      <xdr:spPr>
        <a:xfrm>
          <a:off x="9588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136525</xdr:rowOff>
    </xdr:from>
    <xdr:to>
      <xdr:col>55</xdr:col>
      <xdr:colOff>0</xdr:colOff>
      <xdr:row>61</xdr:row>
      <xdr:rowOff>145415</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flipV="1">
          <a:off x="9639300" y="105949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102870</xdr:rowOff>
    </xdr:from>
    <xdr:to>
      <xdr:col>46</xdr:col>
      <xdr:colOff>38100</xdr:colOff>
      <xdr:row>62</xdr:row>
      <xdr:rowOff>33020</xdr:rowOff>
    </xdr:to>
    <xdr:sp macro="" textlink="">
      <xdr:nvSpPr>
        <xdr:cNvPr id="150" name="楕円 149">
          <a:extLst>
            <a:ext uri="{FF2B5EF4-FFF2-40B4-BE49-F238E27FC236}">
              <a16:creationId xmlns:a16="http://schemas.microsoft.com/office/drawing/2014/main" id="{00000000-0008-0000-1000-000096000000}"/>
            </a:ext>
          </a:extLst>
        </xdr:cNvPr>
        <xdr:cNvSpPr/>
      </xdr:nvSpPr>
      <xdr:spPr>
        <a:xfrm>
          <a:off x="8699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145415</xdr:rowOff>
    </xdr:from>
    <xdr:to>
      <xdr:col>50</xdr:col>
      <xdr:colOff>114300</xdr:colOff>
      <xdr:row>61</xdr:row>
      <xdr:rowOff>153670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flipV="1">
          <a:off x="8750300" y="106038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111760</xdr:rowOff>
    </xdr:from>
    <xdr:to>
      <xdr:col>41</xdr:col>
      <xdr:colOff>101600</xdr:colOff>
      <xdr:row>62</xdr:row>
      <xdr:rowOff>41910</xdr:rowOff>
    </xdr:to>
    <xdr:sp macro="" textlink="">
      <xdr:nvSpPr>
        <xdr:cNvPr id="152" name="楕円 151">
          <a:extLst>
            <a:ext uri="{FF2B5EF4-FFF2-40B4-BE49-F238E27FC236}">
              <a16:creationId xmlns:a16="http://schemas.microsoft.com/office/drawing/2014/main" id="{00000000-0008-0000-1000-000098000000}"/>
            </a:ext>
          </a:extLst>
        </xdr:cNvPr>
        <xdr:cNvSpPr/>
      </xdr:nvSpPr>
      <xdr:spPr>
        <a:xfrm>
          <a:off x="7810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153670</xdr:rowOff>
    </xdr:from>
    <xdr:to>
      <xdr:col>45</xdr:col>
      <xdr:colOff>177800</xdr:colOff>
      <xdr:row>61</xdr:row>
      <xdr:rowOff>162560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flipV="1">
          <a:off x="7861300" y="106121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118110</xdr:rowOff>
    </xdr:from>
    <xdr:to>
      <xdr:col>36</xdr:col>
      <xdr:colOff>165100</xdr:colOff>
      <xdr:row>62</xdr:row>
      <xdr:rowOff>48260</xdr:rowOff>
    </xdr:to>
    <xdr:sp macro="" textlink="">
      <xdr:nvSpPr>
        <xdr:cNvPr id="154" name="楕円 153">
          <a:extLst>
            <a:ext uri="{FF2B5EF4-FFF2-40B4-BE49-F238E27FC236}">
              <a16:creationId xmlns:a16="http://schemas.microsoft.com/office/drawing/2014/main" id="{00000000-0008-0000-1000-00009A000000}"/>
            </a:ext>
          </a:extLst>
        </xdr:cNvPr>
        <xdr:cNvSpPr/>
      </xdr:nvSpPr>
      <xdr:spPr>
        <a:xfrm>
          <a:off x="6921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162560</xdr:rowOff>
    </xdr:from>
    <xdr:to>
      <xdr:col>41</xdr:col>
      <xdr:colOff>50800</xdr:colOff>
      <xdr:row>61</xdr:row>
      <xdr:rowOff>168910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flipV="1">
          <a:off x="6972300" y="106210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153670</xdr:rowOff>
    </xdr:from>
    <xdr:ext cx="469900" cy="259080"/>
    <xdr:sp macro="" textlink="">
      <xdr:nvSpPr>
        <xdr:cNvPr id="156" name="n_1aveValue【体育館・プール】&#10;一人当たり面積">
          <a:extLst>
            <a:ext uri="{FF2B5EF4-FFF2-40B4-BE49-F238E27FC236}">
              <a16:creationId xmlns:a16="http://schemas.microsoft.com/office/drawing/2014/main" id="{00000000-0008-0000-1000-00009C000000}"/>
            </a:ext>
          </a:extLst>
        </xdr:cNvPr>
        <xdr:cNvSpPr txBox="1"/>
      </xdr:nvSpPr>
      <xdr:spPr>
        <a:xfrm>
          <a:off x="9391650" y="1078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162560</xdr:rowOff>
    </xdr:from>
    <xdr:ext cx="465455" cy="259080"/>
    <xdr:sp macro="" textlink="">
      <xdr:nvSpPr>
        <xdr:cNvPr id="157" name="n_2aveValue【体育館・プール】&#10;一人当たり面積">
          <a:extLst>
            <a:ext uri="{FF2B5EF4-FFF2-40B4-BE49-F238E27FC236}">
              <a16:creationId xmlns:a16="http://schemas.microsoft.com/office/drawing/2014/main" id="{00000000-0008-0000-1000-00009D000000}"/>
            </a:ext>
          </a:extLst>
        </xdr:cNvPr>
        <xdr:cNvSpPr txBox="1"/>
      </xdr:nvSpPr>
      <xdr:spPr>
        <a:xfrm>
          <a:off x="8515350" y="10792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151130</xdr:rowOff>
    </xdr:from>
    <xdr:ext cx="465455" cy="259080"/>
    <xdr:sp macro="" textlink="">
      <xdr:nvSpPr>
        <xdr:cNvPr id="158" name="n_3aveValue【体育館・プール】&#10;一人当たり面積">
          <a:extLst>
            <a:ext uri="{FF2B5EF4-FFF2-40B4-BE49-F238E27FC236}">
              <a16:creationId xmlns:a16="http://schemas.microsoft.com/office/drawing/2014/main" id="{00000000-0008-0000-1000-00009E000000}"/>
            </a:ext>
          </a:extLst>
        </xdr:cNvPr>
        <xdr:cNvSpPr txBox="1"/>
      </xdr:nvSpPr>
      <xdr:spPr>
        <a:xfrm>
          <a:off x="7626350" y="10781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130175</xdr:rowOff>
    </xdr:from>
    <xdr:ext cx="465455" cy="259080"/>
    <xdr:sp macro="" textlink="">
      <xdr:nvSpPr>
        <xdr:cNvPr id="159" name="n_4aveValue【体育館・プール】&#10;一人当たり面積">
          <a:extLst>
            <a:ext uri="{FF2B5EF4-FFF2-40B4-BE49-F238E27FC236}">
              <a16:creationId xmlns:a16="http://schemas.microsoft.com/office/drawing/2014/main" id="{00000000-0008-0000-1000-00009F000000}"/>
            </a:ext>
          </a:extLst>
        </xdr:cNvPr>
        <xdr:cNvSpPr txBox="1"/>
      </xdr:nvSpPr>
      <xdr:spPr>
        <a:xfrm>
          <a:off x="6737350" y="107600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41275</xdr:rowOff>
    </xdr:from>
    <xdr:ext cx="469900" cy="254635"/>
    <xdr:sp macro="" textlink="">
      <xdr:nvSpPr>
        <xdr:cNvPr id="160" name="n_1mainValue【体育館・プール】&#10;一人当たり面積">
          <a:extLst>
            <a:ext uri="{FF2B5EF4-FFF2-40B4-BE49-F238E27FC236}">
              <a16:creationId xmlns:a16="http://schemas.microsoft.com/office/drawing/2014/main" id="{00000000-0008-0000-1000-0000A0000000}"/>
            </a:ext>
          </a:extLst>
        </xdr:cNvPr>
        <xdr:cNvSpPr txBox="1"/>
      </xdr:nvSpPr>
      <xdr:spPr>
        <a:xfrm>
          <a:off x="9391650" y="103282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49530</xdr:rowOff>
    </xdr:from>
    <xdr:ext cx="465455" cy="259080"/>
    <xdr:sp macro="" textlink="">
      <xdr:nvSpPr>
        <xdr:cNvPr id="161" name="n_2mainValue【体育館・プール】&#10;一人当たり面積">
          <a:extLst>
            <a:ext uri="{FF2B5EF4-FFF2-40B4-BE49-F238E27FC236}">
              <a16:creationId xmlns:a16="http://schemas.microsoft.com/office/drawing/2014/main" id="{00000000-0008-0000-1000-0000A1000000}"/>
            </a:ext>
          </a:extLst>
        </xdr:cNvPr>
        <xdr:cNvSpPr txBox="1"/>
      </xdr:nvSpPr>
      <xdr:spPr>
        <a:xfrm>
          <a:off x="8515350" y="10336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58420</xdr:rowOff>
    </xdr:from>
    <xdr:ext cx="465455" cy="259080"/>
    <xdr:sp macro="" textlink="">
      <xdr:nvSpPr>
        <xdr:cNvPr id="162" name="n_3mainValue【体育館・プール】&#10;一人当たり面積">
          <a:extLst>
            <a:ext uri="{FF2B5EF4-FFF2-40B4-BE49-F238E27FC236}">
              <a16:creationId xmlns:a16="http://schemas.microsoft.com/office/drawing/2014/main" id="{00000000-0008-0000-1000-0000A2000000}"/>
            </a:ext>
          </a:extLst>
        </xdr:cNvPr>
        <xdr:cNvSpPr txBox="1"/>
      </xdr:nvSpPr>
      <xdr:spPr>
        <a:xfrm>
          <a:off x="7626350" y="10345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64770</xdr:rowOff>
    </xdr:from>
    <xdr:ext cx="465455" cy="254635"/>
    <xdr:sp macro="" textlink="">
      <xdr:nvSpPr>
        <xdr:cNvPr id="163" name="n_4mainValue【体育館・プール】&#10;一人当たり面積">
          <a:extLst>
            <a:ext uri="{FF2B5EF4-FFF2-40B4-BE49-F238E27FC236}">
              <a16:creationId xmlns:a16="http://schemas.microsoft.com/office/drawing/2014/main" id="{00000000-0008-0000-1000-0000A3000000}"/>
            </a:ext>
          </a:extLst>
        </xdr:cNvPr>
        <xdr:cNvSpPr txBox="1"/>
      </xdr:nvSpPr>
      <xdr:spPr>
        <a:xfrm>
          <a:off x="6737350" y="103517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10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1000-0000A500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1000-0000A600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1000-0000A700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1000-0000A800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1000-0000A900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1000-0000AA00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10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172" name="テキスト ボックス 171">
          <a:extLst>
            <a:ext uri="{FF2B5EF4-FFF2-40B4-BE49-F238E27FC236}">
              <a16:creationId xmlns:a16="http://schemas.microsoft.com/office/drawing/2014/main" id="{00000000-0008-0000-1000-0000AC000000}"/>
            </a:ext>
          </a:extLst>
        </xdr:cNvPr>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174" name="テキスト ボックス 173">
          <a:extLst>
            <a:ext uri="{FF2B5EF4-FFF2-40B4-BE49-F238E27FC236}">
              <a16:creationId xmlns:a16="http://schemas.microsoft.com/office/drawing/2014/main" id="{00000000-0008-0000-1000-0000AE000000}"/>
            </a:ext>
          </a:extLst>
        </xdr:cNvPr>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176" name="テキスト ボックス 175">
          <a:extLst>
            <a:ext uri="{FF2B5EF4-FFF2-40B4-BE49-F238E27FC236}">
              <a16:creationId xmlns:a16="http://schemas.microsoft.com/office/drawing/2014/main" id="{00000000-0008-0000-1000-0000B0000000}"/>
            </a:ext>
          </a:extLst>
        </xdr:cNvPr>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8" name="テキスト ボックス 177">
          <a:extLst>
            <a:ext uri="{FF2B5EF4-FFF2-40B4-BE49-F238E27FC236}">
              <a16:creationId xmlns:a16="http://schemas.microsoft.com/office/drawing/2014/main" id="{00000000-0008-0000-1000-0000B200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1000-0000BB00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flipV="1">
          <a:off x="4634865" y="1322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89" name="【福祉施設】&#10;有形固定資産減価償却率最小値テキスト">
          <a:extLst>
            <a:ext uri="{FF2B5EF4-FFF2-40B4-BE49-F238E27FC236}">
              <a16:creationId xmlns:a16="http://schemas.microsoft.com/office/drawing/2014/main" id="{00000000-0008-0000-1000-0000BD00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144780</xdr:rowOff>
    </xdr:from>
    <xdr:ext cx="405130" cy="254635"/>
    <xdr:sp macro="" textlink="">
      <xdr:nvSpPr>
        <xdr:cNvPr id="191" name="【福祉施設】&#10;有形固定資産減価償却率最大値テキスト">
          <a:extLst>
            <a:ext uri="{FF2B5EF4-FFF2-40B4-BE49-F238E27FC236}">
              <a16:creationId xmlns:a16="http://schemas.microsoft.com/office/drawing/2014/main" id="{00000000-0008-0000-1000-0000BF000000}"/>
            </a:ext>
          </a:extLst>
        </xdr:cNvPr>
        <xdr:cNvSpPr txBox="1"/>
      </xdr:nvSpPr>
      <xdr:spPr>
        <a:xfrm>
          <a:off x="4673600" y="130035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4546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23495</xdr:rowOff>
    </xdr:from>
    <xdr:ext cx="405130" cy="259080"/>
    <xdr:sp macro="" textlink="">
      <xdr:nvSpPr>
        <xdr:cNvPr id="193" name="【福祉施設】&#10;有形固定資産減価償却率平均値テキスト">
          <a:extLst>
            <a:ext uri="{FF2B5EF4-FFF2-40B4-BE49-F238E27FC236}">
              <a16:creationId xmlns:a16="http://schemas.microsoft.com/office/drawing/2014/main" id="{00000000-0008-0000-1000-0000C1000000}"/>
            </a:ext>
          </a:extLst>
        </xdr:cNvPr>
        <xdr:cNvSpPr txBox="1"/>
      </xdr:nvSpPr>
      <xdr:spPr>
        <a:xfrm>
          <a:off x="4673600" y="13910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xdr:rowOff>
    </xdr:from>
    <xdr:to>
      <xdr:col>24</xdr:col>
      <xdr:colOff>114300</xdr:colOff>
      <xdr:row>82</xdr:row>
      <xdr:rowOff>102235</xdr:rowOff>
    </xdr:to>
    <xdr:sp macro="" textlink="">
      <xdr:nvSpPr>
        <xdr:cNvPr id="194" name="フローチャート: 判断 193">
          <a:extLst>
            <a:ext uri="{FF2B5EF4-FFF2-40B4-BE49-F238E27FC236}">
              <a16:creationId xmlns:a16="http://schemas.microsoft.com/office/drawing/2014/main" id="{00000000-0008-0000-1000-0000C2000000}"/>
            </a:ext>
          </a:extLst>
        </xdr:cNvPr>
        <xdr:cNvSpPr/>
      </xdr:nvSpPr>
      <xdr:spPr>
        <a:xfrm>
          <a:off x="45847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133985</xdr:rowOff>
    </xdr:from>
    <xdr:to>
      <xdr:col>20</xdr:col>
      <xdr:colOff>38100</xdr:colOff>
      <xdr:row>82</xdr:row>
      <xdr:rowOff>64135</xdr:rowOff>
    </xdr:to>
    <xdr:sp macro="" textlink="">
      <xdr:nvSpPr>
        <xdr:cNvPr id="195" name="フローチャート: 判断 194">
          <a:extLst>
            <a:ext uri="{FF2B5EF4-FFF2-40B4-BE49-F238E27FC236}">
              <a16:creationId xmlns:a16="http://schemas.microsoft.com/office/drawing/2014/main" id="{00000000-0008-0000-1000-0000C3000000}"/>
            </a:ext>
          </a:extLst>
        </xdr:cNvPr>
        <xdr:cNvSpPr/>
      </xdr:nvSpPr>
      <xdr:spPr>
        <a:xfrm>
          <a:off x="3746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00000000-0008-0000-1000-0000C400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00000000-0008-0000-1000-0000C500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00000000-0008-0000-1000-0000C600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9" name="テキスト ボックス 198">
          <a:extLst>
            <a:ext uri="{FF2B5EF4-FFF2-40B4-BE49-F238E27FC236}">
              <a16:creationId xmlns:a16="http://schemas.microsoft.com/office/drawing/2014/main" id="{00000000-0008-0000-1000-0000C700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00" name="テキスト ボックス 199">
          <a:extLst>
            <a:ext uri="{FF2B5EF4-FFF2-40B4-BE49-F238E27FC236}">
              <a16:creationId xmlns:a16="http://schemas.microsoft.com/office/drawing/2014/main" id="{00000000-0008-0000-1000-0000C800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01" name="テキスト ボックス 200">
          <a:extLst>
            <a:ext uri="{FF2B5EF4-FFF2-40B4-BE49-F238E27FC236}">
              <a16:creationId xmlns:a16="http://schemas.microsoft.com/office/drawing/2014/main" id="{00000000-0008-0000-1000-0000C900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2" name="テキスト ボックス 201">
          <a:extLst>
            <a:ext uri="{FF2B5EF4-FFF2-40B4-BE49-F238E27FC236}">
              <a16:creationId xmlns:a16="http://schemas.microsoft.com/office/drawing/2014/main" id="{00000000-0008-0000-1000-0000CA00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3" name="テキスト ボックス 202">
          <a:extLst>
            <a:ext uri="{FF2B5EF4-FFF2-40B4-BE49-F238E27FC236}">
              <a16:creationId xmlns:a16="http://schemas.microsoft.com/office/drawing/2014/main" id="{00000000-0008-0000-1000-0000CB00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15875</xdr:rowOff>
    </xdr:from>
    <xdr:to>
      <xdr:col>24</xdr:col>
      <xdr:colOff>114300</xdr:colOff>
      <xdr:row>82</xdr:row>
      <xdr:rowOff>117475</xdr:rowOff>
    </xdr:to>
    <xdr:sp macro="" textlink="">
      <xdr:nvSpPr>
        <xdr:cNvPr id="204" name="楕円 203">
          <a:extLst>
            <a:ext uri="{FF2B5EF4-FFF2-40B4-BE49-F238E27FC236}">
              <a16:creationId xmlns:a16="http://schemas.microsoft.com/office/drawing/2014/main" id="{00000000-0008-0000-1000-0000CC000000}"/>
            </a:ext>
          </a:extLst>
        </xdr:cNvPr>
        <xdr:cNvSpPr/>
      </xdr:nvSpPr>
      <xdr:spPr>
        <a:xfrm>
          <a:off x="45847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166370</xdr:rowOff>
    </xdr:from>
    <xdr:ext cx="405130" cy="254635"/>
    <xdr:sp macro="" textlink="">
      <xdr:nvSpPr>
        <xdr:cNvPr id="205" name="【福祉施設】&#10;有形固定資産減価償却率該当値テキスト">
          <a:extLst>
            <a:ext uri="{FF2B5EF4-FFF2-40B4-BE49-F238E27FC236}">
              <a16:creationId xmlns:a16="http://schemas.microsoft.com/office/drawing/2014/main" id="{00000000-0008-0000-1000-0000CD000000}"/>
            </a:ext>
          </a:extLst>
        </xdr:cNvPr>
        <xdr:cNvSpPr txBox="1"/>
      </xdr:nvSpPr>
      <xdr:spPr>
        <a:xfrm>
          <a:off x="4673600" y="140538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206" name="楕円 205">
          <a:extLst>
            <a:ext uri="{FF2B5EF4-FFF2-40B4-BE49-F238E27FC236}">
              <a16:creationId xmlns:a16="http://schemas.microsoft.com/office/drawing/2014/main" id="{00000000-0008-0000-1000-0000CE000000}"/>
            </a:ext>
          </a:extLst>
        </xdr:cNvPr>
        <xdr:cNvSpPr/>
      </xdr:nvSpPr>
      <xdr:spPr>
        <a:xfrm>
          <a:off x="3746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66675</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3797300" y="141236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86360</xdr:rowOff>
    </xdr:from>
    <xdr:to>
      <xdr:col>15</xdr:col>
      <xdr:colOff>101600</xdr:colOff>
      <xdr:row>83</xdr:row>
      <xdr:rowOff>16510</xdr:rowOff>
    </xdr:to>
    <xdr:sp macro="" textlink="">
      <xdr:nvSpPr>
        <xdr:cNvPr id="208" name="楕円 207">
          <a:extLst>
            <a:ext uri="{FF2B5EF4-FFF2-40B4-BE49-F238E27FC236}">
              <a16:creationId xmlns:a16="http://schemas.microsoft.com/office/drawing/2014/main" id="{00000000-0008-0000-1000-0000D0000000}"/>
            </a:ext>
          </a:extLst>
        </xdr:cNvPr>
        <xdr:cNvSpPr/>
      </xdr:nvSpPr>
      <xdr:spPr>
        <a:xfrm>
          <a:off x="28575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137160</xdr:rowOff>
    </xdr:to>
    <xdr:cxnSp macro="">
      <xdr:nvCxnSpPr>
        <xdr:cNvPr id="209" name="直線コネクタ 208">
          <a:extLst>
            <a:ext uri="{FF2B5EF4-FFF2-40B4-BE49-F238E27FC236}">
              <a16:creationId xmlns:a16="http://schemas.microsoft.com/office/drawing/2014/main" id="{00000000-0008-0000-1000-0000D1000000}"/>
            </a:ext>
          </a:extLst>
        </xdr:cNvPr>
        <xdr:cNvCxnSpPr/>
      </xdr:nvCxnSpPr>
      <xdr:spPr>
        <a:xfrm flipV="1">
          <a:off x="2908300" y="141236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10" name="楕円 209">
          <a:extLst>
            <a:ext uri="{FF2B5EF4-FFF2-40B4-BE49-F238E27FC236}">
              <a16:creationId xmlns:a16="http://schemas.microsoft.com/office/drawing/2014/main" id="{00000000-0008-0000-1000-0000D2000000}"/>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97790</xdr:rowOff>
    </xdr:from>
    <xdr:to>
      <xdr:col>15</xdr:col>
      <xdr:colOff>50800</xdr:colOff>
      <xdr:row>82</xdr:row>
      <xdr:rowOff>137160</xdr:rowOff>
    </xdr:to>
    <xdr:cxnSp macro="">
      <xdr:nvCxnSpPr>
        <xdr:cNvPr id="211" name="直線コネクタ 210">
          <a:extLst>
            <a:ext uri="{FF2B5EF4-FFF2-40B4-BE49-F238E27FC236}">
              <a16:creationId xmlns:a16="http://schemas.microsoft.com/office/drawing/2014/main" id="{00000000-0008-0000-1000-0000D3000000}"/>
            </a:ext>
          </a:extLst>
        </xdr:cNvPr>
        <xdr:cNvCxnSpPr/>
      </xdr:nvCxnSpPr>
      <xdr:spPr>
        <a:xfrm>
          <a:off x="2019300" y="141566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xdr:rowOff>
    </xdr:from>
    <xdr:to>
      <xdr:col>6</xdr:col>
      <xdr:colOff>38100</xdr:colOff>
      <xdr:row>82</xdr:row>
      <xdr:rowOff>106045</xdr:rowOff>
    </xdr:to>
    <xdr:sp macro="" textlink="">
      <xdr:nvSpPr>
        <xdr:cNvPr id="212" name="楕円 211">
          <a:extLst>
            <a:ext uri="{FF2B5EF4-FFF2-40B4-BE49-F238E27FC236}">
              <a16:creationId xmlns:a16="http://schemas.microsoft.com/office/drawing/2014/main" id="{00000000-0008-0000-1000-0000D4000000}"/>
            </a:ext>
          </a:extLst>
        </xdr:cNvPr>
        <xdr:cNvSpPr/>
      </xdr:nvSpPr>
      <xdr:spPr>
        <a:xfrm>
          <a:off x="1079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55245</xdr:rowOff>
    </xdr:from>
    <xdr:to>
      <xdr:col>10</xdr:col>
      <xdr:colOff>114300</xdr:colOff>
      <xdr:row>82</xdr:row>
      <xdr:rowOff>97790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1130300" y="141141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80645</xdr:rowOff>
    </xdr:from>
    <xdr:ext cx="405130" cy="259080"/>
    <xdr:sp macro="" textlink="">
      <xdr:nvSpPr>
        <xdr:cNvPr id="214" name="n_1aveValue【福祉施設】&#10;有形固定資産減価償却率">
          <a:extLst>
            <a:ext uri="{FF2B5EF4-FFF2-40B4-BE49-F238E27FC236}">
              <a16:creationId xmlns:a16="http://schemas.microsoft.com/office/drawing/2014/main" id="{00000000-0008-0000-1000-0000D6000000}"/>
            </a:ext>
          </a:extLst>
        </xdr:cNvPr>
        <xdr:cNvSpPr txBox="1"/>
      </xdr:nvSpPr>
      <xdr:spPr>
        <a:xfrm>
          <a:off x="3582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93980</xdr:rowOff>
    </xdr:from>
    <xdr:ext cx="400685" cy="259080"/>
    <xdr:sp macro="" textlink="">
      <xdr:nvSpPr>
        <xdr:cNvPr id="215" name="n_2aveValue【福祉施設】&#10;有形固定資産減価償却率">
          <a:extLst>
            <a:ext uri="{FF2B5EF4-FFF2-40B4-BE49-F238E27FC236}">
              <a16:creationId xmlns:a16="http://schemas.microsoft.com/office/drawing/2014/main" id="{00000000-0008-0000-1000-0000D7000000}"/>
            </a:ext>
          </a:extLst>
        </xdr:cNvPr>
        <xdr:cNvSpPr txBox="1"/>
      </xdr:nvSpPr>
      <xdr:spPr>
        <a:xfrm>
          <a:off x="2705735" y="138099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126365</xdr:rowOff>
    </xdr:from>
    <xdr:ext cx="400685" cy="259080"/>
    <xdr:sp macro="" textlink="">
      <xdr:nvSpPr>
        <xdr:cNvPr id="216" name="n_3aveValue【福祉施設】&#10;有形固定資産減価償却率">
          <a:extLst>
            <a:ext uri="{FF2B5EF4-FFF2-40B4-BE49-F238E27FC236}">
              <a16:creationId xmlns:a16="http://schemas.microsoft.com/office/drawing/2014/main" id="{00000000-0008-0000-1000-0000D8000000}"/>
            </a:ext>
          </a:extLst>
        </xdr:cNvPr>
        <xdr:cNvSpPr txBox="1"/>
      </xdr:nvSpPr>
      <xdr:spPr>
        <a:xfrm>
          <a:off x="1816735" y="138423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27305</xdr:rowOff>
    </xdr:from>
    <xdr:ext cx="400685" cy="259080"/>
    <xdr:sp macro="" textlink="">
      <xdr:nvSpPr>
        <xdr:cNvPr id="217" name="n_4aveValue【福祉施設】&#10;有形固定資産減価償却率">
          <a:extLst>
            <a:ext uri="{FF2B5EF4-FFF2-40B4-BE49-F238E27FC236}">
              <a16:creationId xmlns:a16="http://schemas.microsoft.com/office/drawing/2014/main" id="{00000000-0008-0000-1000-0000D9000000}"/>
            </a:ext>
          </a:extLst>
        </xdr:cNvPr>
        <xdr:cNvSpPr txBox="1"/>
      </xdr:nvSpPr>
      <xdr:spPr>
        <a:xfrm>
          <a:off x="927735" y="137433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106680</xdr:rowOff>
    </xdr:from>
    <xdr:ext cx="405130" cy="259080"/>
    <xdr:sp macro="" textlink="">
      <xdr:nvSpPr>
        <xdr:cNvPr id="218" name="n_1mainValue【福祉施設】&#10;有形固定資産減価償却率">
          <a:extLst>
            <a:ext uri="{FF2B5EF4-FFF2-40B4-BE49-F238E27FC236}">
              <a16:creationId xmlns:a16="http://schemas.microsoft.com/office/drawing/2014/main" id="{00000000-0008-0000-1000-0000DA000000}"/>
            </a:ext>
          </a:extLst>
        </xdr:cNvPr>
        <xdr:cNvSpPr txBox="1"/>
      </xdr:nvSpPr>
      <xdr:spPr>
        <a:xfrm>
          <a:off x="3582035" y="1416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7620</xdr:rowOff>
    </xdr:from>
    <xdr:ext cx="400685" cy="254635"/>
    <xdr:sp macro="" textlink="">
      <xdr:nvSpPr>
        <xdr:cNvPr id="219" name="n_2mainValue【福祉施設】&#10;有形固定資産減価償却率">
          <a:extLst>
            <a:ext uri="{FF2B5EF4-FFF2-40B4-BE49-F238E27FC236}">
              <a16:creationId xmlns:a16="http://schemas.microsoft.com/office/drawing/2014/main" id="{00000000-0008-0000-1000-0000DB000000}"/>
            </a:ext>
          </a:extLst>
        </xdr:cNvPr>
        <xdr:cNvSpPr txBox="1"/>
      </xdr:nvSpPr>
      <xdr:spPr>
        <a:xfrm>
          <a:off x="2705735" y="142379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139065</xdr:rowOff>
    </xdr:from>
    <xdr:ext cx="400685" cy="259080"/>
    <xdr:sp macro="" textlink="">
      <xdr:nvSpPr>
        <xdr:cNvPr id="220" name="n_3mainValue【福祉施設】&#10;有形固定資産減価償却率">
          <a:extLst>
            <a:ext uri="{FF2B5EF4-FFF2-40B4-BE49-F238E27FC236}">
              <a16:creationId xmlns:a16="http://schemas.microsoft.com/office/drawing/2014/main" id="{00000000-0008-0000-1000-0000DC000000}"/>
            </a:ext>
          </a:extLst>
        </xdr:cNvPr>
        <xdr:cNvSpPr txBox="1"/>
      </xdr:nvSpPr>
      <xdr:spPr>
        <a:xfrm>
          <a:off x="1816735" y="141979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97790</xdr:rowOff>
    </xdr:from>
    <xdr:ext cx="400685" cy="254635"/>
    <xdr:sp macro="" textlink="">
      <xdr:nvSpPr>
        <xdr:cNvPr id="221" name="n_4mainValue【福祉施設】&#10;有形固定資産減価償却率">
          <a:extLst>
            <a:ext uri="{FF2B5EF4-FFF2-40B4-BE49-F238E27FC236}">
              <a16:creationId xmlns:a16="http://schemas.microsoft.com/office/drawing/2014/main" id="{00000000-0008-0000-1000-0000DD000000}"/>
            </a:ext>
          </a:extLst>
        </xdr:cNvPr>
        <xdr:cNvSpPr txBox="1"/>
      </xdr:nvSpPr>
      <xdr:spPr>
        <a:xfrm>
          <a:off x="927735" y="141566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10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1000-0000DF00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1000-0000E000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1000-0000E100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1000-0000E200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1000-0000E300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1000-0000E400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10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6136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1000-0000EE00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6136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1000-0000F000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6136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1000-0000F200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1000-0000F400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85090</xdr:rowOff>
    </xdr:to>
    <xdr:cxnSp macro="">
      <xdr:nvCxnSpPr>
        <xdr:cNvPr id="245" name="直線コネクタ 244">
          <a:extLst>
            <a:ext uri="{FF2B5EF4-FFF2-40B4-BE49-F238E27FC236}">
              <a16:creationId xmlns:a16="http://schemas.microsoft.com/office/drawing/2014/main" id="{00000000-0008-0000-1000-0000F5000000}"/>
            </a:ext>
          </a:extLst>
        </xdr:cNvPr>
        <xdr:cNvCxnSpPr/>
      </xdr:nvCxnSpPr>
      <xdr:spPr>
        <a:xfrm flipV="1">
          <a:off x="10476865" y="1355217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88900</xdr:rowOff>
    </xdr:from>
    <xdr:ext cx="469900" cy="254635"/>
    <xdr:sp macro="" textlink="">
      <xdr:nvSpPr>
        <xdr:cNvPr id="246" name="【福祉施設】&#10;一人当たり面積最小値テキスト">
          <a:extLst>
            <a:ext uri="{FF2B5EF4-FFF2-40B4-BE49-F238E27FC236}">
              <a16:creationId xmlns:a16="http://schemas.microsoft.com/office/drawing/2014/main" id="{00000000-0008-0000-1000-0000F6000000}"/>
            </a:ext>
          </a:extLst>
        </xdr:cNvPr>
        <xdr:cNvSpPr txBox="1"/>
      </xdr:nvSpPr>
      <xdr:spPr>
        <a:xfrm>
          <a:off x="10515600" y="148336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85090</xdr:rowOff>
    </xdr:from>
    <xdr:to>
      <xdr:col>55</xdr:col>
      <xdr:colOff>88900</xdr:colOff>
      <xdr:row>86</xdr:row>
      <xdr:rowOff>85090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a:off x="10388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125730</xdr:rowOff>
    </xdr:from>
    <xdr:ext cx="469900" cy="259080"/>
    <xdr:sp macro="" textlink="">
      <xdr:nvSpPr>
        <xdr:cNvPr id="248" name="【福祉施設】&#10;一人当たり面積最大値テキスト">
          <a:extLst>
            <a:ext uri="{FF2B5EF4-FFF2-40B4-BE49-F238E27FC236}">
              <a16:creationId xmlns:a16="http://schemas.microsoft.com/office/drawing/2014/main" id="{00000000-0008-0000-1000-0000F8000000}"/>
            </a:ext>
          </a:extLst>
        </xdr:cNvPr>
        <xdr:cNvSpPr txBox="1"/>
      </xdr:nvSpPr>
      <xdr:spPr>
        <a:xfrm>
          <a:off x="10515600" y="1332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10388600" y="1355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125730</xdr:rowOff>
    </xdr:from>
    <xdr:ext cx="469900" cy="259080"/>
    <xdr:sp macro="" textlink="">
      <xdr:nvSpPr>
        <xdr:cNvPr id="250" name="【福祉施設】&#10;一人当たり面積平均値テキスト">
          <a:extLst>
            <a:ext uri="{FF2B5EF4-FFF2-40B4-BE49-F238E27FC236}">
              <a16:creationId xmlns:a16="http://schemas.microsoft.com/office/drawing/2014/main" id="{00000000-0008-0000-1000-0000FA000000}"/>
            </a:ext>
          </a:extLst>
        </xdr:cNvPr>
        <xdr:cNvSpPr txBox="1"/>
      </xdr:nvSpPr>
      <xdr:spPr>
        <a:xfrm>
          <a:off x="10515600" y="1435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00000000-0008-0000-1000-0000FB00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105410</xdr:rowOff>
    </xdr:from>
    <xdr:to>
      <xdr:col>50</xdr:col>
      <xdr:colOff>165100</xdr:colOff>
      <xdr:row>85</xdr:row>
      <xdr:rowOff>35560</xdr:rowOff>
    </xdr:to>
    <xdr:sp macro="" textlink="">
      <xdr:nvSpPr>
        <xdr:cNvPr id="252" name="フローチャート: 判断 251">
          <a:extLst>
            <a:ext uri="{FF2B5EF4-FFF2-40B4-BE49-F238E27FC236}">
              <a16:creationId xmlns:a16="http://schemas.microsoft.com/office/drawing/2014/main" id="{00000000-0008-0000-1000-0000FC000000}"/>
            </a:ext>
          </a:extLst>
        </xdr:cNvPr>
        <xdr:cNvSpPr/>
      </xdr:nvSpPr>
      <xdr:spPr>
        <a:xfrm>
          <a:off x="9588500" y="1450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00000000-0008-0000-1000-0000FD00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00000000-0008-0000-1000-0000FE00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66040</xdr:rowOff>
    </xdr:from>
    <xdr:to>
      <xdr:col>36</xdr:col>
      <xdr:colOff>165100</xdr:colOff>
      <xdr:row>84</xdr:row>
      <xdr:rowOff>167640</xdr:rowOff>
    </xdr:to>
    <xdr:sp macro="" textlink="">
      <xdr:nvSpPr>
        <xdr:cNvPr id="255" name="フローチャート: 判断 254">
          <a:extLst>
            <a:ext uri="{FF2B5EF4-FFF2-40B4-BE49-F238E27FC236}">
              <a16:creationId xmlns:a16="http://schemas.microsoft.com/office/drawing/2014/main" id="{00000000-0008-0000-1000-0000FF000000}"/>
            </a:ext>
          </a:extLst>
        </xdr:cNvPr>
        <xdr:cNvSpPr/>
      </xdr:nvSpPr>
      <xdr:spPr>
        <a:xfrm>
          <a:off x="6921500" y="144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261" name="楕円 260">
          <a:extLst>
            <a:ext uri="{FF2B5EF4-FFF2-40B4-BE49-F238E27FC236}">
              <a16:creationId xmlns:a16="http://schemas.microsoft.com/office/drawing/2014/main" id="{00000000-0008-0000-1000-000005010000}"/>
            </a:ext>
          </a:extLst>
        </xdr:cNvPr>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54610</xdr:rowOff>
    </xdr:from>
    <xdr:ext cx="469900" cy="254635"/>
    <xdr:sp macro="" textlink="">
      <xdr:nvSpPr>
        <xdr:cNvPr id="262" name="【福祉施設】&#10;一人当たり面積該当値テキスト">
          <a:extLst>
            <a:ext uri="{FF2B5EF4-FFF2-40B4-BE49-F238E27FC236}">
              <a16:creationId xmlns:a16="http://schemas.microsoft.com/office/drawing/2014/main" id="{00000000-0008-0000-1000-000006010000}"/>
            </a:ext>
          </a:extLst>
        </xdr:cNvPr>
        <xdr:cNvSpPr txBox="1"/>
      </xdr:nvSpPr>
      <xdr:spPr>
        <a:xfrm>
          <a:off x="10515600" y="146278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142240</xdr:rowOff>
    </xdr:from>
    <xdr:to>
      <xdr:col>50</xdr:col>
      <xdr:colOff>165100</xdr:colOff>
      <xdr:row>86</xdr:row>
      <xdr:rowOff>72390</xdr:rowOff>
    </xdr:to>
    <xdr:sp macro="" textlink="">
      <xdr:nvSpPr>
        <xdr:cNvPr id="263" name="楕円 262">
          <a:extLst>
            <a:ext uri="{FF2B5EF4-FFF2-40B4-BE49-F238E27FC236}">
              <a16:creationId xmlns:a16="http://schemas.microsoft.com/office/drawing/2014/main" id="{00000000-0008-0000-1000-000007010000}"/>
            </a:ext>
          </a:extLst>
        </xdr:cNvPr>
        <xdr:cNvSpPr/>
      </xdr:nvSpPr>
      <xdr:spPr>
        <a:xfrm>
          <a:off x="9588500" y="14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21590</xdr:rowOff>
    </xdr:to>
    <xdr:cxnSp macro="">
      <xdr:nvCxnSpPr>
        <xdr:cNvPr id="264" name="直線コネクタ 263">
          <a:extLst>
            <a:ext uri="{FF2B5EF4-FFF2-40B4-BE49-F238E27FC236}">
              <a16:creationId xmlns:a16="http://schemas.microsoft.com/office/drawing/2014/main" id="{00000000-0008-0000-1000-000008010000}"/>
            </a:ext>
          </a:extLst>
        </xdr:cNvPr>
        <xdr:cNvCxnSpPr/>
      </xdr:nvCxnSpPr>
      <xdr:spPr>
        <a:xfrm flipV="1">
          <a:off x="9639300" y="147637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143510</xdr:rowOff>
    </xdr:from>
    <xdr:to>
      <xdr:col>46</xdr:col>
      <xdr:colOff>38100</xdr:colOff>
      <xdr:row>86</xdr:row>
      <xdr:rowOff>73660</xdr:rowOff>
    </xdr:to>
    <xdr:sp macro="" textlink="">
      <xdr:nvSpPr>
        <xdr:cNvPr id="265" name="楕円 264">
          <a:extLst>
            <a:ext uri="{FF2B5EF4-FFF2-40B4-BE49-F238E27FC236}">
              <a16:creationId xmlns:a16="http://schemas.microsoft.com/office/drawing/2014/main" id="{00000000-0008-0000-1000-000009010000}"/>
            </a:ext>
          </a:extLst>
        </xdr:cNvPr>
        <xdr:cNvSpPr/>
      </xdr:nvSpPr>
      <xdr:spPr>
        <a:xfrm>
          <a:off x="86995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21590</xdr:rowOff>
    </xdr:from>
    <xdr:to>
      <xdr:col>50</xdr:col>
      <xdr:colOff>114300</xdr:colOff>
      <xdr:row>86</xdr:row>
      <xdr:rowOff>22860</xdr:rowOff>
    </xdr:to>
    <xdr:cxnSp macro="">
      <xdr:nvCxnSpPr>
        <xdr:cNvPr id="266" name="直線コネクタ 265">
          <a:extLst>
            <a:ext uri="{FF2B5EF4-FFF2-40B4-BE49-F238E27FC236}">
              <a16:creationId xmlns:a16="http://schemas.microsoft.com/office/drawing/2014/main" id="{00000000-0008-0000-1000-00000A010000}"/>
            </a:ext>
          </a:extLst>
        </xdr:cNvPr>
        <xdr:cNvCxnSpPr/>
      </xdr:nvCxnSpPr>
      <xdr:spPr>
        <a:xfrm flipV="1">
          <a:off x="8750300" y="14766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146050</xdr:rowOff>
    </xdr:from>
    <xdr:to>
      <xdr:col>41</xdr:col>
      <xdr:colOff>101600</xdr:colOff>
      <xdr:row>86</xdr:row>
      <xdr:rowOff>76200</xdr:rowOff>
    </xdr:to>
    <xdr:sp macro="" textlink="">
      <xdr:nvSpPr>
        <xdr:cNvPr id="267" name="楕円 266">
          <a:extLst>
            <a:ext uri="{FF2B5EF4-FFF2-40B4-BE49-F238E27FC236}">
              <a16:creationId xmlns:a16="http://schemas.microsoft.com/office/drawing/2014/main" id="{00000000-0008-0000-1000-00000B010000}"/>
            </a:ext>
          </a:extLst>
        </xdr:cNvPr>
        <xdr:cNvSpPr/>
      </xdr:nvSpPr>
      <xdr:spPr>
        <a:xfrm>
          <a:off x="7810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22860</xdr:rowOff>
    </xdr:from>
    <xdr:to>
      <xdr:col>45</xdr:col>
      <xdr:colOff>177800</xdr:colOff>
      <xdr:row>86</xdr:row>
      <xdr:rowOff>25400</xdr:rowOff>
    </xdr:to>
    <xdr:cxnSp macro="">
      <xdr:nvCxnSpPr>
        <xdr:cNvPr id="268" name="直線コネクタ 267">
          <a:extLst>
            <a:ext uri="{FF2B5EF4-FFF2-40B4-BE49-F238E27FC236}">
              <a16:creationId xmlns:a16="http://schemas.microsoft.com/office/drawing/2014/main" id="{00000000-0008-0000-1000-00000C010000}"/>
            </a:ext>
          </a:extLst>
        </xdr:cNvPr>
        <xdr:cNvCxnSpPr/>
      </xdr:nvCxnSpPr>
      <xdr:spPr>
        <a:xfrm flipV="1">
          <a:off x="7861300" y="14767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269" name="楕円 268">
          <a:extLst>
            <a:ext uri="{FF2B5EF4-FFF2-40B4-BE49-F238E27FC236}">
              <a16:creationId xmlns:a16="http://schemas.microsoft.com/office/drawing/2014/main" id="{00000000-0008-0000-1000-00000D010000}"/>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25400</xdr:rowOff>
    </xdr:from>
    <xdr:to>
      <xdr:col>41</xdr:col>
      <xdr:colOff>50800</xdr:colOff>
      <xdr:row>86</xdr:row>
      <xdr:rowOff>26670</xdr:rowOff>
    </xdr:to>
    <xdr:cxnSp macro="">
      <xdr:nvCxnSpPr>
        <xdr:cNvPr id="270" name="直線コネクタ 269">
          <a:extLst>
            <a:ext uri="{FF2B5EF4-FFF2-40B4-BE49-F238E27FC236}">
              <a16:creationId xmlns:a16="http://schemas.microsoft.com/office/drawing/2014/main" id="{00000000-0008-0000-1000-00000E010000}"/>
            </a:ext>
          </a:extLst>
        </xdr:cNvPr>
        <xdr:cNvCxnSpPr/>
      </xdr:nvCxnSpPr>
      <xdr:spPr>
        <a:xfrm flipV="1">
          <a:off x="6972300" y="14770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52070</xdr:rowOff>
    </xdr:from>
    <xdr:ext cx="469900" cy="254635"/>
    <xdr:sp macro="" textlink="">
      <xdr:nvSpPr>
        <xdr:cNvPr id="271" name="n_1aveValue【福祉施設】&#10;一人当たり面積">
          <a:extLst>
            <a:ext uri="{FF2B5EF4-FFF2-40B4-BE49-F238E27FC236}">
              <a16:creationId xmlns:a16="http://schemas.microsoft.com/office/drawing/2014/main" id="{00000000-0008-0000-1000-00000F010000}"/>
            </a:ext>
          </a:extLst>
        </xdr:cNvPr>
        <xdr:cNvSpPr txBox="1"/>
      </xdr:nvSpPr>
      <xdr:spPr>
        <a:xfrm>
          <a:off x="9391650" y="14282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48260</xdr:rowOff>
    </xdr:from>
    <xdr:ext cx="465455" cy="259080"/>
    <xdr:sp macro="" textlink="">
      <xdr:nvSpPr>
        <xdr:cNvPr id="272" name="n_2aveValue【福祉施設】&#10;一人当たり面積">
          <a:extLst>
            <a:ext uri="{FF2B5EF4-FFF2-40B4-BE49-F238E27FC236}">
              <a16:creationId xmlns:a16="http://schemas.microsoft.com/office/drawing/2014/main" id="{00000000-0008-0000-1000-000010010000}"/>
            </a:ext>
          </a:extLst>
        </xdr:cNvPr>
        <xdr:cNvSpPr txBox="1"/>
      </xdr:nvSpPr>
      <xdr:spPr>
        <a:xfrm>
          <a:off x="8515350" y="14278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72390</xdr:rowOff>
    </xdr:from>
    <xdr:ext cx="465455" cy="259080"/>
    <xdr:sp macro="" textlink="">
      <xdr:nvSpPr>
        <xdr:cNvPr id="273" name="n_3aveValue【福祉施設】&#10;一人当たり面積">
          <a:extLst>
            <a:ext uri="{FF2B5EF4-FFF2-40B4-BE49-F238E27FC236}">
              <a16:creationId xmlns:a16="http://schemas.microsoft.com/office/drawing/2014/main" id="{00000000-0008-0000-1000-000011010000}"/>
            </a:ext>
          </a:extLst>
        </xdr:cNvPr>
        <xdr:cNvSpPr txBox="1"/>
      </xdr:nvSpPr>
      <xdr:spPr>
        <a:xfrm>
          <a:off x="7626350" y="143027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12700</xdr:rowOff>
    </xdr:from>
    <xdr:ext cx="465455" cy="259080"/>
    <xdr:sp macro="" textlink="">
      <xdr:nvSpPr>
        <xdr:cNvPr id="274" name="n_4aveValue【福祉施設】&#10;一人当たり面積">
          <a:extLst>
            <a:ext uri="{FF2B5EF4-FFF2-40B4-BE49-F238E27FC236}">
              <a16:creationId xmlns:a16="http://schemas.microsoft.com/office/drawing/2014/main" id="{00000000-0008-0000-1000-000012010000}"/>
            </a:ext>
          </a:extLst>
        </xdr:cNvPr>
        <xdr:cNvSpPr txBox="1"/>
      </xdr:nvSpPr>
      <xdr:spPr>
        <a:xfrm>
          <a:off x="6737350" y="14243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63500</xdr:rowOff>
    </xdr:from>
    <xdr:ext cx="469900" cy="254635"/>
    <xdr:sp macro="" textlink="">
      <xdr:nvSpPr>
        <xdr:cNvPr id="275" name="n_1mainValue【福祉施設】&#10;一人当たり面積">
          <a:extLst>
            <a:ext uri="{FF2B5EF4-FFF2-40B4-BE49-F238E27FC236}">
              <a16:creationId xmlns:a16="http://schemas.microsoft.com/office/drawing/2014/main" id="{00000000-0008-0000-1000-000013010000}"/>
            </a:ext>
          </a:extLst>
        </xdr:cNvPr>
        <xdr:cNvSpPr txBox="1"/>
      </xdr:nvSpPr>
      <xdr:spPr>
        <a:xfrm>
          <a:off x="9391650" y="148082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64770</xdr:rowOff>
    </xdr:from>
    <xdr:ext cx="465455" cy="254635"/>
    <xdr:sp macro="" textlink="">
      <xdr:nvSpPr>
        <xdr:cNvPr id="276" name="n_2mainValue【福祉施設】&#10;一人当たり面積">
          <a:extLst>
            <a:ext uri="{FF2B5EF4-FFF2-40B4-BE49-F238E27FC236}">
              <a16:creationId xmlns:a16="http://schemas.microsoft.com/office/drawing/2014/main" id="{00000000-0008-0000-1000-000014010000}"/>
            </a:ext>
          </a:extLst>
        </xdr:cNvPr>
        <xdr:cNvSpPr txBox="1"/>
      </xdr:nvSpPr>
      <xdr:spPr>
        <a:xfrm>
          <a:off x="8515350" y="14809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67310</xdr:rowOff>
    </xdr:from>
    <xdr:ext cx="465455" cy="259080"/>
    <xdr:sp macro="" textlink="">
      <xdr:nvSpPr>
        <xdr:cNvPr id="277" name="n_3mainValue【福祉施設】&#10;一人当たり面積">
          <a:extLst>
            <a:ext uri="{FF2B5EF4-FFF2-40B4-BE49-F238E27FC236}">
              <a16:creationId xmlns:a16="http://schemas.microsoft.com/office/drawing/2014/main" id="{00000000-0008-0000-1000-000015010000}"/>
            </a:ext>
          </a:extLst>
        </xdr:cNvPr>
        <xdr:cNvSpPr txBox="1"/>
      </xdr:nvSpPr>
      <xdr:spPr>
        <a:xfrm>
          <a:off x="7626350" y="1481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68580</xdr:rowOff>
    </xdr:from>
    <xdr:ext cx="465455" cy="259080"/>
    <xdr:sp macro="" textlink="">
      <xdr:nvSpPr>
        <xdr:cNvPr id="278" name="n_4mainValue【福祉施設】&#10;一人当たり面積">
          <a:extLst>
            <a:ext uri="{FF2B5EF4-FFF2-40B4-BE49-F238E27FC236}">
              <a16:creationId xmlns:a16="http://schemas.microsoft.com/office/drawing/2014/main" id="{00000000-0008-0000-1000-000016010000}"/>
            </a:ext>
          </a:extLst>
        </xdr:cNvPr>
        <xdr:cNvSpPr txBox="1"/>
      </xdr:nvSpPr>
      <xdr:spPr>
        <a:xfrm>
          <a:off x="6737350" y="14813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10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1000-00001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10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287" name="テキスト ボックス 286">
          <a:extLst>
            <a:ext uri="{FF2B5EF4-FFF2-40B4-BE49-F238E27FC236}">
              <a16:creationId xmlns:a16="http://schemas.microsoft.com/office/drawing/2014/main" id="{00000000-0008-0000-1000-00001F010000}"/>
            </a:ext>
          </a:extLst>
        </xdr:cNvPr>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289" name="テキスト ボックス 288">
          <a:extLst>
            <a:ext uri="{FF2B5EF4-FFF2-40B4-BE49-F238E27FC236}">
              <a16:creationId xmlns:a16="http://schemas.microsoft.com/office/drawing/2014/main" id="{00000000-0008-0000-1000-000021010000}"/>
            </a:ext>
          </a:extLst>
        </xdr:cNvPr>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915" cy="259080"/>
    <xdr:sp macro="" textlink="">
      <xdr:nvSpPr>
        <xdr:cNvPr id="291" name="テキスト ボックス 290">
          <a:extLst>
            <a:ext uri="{FF2B5EF4-FFF2-40B4-BE49-F238E27FC236}">
              <a16:creationId xmlns:a16="http://schemas.microsoft.com/office/drawing/2014/main" id="{00000000-0008-0000-1000-000023010000}"/>
            </a:ext>
          </a:extLst>
        </xdr:cNvPr>
        <xdr:cNvSpPr txBox="1"/>
      </xdr:nvSpPr>
      <xdr:spPr>
        <a:xfrm>
          <a:off x="294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635"/>
    <xdr:sp macro="" textlink="">
      <xdr:nvSpPr>
        <xdr:cNvPr id="293" name="テキスト ボックス 292">
          <a:extLst>
            <a:ext uri="{FF2B5EF4-FFF2-40B4-BE49-F238E27FC236}">
              <a16:creationId xmlns:a16="http://schemas.microsoft.com/office/drawing/2014/main" id="{00000000-0008-0000-1000-000025010000}"/>
            </a:ext>
          </a:extLst>
        </xdr:cNvPr>
        <xdr:cNvSpPr txBox="1"/>
      </xdr:nvSpPr>
      <xdr:spPr>
        <a:xfrm>
          <a:off x="358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00000000-0008-0000-1000-000026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295" name="テキスト ボックス 294">
          <a:extLst>
            <a:ext uri="{FF2B5EF4-FFF2-40B4-BE49-F238E27FC236}">
              <a16:creationId xmlns:a16="http://schemas.microsoft.com/office/drawing/2014/main" id="{00000000-0008-0000-1000-000027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00000000-0008-0000-1000-000028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00000000-0008-0000-1000-00002A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635"/>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58775" y="1700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1000-00002C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645"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422910" y="1662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1000-00002E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00000000-0008-0000-1000-00002F010000}"/>
            </a:ext>
          </a:extLst>
        </xdr:cNvPr>
        <xdr:cNvCxnSpPr/>
      </xdr:nvCxnSpPr>
      <xdr:spPr>
        <a:xfrm flipV="1">
          <a:off x="4634865" y="17335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4635"/>
    <xdr:sp macro="" textlink="">
      <xdr:nvSpPr>
        <xdr:cNvPr id="304" name="【市民会館】&#10;有形固定資産減価償却率最小値テキスト">
          <a:extLst>
            <a:ext uri="{FF2B5EF4-FFF2-40B4-BE49-F238E27FC236}">
              <a16:creationId xmlns:a16="http://schemas.microsoft.com/office/drawing/2014/main" id="{00000000-0008-0000-1000-000030010000}"/>
            </a:ext>
          </a:extLst>
        </xdr:cNvPr>
        <xdr:cNvSpPr txBox="1"/>
      </xdr:nvSpPr>
      <xdr:spPr>
        <a:xfrm>
          <a:off x="4673600" y="186728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137160</xdr:rowOff>
    </xdr:from>
    <xdr:ext cx="405130" cy="259080"/>
    <xdr:sp macro="" textlink="">
      <xdr:nvSpPr>
        <xdr:cNvPr id="306" name="【市民会館】&#10;有形固定資産減価償却率最大値テキスト">
          <a:extLst>
            <a:ext uri="{FF2B5EF4-FFF2-40B4-BE49-F238E27FC236}">
              <a16:creationId xmlns:a16="http://schemas.microsoft.com/office/drawing/2014/main" id="{00000000-0008-0000-1000-000032010000}"/>
            </a:ext>
          </a:extLst>
        </xdr:cNvPr>
        <xdr:cNvSpPr txBox="1"/>
      </xdr:nvSpPr>
      <xdr:spPr>
        <a:xfrm>
          <a:off x="4673600"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4546600" y="1733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73025</xdr:rowOff>
    </xdr:from>
    <xdr:ext cx="405130" cy="259080"/>
    <xdr:sp macro="" textlink="">
      <xdr:nvSpPr>
        <xdr:cNvPr id="308" name="【市民会館】&#10;有形固定資産減価償却率平均値テキスト">
          <a:extLst>
            <a:ext uri="{FF2B5EF4-FFF2-40B4-BE49-F238E27FC236}">
              <a16:creationId xmlns:a16="http://schemas.microsoft.com/office/drawing/2014/main" id="{00000000-0008-0000-1000-000034010000}"/>
            </a:ext>
          </a:extLst>
        </xdr:cNvPr>
        <xdr:cNvSpPr txBox="1"/>
      </xdr:nvSpPr>
      <xdr:spPr>
        <a:xfrm>
          <a:off x="4673600" y="1773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50165</xdr:rowOff>
    </xdr:from>
    <xdr:to>
      <xdr:col>24</xdr:col>
      <xdr:colOff>114300</xdr:colOff>
      <xdr:row>104</xdr:row>
      <xdr:rowOff>151765</xdr:rowOff>
    </xdr:to>
    <xdr:sp macro="" textlink="">
      <xdr:nvSpPr>
        <xdr:cNvPr id="309" name="フローチャート: 判断 308">
          <a:extLst>
            <a:ext uri="{FF2B5EF4-FFF2-40B4-BE49-F238E27FC236}">
              <a16:creationId xmlns:a16="http://schemas.microsoft.com/office/drawing/2014/main" id="{00000000-0008-0000-1000-000035010000}"/>
            </a:ext>
          </a:extLst>
        </xdr:cNvPr>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10" name="フローチャート: 判断 309">
          <a:extLst>
            <a:ext uri="{FF2B5EF4-FFF2-40B4-BE49-F238E27FC236}">
              <a16:creationId xmlns:a16="http://schemas.microsoft.com/office/drawing/2014/main" id="{00000000-0008-0000-1000-000036010000}"/>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1" name="フローチャート: 判断 310">
          <a:extLst>
            <a:ext uri="{FF2B5EF4-FFF2-40B4-BE49-F238E27FC236}">
              <a16:creationId xmlns:a16="http://schemas.microsoft.com/office/drawing/2014/main" id="{00000000-0008-0000-1000-000037010000}"/>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124460</xdr:rowOff>
    </xdr:from>
    <xdr:to>
      <xdr:col>10</xdr:col>
      <xdr:colOff>165100</xdr:colOff>
      <xdr:row>104</xdr:row>
      <xdr:rowOff>54610</xdr:rowOff>
    </xdr:to>
    <xdr:sp macro="" textlink="">
      <xdr:nvSpPr>
        <xdr:cNvPr id="312" name="フローチャート: 判断 311">
          <a:extLst>
            <a:ext uri="{FF2B5EF4-FFF2-40B4-BE49-F238E27FC236}">
              <a16:creationId xmlns:a16="http://schemas.microsoft.com/office/drawing/2014/main" id="{00000000-0008-0000-1000-000038010000}"/>
            </a:ext>
          </a:extLst>
        </xdr:cNvPr>
        <xdr:cNvSpPr/>
      </xdr:nvSpPr>
      <xdr:spPr>
        <a:xfrm>
          <a:off x="1968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3" name="フローチャート: 判断 312">
          <a:extLst>
            <a:ext uri="{FF2B5EF4-FFF2-40B4-BE49-F238E27FC236}">
              <a16:creationId xmlns:a16="http://schemas.microsoft.com/office/drawing/2014/main" id="{00000000-0008-0000-1000-00003901000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4" name="テキスト ボックス 313">
          <a:extLst>
            <a:ext uri="{FF2B5EF4-FFF2-40B4-BE49-F238E27FC236}">
              <a16:creationId xmlns:a16="http://schemas.microsoft.com/office/drawing/2014/main" id="{00000000-0008-0000-1000-00003A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5" name="テキスト ボックス 314">
          <a:extLst>
            <a:ext uri="{FF2B5EF4-FFF2-40B4-BE49-F238E27FC236}">
              <a16:creationId xmlns:a16="http://schemas.microsoft.com/office/drawing/2014/main" id="{00000000-0008-0000-1000-00003B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6" name="テキスト ボックス 315">
          <a:extLst>
            <a:ext uri="{FF2B5EF4-FFF2-40B4-BE49-F238E27FC236}">
              <a16:creationId xmlns:a16="http://schemas.microsoft.com/office/drawing/2014/main" id="{00000000-0008-0000-1000-00003C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7" name="テキスト ボックス 316">
          <a:extLst>
            <a:ext uri="{FF2B5EF4-FFF2-40B4-BE49-F238E27FC236}">
              <a16:creationId xmlns:a16="http://schemas.microsoft.com/office/drawing/2014/main" id="{00000000-0008-0000-1000-00003D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18" name="テキスト ボックス 317">
          <a:extLst>
            <a:ext uri="{FF2B5EF4-FFF2-40B4-BE49-F238E27FC236}">
              <a16:creationId xmlns:a16="http://schemas.microsoft.com/office/drawing/2014/main" id="{00000000-0008-0000-1000-00003E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23495</xdr:rowOff>
    </xdr:from>
    <xdr:to>
      <xdr:col>24</xdr:col>
      <xdr:colOff>114300</xdr:colOff>
      <xdr:row>105</xdr:row>
      <xdr:rowOff>125095</xdr:rowOff>
    </xdr:to>
    <xdr:sp macro="" textlink="">
      <xdr:nvSpPr>
        <xdr:cNvPr id="319" name="楕円 318">
          <a:extLst>
            <a:ext uri="{FF2B5EF4-FFF2-40B4-BE49-F238E27FC236}">
              <a16:creationId xmlns:a16="http://schemas.microsoft.com/office/drawing/2014/main" id="{00000000-0008-0000-1000-00003F010000}"/>
            </a:ext>
          </a:extLst>
        </xdr:cNvPr>
        <xdr:cNvSpPr/>
      </xdr:nvSpPr>
      <xdr:spPr>
        <a:xfrm>
          <a:off x="4584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1905</xdr:rowOff>
    </xdr:from>
    <xdr:ext cx="405130" cy="259080"/>
    <xdr:sp macro="" textlink="">
      <xdr:nvSpPr>
        <xdr:cNvPr id="320" name="【市民会館】&#10;有形固定資産減価償却率該当値テキスト">
          <a:extLst>
            <a:ext uri="{FF2B5EF4-FFF2-40B4-BE49-F238E27FC236}">
              <a16:creationId xmlns:a16="http://schemas.microsoft.com/office/drawing/2014/main" id="{00000000-0008-0000-1000-000040010000}"/>
            </a:ext>
          </a:extLst>
        </xdr:cNvPr>
        <xdr:cNvSpPr txBox="1"/>
      </xdr:nvSpPr>
      <xdr:spPr>
        <a:xfrm>
          <a:off x="4673600" y="1800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6350</xdr:rowOff>
    </xdr:from>
    <xdr:to>
      <xdr:col>20</xdr:col>
      <xdr:colOff>38100</xdr:colOff>
      <xdr:row>105</xdr:row>
      <xdr:rowOff>107950</xdr:rowOff>
    </xdr:to>
    <xdr:sp macro="" textlink="">
      <xdr:nvSpPr>
        <xdr:cNvPr id="321" name="楕円 320">
          <a:extLst>
            <a:ext uri="{FF2B5EF4-FFF2-40B4-BE49-F238E27FC236}">
              <a16:creationId xmlns:a16="http://schemas.microsoft.com/office/drawing/2014/main" id="{00000000-0008-0000-1000-000041010000}"/>
            </a:ext>
          </a:extLst>
        </xdr:cNvPr>
        <xdr:cNvSpPr/>
      </xdr:nvSpPr>
      <xdr:spPr>
        <a:xfrm>
          <a:off x="3746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57150</xdr:rowOff>
    </xdr:from>
    <xdr:to>
      <xdr:col>24</xdr:col>
      <xdr:colOff>63500</xdr:colOff>
      <xdr:row>105</xdr:row>
      <xdr:rowOff>74930</xdr:rowOff>
    </xdr:to>
    <xdr:cxnSp macro="">
      <xdr:nvCxnSpPr>
        <xdr:cNvPr id="322" name="直線コネクタ 321">
          <a:extLst>
            <a:ext uri="{FF2B5EF4-FFF2-40B4-BE49-F238E27FC236}">
              <a16:creationId xmlns:a16="http://schemas.microsoft.com/office/drawing/2014/main" id="{00000000-0008-0000-1000-000042010000}"/>
            </a:ext>
          </a:extLst>
        </xdr:cNvPr>
        <xdr:cNvCxnSpPr/>
      </xdr:nvCxnSpPr>
      <xdr:spPr>
        <a:xfrm>
          <a:off x="3797300" y="180594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153035</xdr:rowOff>
    </xdr:from>
    <xdr:to>
      <xdr:col>15</xdr:col>
      <xdr:colOff>101600</xdr:colOff>
      <xdr:row>105</xdr:row>
      <xdr:rowOff>83185</xdr:rowOff>
    </xdr:to>
    <xdr:sp macro="" textlink="">
      <xdr:nvSpPr>
        <xdr:cNvPr id="323" name="楕円 322">
          <a:extLst>
            <a:ext uri="{FF2B5EF4-FFF2-40B4-BE49-F238E27FC236}">
              <a16:creationId xmlns:a16="http://schemas.microsoft.com/office/drawing/2014/main" id="{00000000-0008-0000-1000-000043010000}"/>
            </a:ext>
          </a:extLst>
        </xdr:cNvPr>
        <xdr:cNvSpPr/>
      </xdr:nvSpPr>
      <xdr:spPr>
        <a:xfrm>
          <a:off x="285750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32385</xdr:rowOff>
    </xdr:from>
    <xdr:to>
      <xdr:col>19</xdr:col>
      <xdr:colOff>177800</xdr:colOff>
      <xdr:row>105</xdr:row>
      <xdr:rowOff>57150</xdr:rowOff>
    </xdr:to>
    <xdr:cxnSp macro="">
      <xdr:nvCxnSpPr>
        <xdr:cNvPr id="324" name="直線コネクタ 323">
          <a:extLst>
            <a:ext uri="{FF2B5EF4-FFF2-40B4-BE49-F238E27FC236}">
              <a16:creationId xmlns:a16="http://schemas.microsoft.com/office/drawing/2014/main" id="{00000000-0008-0000-1000-000044010000}"/>
            </a:ext>
          </a:extLst>
        </xdr:cNvPr>
        <xdr:cNvCxnSpPr/>
      </xdr:nvCxnSpPr>
      <xdr:spPr>
        <a:xfrm>
          <a:off x="2908300" y="180346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126365</xdr:rowOff>
    </xdr:from>
    <xdr:to>
      <xdr:col>10</xdr:col>
      <xdr:colOff>165100</xdr:colOff>
      <xdr:row>105</xdr:row>
      <xdr:rowOff>56515</xdr:rowOff>
    </xdr:to>
    <xdr:sp macro="" textlink="">
      <xdr:nvSpPr>
        <xdr:cNvPr id="325" name="楕円 324">
          <a:extLst>
            <a:ext uri="{FF2B5EF4-FFF2-40B4-BE49-F238E27FC236}">
              <a16:creationId xmlns:a16="http://schemas.microsoft.com/office/drawing/2014/main" id="{00000000-0008-0000-1000-000045010000}"/>
            </a:ext>
          </a:extLst>
        </xdr:cNvPr>
        <xdr:cNvSpPr/>
      </xdr:nvSpPr>
      <xdr:spPr>
        <a:xfrm>
          <a:off x="19685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6350</xdr:rowOff>
    </xdr:from>
    <xdr:to>
      <xdr:col>15</xdr:col>
      <xdr:colOff>50800</xdr:colOff>
      <xdr:row>105</xdr:row>
      <xdr:rowOff>32385</xdr:rowOff>
    </xdr:to>
    <xdr:cxnSp macro="">
      <xdr:nvCxnSpPr>
        <xdr:cNvPr id="326" name="直線コネクタ 325">
          <a:extLst>
            <a:ext uri="{FF2B5EF4-FFF2-40B4-BE49-F238E27FC236}">
              <a16:creationId xmlns:a16="http://schemas.microsoft.com/office/drawing/2014/main" id="{00000000-0008-0000-1000-000046010000}"/>
            </a:ext>
          </a:extLst>
        </xdr:cNvPr>
        <xdr:cNvCxnSpPr/>
      </xdr:nvCxnSpPr>
      <xdr:spPr>
        <a:xfrm>
          <a:off x="2019300" y="180086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97790</xdr:rowOff>
    </xdr:from>
    <xdr:to>
      <xdr:col>6</xdr:col>
      <xdr:colOff>38100</xdr:colOff>
      <xdr:row>105</xdr:row>
      <xdr:rowOff>27940</xdr:rowOff>
    </xdr:to>
    <xdr:sp macro="" textlink="">
      <xdr:nvSpPr>
        <xdr:cNvPr id="327" name="楕円 326">
          <a:extLst>
            <a:ext uri="{FF2B5EF4-FFF2-40B4-BE49-F238E27FC236}">
              <a16:creationId xmlns:a16="http://schemas.microsoft.com/office/drawing/2014/main" id="{00000000-0008-0000-1000-000047010000}"/>
            </a:ext>
          </a:extLst>
        </xdr:cNvPr>
        <xdr:cNvSpPr/>
      </xdr:nvSpPr>
      <xdr:spPr>
        <a:xfrm>
          <a:off x="1079500" y="17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148590</xdr:rowOff>
    </xdr:from>
    <xdr:to>
      <xdr:col>10</xdr:col>
      <xdr:colOff>114300</xdr:colOff>
      <xdr:row>105</xdr:row>
      <xdr:rowOff>6350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a:off x="1130300" y="179793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132080</xdr:rowOff>
    </xdr:from>
    <xdr:ext cx="405130" cy="254635"/>
    <xdr:sp macro="" textlink="">
      <xdr:nvSpPr>
        <xdr:cNvPr id="329" name="n_1aveValue【市民会館】&#10;有形固定資産減価償却率">
          <a:extLst>
            <a:ext uri="{FF2B5EF4-FFF2-40B4-BE49-F238E27FC236}">
              <a16:creationId xmlns:a16="http://schemas.microsoft.com/office/drawing/2014/main" id="{00000000-0008-0000-1000-000049010000}"/>
            </a:ext>
          </a:extLst>
        </xdr:cNvPr>
        <xdr:cNvSpPr txBox="1"/>
      </xdr:nvSpPr>
      <xdr:spPr>
        <a:xfrm>
          <a:off x="3582035" y="176199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95885</xdr:rowOff>
    </xdr:from>
    <xdr:ext cx="400685" cy="259080"/>
    <xdr:sp macro="" textlink="">
      <xdr:nvSpPr>
        <xdr:cNvPr id="330" name="n_2aveValue【市民会館】&#10;有形固定資産減価償却率">
          <a:extLst>
            <a:ext uri="{FF2B5EF4-FFF2-40B4-BE49-F238E27FC236}">
              <a16:creationId xmlns:a16="http://schemas.microsoft.com/office/drawing/2014/main" id="{00000000-0008-0000-1000-00004A010000}"/>
            </a:ext>
          </a:extLst>
        </xdr:cNvPr>
        <xdr:cNvSpPr txBox="1"/>
      </xdr:nvSpPr>
      <xdr:spPr>
        <a:xfrm>
          <a:off x="2705735" y="175837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71120</xdr:rowOff>
    </xdr:from>
    <xdr:ext cx="400685" cy="259080"/>
    <xdr:sp macro="" textlink="">
      <xdr:nvSpPr>
        <xdr:cNvPr id="331" name="n_3aveValue【市民会館】&#10;有形固定資産減価償却率">
          <a:extLst>
            <a:ext uri="{FF2B5EF4-FFF2-40B4-BE49-F238E27FC236}">
              <a16:creationId xmlns:a16="http://schemas.microsoft.com/office/drawing/2014/main" id="{00000000-0008-0000-1000-00004B010000}"/>
            </a:ext>
          </a:extLst>
        </xdr:cNvPr>
        <xdr:cNvSpPr txBox="1"/>
      </xdr:nvSpPr>
      <xdr:spPr>
        <a:xfrm>
          <a:off x="1816735" y="175590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95885</xdr:rowOff>
    </xdr:from>
    <xdr:ext cx="400685" cy="259080"/>
    <xdr:sp macro="" textlink="">
      <xdr:nvSpPr>
        <xdr:cNvPr id="332" name="n_4aveValue【市民会館】&#10;有形固定資産減価償却率">
          <a:extLst>
            <a:ext uri="{FF2B5EF4-FFF2-40B4-BE49-F238E27FC236}">
              <a16:creationId xmlns:a16="http://schemas.microsoft.com/office/drawing/2014/main" id="{00000000-0008-0000-1000-00004C010000}"/>
            </a:ext>
          </a:extLst>
        </xdr:cNvPr>
        <xdr:cNvSpPr txBox="1"/>
      </xdr:nvSpPr>
      <xdr:spPr>
        <a:xfrm>
          <a:off x="927735" y="175837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99060</xdr:rowOff>
    </xdr:from>
    <xdr:ext cx="405130" cy="254635"/>
    <xdr:sp macro="" textlink="">
      <xdr:nvSpPr>
        <xdr:cNvPr id="333" name="n_1mainValue【市民会館】&#10;有形固定資産減価償却率">
          <a:extLst>
            <a:ext uri="{FF2B5EF4-FFF2-40B4-BE49-F238E27FC236}">
              <a16:creationId xmlns:a16="http://schemas.microsoft.com/office/drawing/2014/main" id="{00000000-0008-0000-1000-00004D010000}"/>
            </a:ext>
          </a:extLst>
        </xdr:cNvPr>
        <xdr:cNvSpPr txBox="1"/>
      </xdr:nvSpPr>
      <xdr:spPr>
        <a:xfrm>
          <a:off x="3582035" y="181013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74930</xdr:rowOff>
    </xdr:from>
    <xdr:ext cx="400685" cy="254635"/>
    <xdr:sp macro="" textlink="">
      <xdr:nvSpPr>
        <xdr:cNvPr id="334" name="n_2mainValue【市民会館】&#10;有形固定資産減価償却率">
          <a:extLst>
            <a:ext uri="{FF2B5EF4-FFF2-40B4-BE49-F238E27FC236}">
              <a16:creationId xmlns:a16="http://schemas.microsoft.com/office/drawing/2014/main" id="{00000000-0008-0000-1000-00004E010000}"/>
            </a:ext>
          </a:extLst>
        </xdr:cNvPr>
        <xdr:cNvSpPr txBox="1"/>
      </xdr:nvSpPr>
      <xdr:spPr>
        <a:xfrm>
          <a:off x="2705735" y="180771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47625</xdr:rowOff>
    </xdr:from>
    <xdr:ext cx="400685" cy="259080"/>
    <xdr:sp macro="" textlink="">
      <xdr:nvSpPr>
        <xdr:cNvPr id="335" name="n_3mainValue【市民会館】&#10;有形固定資産減価償却率">
          <a:extLst>
            <a:ext uri="{FF2B5EF4-FFF2-40B4-BE49-F238E27FC236}">
              <a16:creationId xmlns:a16="http://schemas.microsoft.com/office/drawing/2014/main" id="{00000000-0008-0000-1000-00004F010000}"/>
            </a:ext>
          </a:extLst>
        </xdr:cNvPr>
        <xdr:cNvSpPr txBox="1"/>
      </xdr:nvSpPr>
      <xdr:spPr>
        <a:xfrm>
          <a:off x="1816735" y="180498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19050</xdr:rowOff>
    </xdr:from>
    <xdr:ext cx="400685" cy="254635"/>
    <xdr:sp macro="" textlink="">
      <xdr:nvSpPr>
        <xdr:cNvPr id="336" name="n_4mainValue【市民会館】&#10;有形固定資産減価償却率">
          <a:extLst>
            <a:ext uri="{FF2B5EF4-FFF2-40B4-BE49-F238E27FC236}">
              <a16:creationId xmlns:a16="http://schemas.microsoft.com/office/drawing/2014/main" id="{00000000-0008-0000-1000-000050010000}"/>
            </a:ext>
          </a:extLst>
        </xdr:cNvPr>
        <xdr:cNvSpPr txBox="1"/>
      </xdr:nvSpPr>
      <xdr:spPr>
        <a:xfrm>
          <a:off x="927735" y="180213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10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1000-00005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1000-00005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1000-00005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1000-00005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1000-00005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1000-00005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10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345" name="テキスト ボックス 344">
          <a:extLst>
            <a:ext uri="{FF2B5EF4-FFF2-40B4-BE49-F238E27FC236}">
              <a16:creationId xmlns:a16="http://schemas.microsoft.com/office/drawing/2014/main" id="{00000000-0008-0000-1000-000059010000}"/>
            </a:ext>
          </a:extLst>
        </xdr:cNvPr>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915" cy="259080"/>
    <xdr:sp macro="" textlink="">
      <xdr:nvSpPr>
        <xdr:cNvPr id="348" name="テキスト ボックス 347">
          <a:extLst>
            <a:ext uri="{FF2B5EF4-FFF2-40B4-BE49-F238E27FC236}">
              <a16:creationId xmlns:a16="http://schemas.microsoft.com/office/drawing/2014/main" id="{00000000-0008-0000-1000-00005C010000}"/>
            </a:ext>
          </a:extLst>
        </xdr:cNvPr>
        <xdr:cNvSpPr txBox="1"/>
      </xdr:nvSpPr>
      <xdr:spPr>
        <a:xfrm>
          <a:off x="6136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915" cy="254635"/>
    <xdr:sp macro="" textlink="">
      <xdr:nvSpPr>
        <xdr:cNvPr id="350" name="テキスト ボックス 349">
          <a:extLst>
            <a:ext uri="{FF2B5EF4-FFF2-40B4-BE49-F238E27FC236}">
              <a16:creationId xmlns:a16="http://schemas.microsoft.com/office/drawing/2014/main" id="{00000000-0008-0000-1000-00005E010000}"/>
            </a:ext>
          </a:extLst>
        </xdr:cNvPr>
        <xdr:cNvSpPr txBox="1"/>
      </xdr:nvSpPr>
      <xdr:spPr>
        <a:xfrm>
          <a:off x="6136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1000-00005F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915"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6136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1000-000061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915"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6136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1000-000063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915" cy="254635"/>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6136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1000-000065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1000-000067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146685</xdr:rowOff>
    </xdr:from>
    <xdr:to>
      <xdr:col>54</xdr:col>
      <xdr:colOff>189865</xdr:colOff>
      <xdr:row>108</xdr:row>
      <xdr:rowOff>110490</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flipV="1">
          <a:off x="10476865" y="1729168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114300</xdr:rowOff>
    </xdr:from>
    <xdr:ext cx="469900" cy="259080"/>
    <xdr:sp macro="" textlink="">
      <xdr:nvSpPr>
        <xdr:cNvPr id="361" name="【市民会館】&#10;一人当たり面積最小値テキスト">
          <a:extLst>
            <a:ext uri="{FF2B5EF4-FFF2-40B4-BE49-F238E27FC236}">
              <a16:creationId xmlns:a16="http://schemas.microsoft.com/office/drawing/2014/main" id="{00000000-0008-0000-1000-000069010000}"/>
            </a:ext>
          </a:extLst>
        </xdr:cNvPr>
        <xdr:cNvSpPr txBox="1"/>
      </xdr:nvSpPr>
      <xdr:spPr>
        <a:xfrm>
          <a:off x="10515600" y="1863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110490</xdr:rowOff>
    </xdr:from>
    <xdr:to>
      <xdr:col>55</xdr:col>
      <xdr:colOff>88900</xdr:colOff>
      <xdr:row>108</xdr:row>
      <xdr:rowOff>110490</xdr:rowOff>
    </xdr:to>
    <xdr:cxnSp macro="">
      <xdr:nvCxnSpPr>
        <xdr:cNvPr id="362" name="直線コネクタ 361">
          <a:extLst>
            <a:ext uri="{FF2B5EF4-FFF2-40B4-BE49-F238E27FC236}">
              <a16:creationId xmlns:a16="http://schemas.microsoft.com/office/drawing/2014/main" id="{00000000-0008-0000-1000-00006A010000}"/>
            </a:ext>
          </a:extLst>
        </xdr:cNvPr>
        <xdr:cNvCxnSpPr/>
      </xdr:nvCxnSpPr>
      <xdr:spPr>
        <a:xfrm>
          <a:off x="10388600" y="186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93345</xdr:rowOff>
    </xdr:from>
    <xdr:ext cx="469900" cy="259080"/>
    <xdr:sp macro="" textlink="">
      <xdr:nvSpPr>
        <xdr:cNvPr id="363" name="【市民会館】&#10;一人当たり面積最大値テキスト">
          <a:extLst>
            <a:ext uri="{FF2B5EF4-FFF2-40B4-BE49-F238E27FC236}">
              <a16:creationId xmlns:a16="http://schemas.microsoft.com/office/drawing/2014/main" id="{00000000-0008-0000-1000-00006B010000}"/>
            </a:ext>
          </a:extLst>
        </xdr:cNvPr>
        <xdr:cNvSpPr txBox="1"/>
      </xdr:nvSpPr>
      <xdr:spPr>
        <a:xfrm>
          <a:off x="10515600" y="1706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146685</xdr:rowOff>
    </xdr:from>
    <xdr:to>
      <xdr:col>55</xdr:col>
      <xdr:colOff>88900</xdr:colOff>
      <xdr:row>100</xdr:row>
      <xdr:rowOff>146685</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10388600" y="1729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112395</xdr:rowOff>
    </xdr:from>
    <xdr:ext cx="469900" cy="254635"/>
    <xdr:sp macro="" textlink="">
      <xdr:nvSpPr>
        <xdr:cNvPr id="365" name="【市民会館】&#10;一人当たり面積平均値テキスト">
          <a:extLst>
            <a:ext uri="{FF2B5EF4-FFF2-40B4-BE49-F238E27FC236}">
              <a16:creationId xmlns:a16="http://schemas.microsoft.com/office/drawing/2014/main" id="{00000000-0008-0000-1000-00006D010000}"/>
            </a:ext>
          </a:extLst>
        </xdr:cNvPr>
        <xdr:cNvSpPr txBox="1"/>
      </xdr:nvSpPr>
      <xdr:spPr>
        <a:xfrm>
          <a:off x="10515600" y="181146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133985</xdr:rowOff>
    </xdr:from>
    <xdr:to>
      <xdr:col>55</xdr:col>
      <xdr:colOff>50800</xdr:colOff>
      <xdr:row>106</xdr:row>
      <xdr:rowOff>64135</xdr:rowOff>
    </xdr:to>
    <xdr:sp macro="" textlink="">
      <xdr:nvSpPr>
        <xdr:cNvPr id="366" name="フローチャート: 判断 365">
          <a:extLst>
            <a:ext uri="{FF2B5EF4-FFF2-40B4-BE49-F238E27FC236}">
              <a16:creationId xmlns:a16="http://schemas.microsoft.com/office/drawing/2014/main" id="{00000000-0008-0000-1000-00006E010000}"/>
            </a:ext>
          </a:extLst>
        </xdr:cNvPr>
        <xdr:cNvSpPr/>
      </xdr:nvSpPr>
      <xdr:spPr>
        <a:xfrm>
          <a:off x="10426700" y="18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135890</xdr:rowOff>
    </xdr:from>
    <xdr:to>
      <xdr:col>50</xdr:col>
      <xdr:colOff>165100</xdr:colOff>
      <xdr:row>106</xdr:row>
      <xdr:rowOff>66040</xdr:rowOff>
    </xdr:to>
    <xdr:sp macro="" textlink="">
      <xdr:nvSpPr>
        <xdr:cNvPr id="367" name="フローチャート: 判断 366">
          <a:extLst>
            <a:ext uri="{FF2B5EF4-FFF2-40B4-BE49-F238E27FC236}">
              <a16:creationId xmlns:a16="http://schemas.microsoft.com/office/drawing/2014/main" id="{00000000-0008-0000-1000-00006F010000}"/>
            </a:ext>
          </a:extLst>
        </xdr:cNvPr>
        <xdr:cNvSpPr/>
      </xdr:nvSpPr>
      <xdr:spPr>
        <a:xfrm>
          <a:off x="9588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8" name="フローチャート: 判断 367">
          <a:extLst>
            <a:ext uri="{FF2B5EF4-FFF2-40B4-BE49-F238E27FC236}">
              <a16:creationId xmlns:a16="http://schemas.microsoft.com/office/drawing/2014/main" id="{00000000-0008-0000-1000-00007001000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143510</xdr:rowOff>
    </xdr:from>
    <xdr:to>
      <xdr:col>41</xdr:col>
      <xdr:colOff>101600</xdr:colOff>
      <xdr:row>106</xdr:row>
      <xdr:rowOff>73660</xdr:rowOff>
    </xdr:to>
    <xdr:sp macro="" textlink="">
      <xdr:nvSpPr>
        <xdr:cNvPr id="369" name="フローチャート: 判断 368">
          <a:extLst>
            <a:ext uri="{FF2B5EF4-FFF2-40B4-BE49-F238E27FC236}">
              <a16:creationId xmlns:a16="http://schemas.microsoft.com/office/drawing/2014/main" id="{00000000-0008-0000-1000-000071010000}"/>
            </a:ext>
          </a:extLst>
        </xdr:cNvPr>
        <xdr:cNvSpPr/>
      </xdr:nvSpPr>
      <xdr:spPr>
        <a:xfrm>
          <a:off x="7810500" y="1814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70" name="フローチャート: 判断 369">
          <a:extLst>
            <a:ext uri="{FF2B5EF4-FFF2-40B4-BE49-F238E27FC236}">
              <a16:creationId xmlns:a16="http://schemas.microsoft.com/office/drawing/2014/main" id="{00000000-0008-0000-1000-000072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1" name="テキスト ボックス 370">
          <a:extLst>
            <a:ext uri="{FF2B5EF4-FFF2-40B4-BE49-F238E27FC236}">
              <a16:creationId xmlns:a16="http://schemas.microsoft.com/office/drawing/2014/main" id="{00000000-0008-0000-1000-000073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00000000-0008-0000-1000-000075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4" name="テキスト ボックス 373">
          <a:extLst>
            <a:ext uri="{FF2B5EF4-FFF2-40B4-BE49-F238E27FC236}">
              <a16:creationId xmlns:a16="http://schemas.microsoft.com/office/drawing/2014/main" id="{00000000-0008-0000-1000-000076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5" name="テキスト ボックス 374">
          <a:extLst>
            <a:ext uri="{FF2B5EF4-FFF2-40B4-BE49-F238E27FC236}">
              <a16:creationId xmlns:a16="http://schemas.microsoft.com/office/drawing/2014/main" id="{00000000-0008-0000-1000-000077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100</xdr:row>
      <xdr:rowOff>95885</xdr:rowOff>
    </xdr:from>
    <xdr:to>
      <xdr:col>55</xdr:col>
      <xdr:colOff>50800</xdr:colOff>
      <xdr:row>101</xdr:row>
      <xdr:rowOff>26035</xdr:rowOff>
    </xdr:to>
    <xdr:sp macro="" textlink="">
      <xdr:nvSpPr>
        <xdr:cNvPr id="376" name="楕円 375">
          <a:extLst>
            <a:ext uri="{FF2B5EF4-FFF2-40B4-BE49-F238E27FC236}">
              <a16:creationId xmlns:a16="http://schemas.microsoft.com/office/drawing/2014/main" id="{00000000-0008-0000-1000-000078010000}"/>
            </a:ext>
          </a:extLst>
        </xdr:cNvPr>
        <xdr:cNvSpPr/>
      </xdr:nvSpPr>
      <xdr:spPr>
        <a:xfrm>
          <a:off x="10426700" y="172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48895</xdr:rowOff>
    </xdr:from>
    <xdr:ext cx="469900" cy="259080"/>
    <xdr:sp macro="" textlink="">
      <xdr:nvSpPr>
        <xdr:cNvPr id="377" name="【市民会館】&#10;一人当たり面積該当値テキスト">
          <a:extLst>
            <a:ext uri="{FF2B5EF4-FFF2-40B4-BE49-F238E27FC236}">
              <a16:creationId xmlns:a16="http://schemas.microsoft.com/office/drawing/2014/main" id="{00000000-0008-0000-1000-000079010000}"/>
            </a:ext>
          </a:extLst>
        </xdr:cNvPr>
        <xdr:cNvSpPr txBox="1"/>
      </xdr:nvSpPr>
      <xdr:spPr>
        <a:xfrm>
          <a:off x="10515600" y="17193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100</xdr:row>
      <xdr:rowOff>122555</xdr:rowOff>
    </xdr:from>
    <xdr:to>
      <xdr:col>50</xdr:col>
      <xdr:colOff>165100</xdr:colOff>
      <xdr:row>101</xdr:row>
      <xdr:rowOff>52705</xdr:rowOff>
    </xdr:to>
    <xdr:sp macro="" textlink="">
      <xdr:nvSpPr>
        <xdr:cNvPr id="378" name="楕円 377">
          <a:extLst>
            <a:ext uri="{FF2B5EF4-FFF2-40B4-BE49-F238E27FC236}">
              <a16:creationId xmlns:a16="http://schemas.microsoft.com/office/drawing/2014/main" id="{00000000-0008-0000-1000-00007A010000}"/>
            </a:ext>
          </a:extLst>
        </xdr:cNvPr>
        <xdr:cNvSpPr/>
      </xdr:nvSpPr>
      <xdr:spPr>
        <a:xfrm>
          <a:off x="9588500" y="172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146685</xdr:rowOff>
    </xdr:from>
    <xdr:to>
      <xdr:col>55</xdr:col>
      <xdr:colOff>0</xdr:colOff>
      <xdr:row>101</xdr:row>
      <xdr:rowOff>1905</xdr:rowOff>
    </xdr:to>
    <xdr:cxnSp macro="">
      <xdr:nvCxnSpPr>
        <xdr:cNvPr id="379" name="直線コネクタ 378">
          <a:extLst>
            <a:ext uri="{FF2B5EF4-FFF2-40B4-BE49-F238E27FC236}">
              <a16:creationId xmlns:a16="http://schemas.microsoft.com/office/drawing/2014/main" id="{00000000-0008-0000-1000-00007B010000}"/>
            </a:ext>
          </a:extLst>
        </xdr:cNvPr>
        <xdr:cNvCxnSpPr/>
      </xdr:nvCxnSpPr>
      <xdr:spPr>
        <a:xfrm flipV="1">
          <a:off x="9639300" y="1729168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153035</xdr:rowOff>
    </xdr:from>
    <xdr:to>
      <xdr:col>46</xdr:col>
      <xdr:colOff>38100</xdr:colOff>
      <xdr:row>101</xdr:row>
      <xdr:rowOff>83185</xdr:rowOff>
    </xdr:to>
    <xdr:sp macro="" textlink="">
      <xdr:nvSpPr>
        <xdr:cNvPr id="380" name="楕円 379">
          <a:extLst>
            <a:ext uri="{FF2B5EF4-FFF2-40B4-BE49-F238E27FC236}">
              <a16:creationId xmlns:a16="http://schemas.microsoft.com/office/drawing/2014/main" id="{00000000-0008-0000-1000-00007C010000}"/>
            </a:ext>
          </a:extLst>
        </xdr:cNvPr>
        <xdr:cNvSpPr/>
      </xdr:nvSpPr>
      <xdr:spPr>
        <a:xfrm>
          <a:off x="8699500" y="17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1905</xdr:rowOff>
    </xdr:from>
    <xdr:to>
      <xdr:col>50</xdr:col>
      <xdr:colOff>114300</xdr:colOff>
      <xdr:row>101</xdr:row>
      <xdr:rowOff>32385</xdr:rowOff>
    </xdr:to>
    <xdr:cxnSp macro="">
      <xdr:nvCxnSpPr>
        <xdr:cNvPr id="381" name="直線コネクタ 380">
          <a:extLst>
            <a:ext uri="{FF2B5EF4-FFF2-40B4-BE49-F238E27FC236}">
              <a16:creationId xmlns:a16="http://schemas.microsoft.com/office/drawing/2014/main" id="{00000000-0008-0000-1000-00007D010000}"/>
            </a:ext>
          </a:extLst>
        </xdr:cNvPr>
        <xdr:cNvCxnSpPr/>
      </xdr:nvCxnSpPr>
      <xdr:spPr>
        <a:xfrm flipV="1">
          <a:off x="8750300" y="173183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382" name="楕円 381">
          <a:extLst>
            <a:ext uri="{FF2B5EF4-FFF2-40B4-BE49-F238E27FC236}">
              <a16:creationId xmlns:a16="http://schemas.microsoft.com/office/drawing/2014/main" id="{00000000-0008-0000-1000-00007E010000}"/>
            </a:ext>
          </a:extLst>
        </xdr:cNvPr>
        <xdr:cNvSpPr/>
      </xdr:nvSpPr>
      <xdr:spPr>
        <a:xfrm>
          <a:off x="781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32385</xdr:rowOff>
    </xdr:from>
    <xdr:to>
      <xdr:col>45</xdr:col>
      <xdr:colOff>177800</xdr:colOff>
      <xdr:row>101</xdr:row>
      <xdr:rowOff>57150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flipV="1">
          <a:off x="7861300" y="173488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29210</xdr:rowOff>
    </xdr:from>
    <xdr:to>
      <xdr:col>36</xdr:col>
      <xdr:colOff>165100</xdr:colOff>
      <xdr:row>101</xdr:row>
      <xdr:rowOff>130810</xdr:rowOff>
    </xdr:to>
    <xdr:sp macro="" textlink="">
      <xdr:nvSpPr>
        <xdr:cNvPr id="384" name="楕円 383">
          <a:extLst>
            <a:ext uri="{FF2B5EF4-FFF2-40B4-BE49-F238E27FC236}">
              <a16:creationId xmlns:a16="http://schemas.microsoft.com/office/drawing/2014/main" id="{00000000-0008-0000-1000-000080010000}"/>
            </a:ext>
          </a:extLst>
        </xdr:cNvPr>
        <xdr:cNvSpPr/>
      </xdr:nvSpPr>
      <xdr:spPr>
        <a:xfrm>
          <a:off x="6921500" y="173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57150</xdr:rowOff>
    </xdr:from>
    <xdr:to>
      <xdr:col>41</xdr:col>
      <xdr:colOff>50800</xdr:colOff>
      <xdr:row>101</xdr:row>
      <xdr:rowOff>80010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flipV="1">
          <a:off x="6972300" y="17373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57150</xdr:rowOff>
    </xdr:from>
    <xdr:ext cx="469900" cy="259080"/>
    <xdr:sp macro="" textlink="">
      <xdr:nvSpPr>
        <xdr:cNvPr id="386" name="n_1aveValue【市民会館】&#10;一人当たり面積">
          <a:extLst>
            <a:ext uri="{FF2B5EF4-FFF2-40B4-BE49-F238E27FC236}">
              <a16:creationId xmlns:a16="http://schemas.microsoft.com/office/drawing/2014/main" id="{00000000-0008-0000-1000-000082010000}"/>
            </a:ext>
          </a:extLst>
        </xdr:cNvPr>
        <xdr:cNvSpPr txBox="1"/>
      </xdr:nvSpPr>
      <xdr:spPr>
        <a:xfrm>
          <a:off x="9391650" y="1823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70485</xdr:rowOff>
    </xdr:from>
    <xdr:ext cx="465455" cy="259080"/>
    <xdr:sp macro="" textlink="">
      <xdr:nvSpPr>
        <xdr:cNvPr id="387" name="n_2aveValue【市民会館】&#10;一人当たり面積">
          <a:extLst>
            <a:ext uri="{FF2B5EF4-FFF2-40B4-BE49-F238E27FC236}">
              <a16:creationId xmlns:a16="http://schemas.microsoft.com/office/drawing/2014/main" id="{00000000-0008-0000-1000-000083010000}"/>
            </a:ext>
          </a:extLst>
        </xdr:cNvPr>
        <xdr:cNvSpPr txBox="1"/>
      </xdr:nvSpPr>
      <xdr:spPr>
        <a:xfrm>
          <a:off x="8515350" y="18244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64770</xdr:rowOff>
    </xdr:from>
    <xdr:ext cx="465455" cy="254635"/>
    <xdr:sp macro="" textlink="">
      <xdr:nvSpPr>
        <xdr:cNvPr id="388" name="n_3aveValue【市民会館】&#10;一人当たり面積">
          <a:extLst>
            <a:ext uri="{FF2B5EF4-FFF2-40B4-BE49-F238E27FC236}">
              <a16:creationId xmlns:a16="http://schemas.microsoft.com/office/drawing/2014/main" id="{00000000-0008-0000-1000-000084010000}"/>
            </a:ext>
          </a:extLst>
        </xdr:cNvPr>
        <xdr:cNvSpPr txBox="1"/>
      </xdr:nvSpPr>
      <xdr:spPr>
        <a:xfrm>
          <a:off x="7626350" y="18238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3810</xdr:rowOff>
    </xdr:from>
    <xdr:ext cx="465455" cy="259080"/>
    <xdr:sp macro="" textlink="">
      <xdr:nvSpPr>
        <xdr:cNvPr id="389" name="n_4aveValue【市民会館】&#10;一人当たり面積">
          <a:extLst>
            <a:ext uri="{FF2B5EF4-FFF2-40B4-BE49-F238E27FC236}">
              <a16:creationId xmlns:a16="http://schemas.microsoft.com/office/drawing/2014/main" id="{00000000-0008-0000-1000-000085010000}"/>
            </a:ext>
          </a:extLst>
        </xdr:cNvPr>
        <xdr:cNvSpPr txBox="1"/>
      </xdr:nvSpPr>
      <xdr:spPr>
        <a:xfrm>
          <a:off x="6737350" y="1817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99</xdr:row>
      <xdr:rowOff>69215</xdr:rowOff>
    </xdr:from>
    <xdr:ext cx="469900" cy="259080"/>
    <xdr:sp macro="" textlink="">
      <xdr:nvSpPr>
        <xdr:cNvPr id="390" name="n_1mainValue【市民会館】&#10;一人当たり面積">
          <a:extLst>
            <a:ext uri="{FF2B5EF4-FFF2-40B4-BE49-F238E27FC236}">
              <a16:creationId xmlns:a16="http://schemas.microsoft.com/office/drawing/2014/main" id="{00000000-0008-0000-1000-000086010000}"/>
            </a:ext>
          </a:extLst>
        </xdr:cNvPr>
        <xdr:cNvSpPr txBox="1"/>
      </xdr:nvSpPr>
      <xdr:spPr>
        <a:xfrm>
          <a:off x="9391650" y="1704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99</xdr:row>
      <xdr:rowOff>99695</xdr:rowOff>
    </xdr:from>
    <xdr:ext cx="465455" cy="254635"/>
    <xdr:sp macro="" textlink="">
      <xdr:nvSpPr>
        <xdr:cNvPr id="391" name="n_2mainValue【市民会館】&#10;一人当たり面積">
          <a:extLst>
            <a:ext uri="{FF2B5EF4-FFF2-40B4-BE49-F238E27FC236}">
              <a16:creationId xmlns:a16="http://schemas.microsoft.com/office/drawing/2014/main" id="{00000000-0008-0000-1000-000087010000}"/>
            </a:ext>
          </a:extLst>
        </xdr:cNvPr>
        <xdr:cNvSpPr txBox="1"/>
      </xdr:nvSpPr>
      <xdr:spPr>
        <a:xfrm>
          <a:off x="8515350" y="170732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99</xdr:row>
      <xdr:rowOff>124460</xdr:rowOff>
    </xdr:from>
    <xdr:ext cx="465455" cy="259080"/>
    <xdr:sp macro="" textlink="">
      <xdr:nvSpPr>
        <xdr:cNvPr id="392" name="n_3mainValue【市民会館】&#10;一人当たり面積">
          <a:extLst>
            <a:ext uri="{FF2B5EF4-FFF2-40B4-BE49-F238E27FC236}">
              <a16:creationId xmlns:a16="http://schemas.microsoft.com/office/drawing/2014/main" id="{00000000-0008-0000-1000-000088010000}"/>
            </a:ext>
          </a:extLst>
        </xdr:cNvPr>
        <xdr:cNvSpPr txBox="1"/>
      </xdr:nvSpPr>
      <xdr:spPr>
        <a:xfrm>
          <a:off x="7626350" y="17098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99</xdr:row>
      <xdr:rowOff>147320</xdr:rowOff>
    </xdr:from>
    <xdr:ext cx="465455" cy="259080"/>
    <xdr:sp macro="" textlink="">
      <xdr:nvSpPr>
        <xdr:cNvPr id="393" name="n_4mainValue【市民会館】&#10;一人当たり面積">
          <a:extLst>
            <a:ext uri="{FF2B5EF4-FFF2-40B4-BE49-F238E27FC236}">
              <a16:creationId xmlns:a16="http://schemas.microsoft.com/office/drawing/2014/main" id="{00000000-0008-0000-1000-000089010000}"/>
            </a:ext>
          </a:extLst>
        </xdr:cNvPr>
        <xdr:cNvSpPr txBox="1"/>
      </xdr:nvSpPr>
      <xdr:spPr>
        <a:xfrm>
          <a:off x="6737350" y="17120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10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1000-00009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1000-000093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1000-000094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1000-000095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1000-000096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1000-000097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1000-000098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1000-00009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10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1000-00009B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1000-00009C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1000-00009D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1000-00009E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1000-00009F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1000-0000A0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10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2915" cy="259080"/>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11978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24" name="テキスト ボックス 423">
          <a:extLst>
            <a:ext uri="{FF2B5EF4-FFF2-40B4-BE49-F238E27FC236}">
              <a16:creationId xmlns:a16="http://schemas.microsoft.com/office/drawing/2014/main" id="{00000000-0008-0000-1000-0000A801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4635"/>
    <xdr:sp macro="" textlink="">
      <xdr:nvSpPr>
        <xdr:cNvPr id="426" name="テキスト ボックス 425">
          <a:extLst>
            <a:ext uri="{FF2B5EF4-FFF2-40B4-BE49-F238E27FC236}">
              <a16:creationId xmlns:a16="http://schemas.microsoft.com/office/drawing/2014/main" id="{00000000-0008-0000-1000-0000AA010000}"/>
            </a:ext>
          </a:extLst>
        </xdr:cNvPr>
        <xdr:cNvSpPr txBox="1"/>
      </xdr:nvSpPr>
      <xdr:spPr>
        <a:xfrm>
          <a:off x="12042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28" name="テキスト ボックス 427">
          <a:extLst>
            <a:ext uri="{FF2B5EF4-FFF2-40B4-BE49-F238E27FC236}">
              <a16:creationId xmlns:a16="http://schemas.microsoft.com/office/drawing/2014/main" id="{00000000-0008-0000-1000-0000AC01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4635"/>
    <xdr:sp macro="" textlink="">
      <xdr:nvSpPr>
        <xdr:cNvPr id="430" name="テキスト ボックス 429">
          <a:extLst>
            <a:ext uri="{FF2B5EF4-FFF2-40B4-BE49-F238E27FC236}">
              <a16:creationId xmlns:a16="http://schemas.microsoft.com/office/drawing/2014/main" id="{00000000-0008-0000-1000-0000AE010000}"/>
            </a:ext>
          </a:extLst>
        </xdr:cNvPr>
        <xdr:cNvSpPr txBox="1"/>
      </xdr:nvSpPr>
      <xdr:spPr>
        <a:xfrm>
          <a:off x="12042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31" name="直線コネクタ 430">
          <a:extLst>
            <a:ext uri="{FF2B5EF4-FFF2-40B4-BE49-F238E27FC236}">
              <a16:creationId xmlns:a16="http://schemas.microsoft.com/office/drawing/2014/main" id="{00000000-0008-0000-1000-0000AF01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4645" cy="259080"/>
    <xdr:sp macro="" textlink="">
      <xdr:nvSpPr>
        <xdr:cNvPr id="432" name="テキスト ボックス 431">
          <a:extLst>
            <a:ext uri="{FF2B5EF4-FFF2-40B4-BE49-F238E27FC236}">
              <a16:creationId xmlns:a16="http://schemas.microsoft.com/office/drawing/2014/main" id="{00000000-0008-0000-1000-0000B0010000}"/>
            </a:ext>
          </a:extLst>
        </xdr:cNvPr>
        <xdr:cNvSpPr txBox="1"/>
      </xdr:nvSpPr>
      <xdr:spPr>
        <a:xfrm>
          <a:off x="12106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1000-0000B1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1000-0000B2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36195</xdr:rowOff>
    </xdr:from>
    <xdr:to>
      <xdr:col>85</xdr:col>
      <xdr:colOff>126365</xdr:colOff>
      <xdr:row>64</xdr:row>
      <xdr:rowOff>130810</xdr:rowOff>
    </xdr:to>
    <xdr:cxnSp macro="">
      <xdr:nvCxnSpPr>
        <xdr:cNvPr id="435" name="直線コネクタ 434">
          <a:extLst>
            <a:ext uri="{FF2B5EF4-FFF2-40B4-BE49-F238E27FC236}">
              <a16:creationId xmlns:a16="http://schemas.microsoft.com/office/drawing/2014/main" id="{00000000-0008-0000-1000-0000B3010000}"/>
            </a:ext>
          </a:extLst>
        </xdr:cNvPr>
        <xdr:cNvCxnSpPr/>
      </xdr:nvCxnSpPr>
      <xdr:spPr>
        <a:xfrm flipV="1">
          <a:off x="16318865" y="963739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4635"/>
    <xdr:sp macro="" textlink="">
      <xdr:nvSpPr>
        <xdr:cNvPr id="436" name="【保健センター・保健所】&#10;有形固定資産減価償却率最小値テキスト">
          <a:extLst>
            <a:ext uri="{FF2B5EF4-FFF2-40B4-BE49-F238E27FC236}">
              <a16:creationId xmlns:a16="http://schemas.microsoft.com/office/drawing/2014/main" id="{00000000-0008-0000-1000-0000B4010000}"/>
            </a:ext>
          </a:extLst>
        </xdr:cNvPr>
        <xdr:cNvSpPr txBox="1"/>
      </xdr:nvSpPr>
      <xdr:spPr>
        <a:xfrm>
          <a:off x="16357600" y="111074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437" name="直線コネクタ 436">
          <a:extLst>
            <a:ext uri="{FF2B5EF4-FFF2-40B4-BE49-F238E27FC236}">
              <a16:creationId xmlns:a16="http://schemas.microsoft.com/office/drawing/2014/main" id="{00000000-0008-0000-1000-0000B501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154940</xdr:rowOff>
    </xdr:from>
    <xdr:ext cx="405130" cy="254635"/>
    <xdr:sp macro="" textlink="">
      <xdr:nvSpPr>
        <xdr:cNvPr id="438" name="【保健センター・保健所】&#10;有形固定資産減価償却率最大値テキスト">
          <a:extLst>
            <a:ext uri="{FF2B5EF4-FFF2-40B4-BE49-F238E27FC236}">
              <a16:creationId xmlns:a16="http://schemas.microsoft.com/office/drawing/2014/main" id="{00000000-0008-0000-1000-0000B6010000}"/>
            </a:ext>
          </a:extLst>
        </xdr:cNvPr>
        <xdr:cNvSpPr txBox="1"/>
      </xdr:nvSpPr>
      <xdr:spPr>
        <a:xfrm>
          <a:off x="16357600" y="94132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36195</xdr:rowOff>
    </xdr:from>
    <xdr:to>
      <xdr:col>86</xdr:col>
      <xdr:colOff>25400</xdr:colOff>
      <xdr:row>56</xdr:row>
      <xdr:rowOff>36195</xdr:rowOff>
    </xdr:to>
    <xdr:cxnSp macro="">
      <xdr:nvCxnSpPr>
        <xdr:cNvPr id="439" name="直線コネクタ 438">
          <a:extLst>
            <a:ext uri="{FF2B5EF4-FFF2-40B4-BE49-F238E27FC236}">
              <a16:creationId xmlns:a16="http://schemas.microsoft.com/office/drawing/2014/main" id="{00000000-0008-0000-1000-0000B7010000}"/>
            </a:ext>
          </a:extLst>
        </xdr:cNvPr>
        <xdr:cNvCxnSpPr/>
      </xdr:nvCxnSpPr>
      <xdr:spPr>
        <a:xfrm>
          <a:off x="16230600" y="963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102235</xdr:rowOff>
    </xdr:from>
    <xdr:ext cx="405130" cy="258445"/>
    <xdr:sp macro="" textlink="">
      <xdr:nvSpPr>
        <xdr:cNvPr id="440" name="【保健センター・保健所】&#10;有形固定資産減価償却率平均値テキスト">
          <a:extLst>
            <a:ext uri="{FF2B5EF4-FFF2-40B4-BE49-F238E27FC236}">
              <a16:creationId xmlns:a16="http://schemas.microsoft.com/office/drawing/2014/main" id="{00000000-0008-0000-1000-0000B8010000}"/>
            </a:ext>
          </a:extLst>
        </xdr:cNvPr>
        <xdr:cNvSpPr txBox="1"/>
      </xdr:nvSpPr>
      <xdr:spPr>
        <a:xfrm>
          <a:off x="16357600" y="102177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123825</xdr:rowOff>
    </xdr:from>
    <xdr:to>
      <xdr:col>85</xdr:col>
      <xdr:colOff>177800</xdr:colOff>
      <xdr:row>60</xdr:row>
      <xdr:rowOff>53975</xdr:rowOff>
    </xdr:to>
    <xdr:sp macro="" textlink="">
      <xdr:nvSpPr>
        <xdr:cNvPr id="441" name="フローチャート: 判断 440">
          <a:extLst>
            <a:ext uri="{FF2B5EF4-FFF2-40B4-BE49-F238E27FC236}">
              <a16:creationId xmlns:a16="http://schemas.microsoft.com/office/drawing/2014/main" id="{00000000-0008-0000-1000-0000B9010000}"/>
            </a:ext>
          </a:extLst>
        </xdr:cNvPr>
        <xdr:cNvSpPr/>
      </xdr:nvSpPr>
      <xdr:spPr>
        <a:xfrm>
          <a:off x="162687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2" name="フローチャート: 判断 441">
          <a:extLst>
            <a:ext uri="{FF2B5EF4-FFF2-40B4-BE49-F238E27FC236}">
              <a16:creationId xmlns:a16="http://schemas.microsoft.com/office/drawing/2014/main" id="{00000000-0008-0000-1000-0000BA01000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55245</xdr:rowOff>
    </xdr:from>
    <xdr:to>
      <xdr:col>76</xdr:col>
      <xdr:colOff>165100</xdr:colOff>
      <xdr:row>60</xdr:row>
      <xdr:rowOff>156845</xdr:rowOff>
    </xdr:to>
    <xdr:sp macro="" textlink="">
      <xdr:nvSpPr>
        <xdr:cNvPr id="443" name="フローチャート: 判断 442">
          <a:extLst>
            <a:ext uri="{FF2B5EF4-FFF2-40B4-BE49-F238E27FC236}">
              <a16:creationId xmlns:a16="http://schemas.microsoft.com/office/drawing/2014/main" id="{00000000-0008-0000-1000-0000BB010000}"/>
            </a:ext>
          </a:extLst>
        </xdr:cNvPr>
        <xdr:cNvSpPr/>
      </xdr:nvSpPr>
      <xdr:spPr>
        <a:xfrm>
          <a:off x="14541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20955</xdr:rowOff>
    </xdr:from>
    <xdr:to>
      <xdr:col>72</xdr:col>
      <xdr:colOff>38100</xdr:colOff>
      <xdr:row>60</xdr:row>
      <xdr:rowOff>122555</xdr:rowOff>
    </xdr:to>
    <xdr:sp macro="" textlink="">
      <xdr:nvSpPr>
        <xdr:cNvPr id="444" name="フローチャート: 判断 443">
          <a:extLst>
            <a:ext uri="{FF2B5EF4-FFF2-40B4-BE49-F238E27FC236}">
              <a16:creationId xmlns:a16="http://schemas.microsoft.com/office/drawing/2014/main" id="{00000000-0008-0000-1000-0000BC010000}"/>
            </a:ext>
          </a:extLst>
        </xdr:cNvPr>
        <xdr:cNvSpPr/>
      </xdr:nvSpPr>
      <xdr:spPr>
        <a:xfrm>
          <a:off x="13652500" y="1030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a:extLst>
            <a:ext uri="{FF2B5EF4-FFF2-40B4-BE49-F238E27FC236}">
              <a16:creationId xmlns:a16="http://schemas.microsoft.com/office/drawing/2014/main" id="{00000000-0008-0000-1000-0000BD01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158115</xdr:rowOff>
    </xdr:from>
    <xdr:to>
      <xdr:col>85</xdr:col>
      <xdr:colOff>177800</xdr:colOff>
      <xdr:row>59</xdr:row>
      <xdr:rowOff>88265</xdr:rowOff>
    </xdr:to>
    <xdr:sp macro="" textlink="">
      <xdr:nvSpPr>
        <xdr:cNvPr id="451" name="楕円 450">
          <a:extLst>
            <a:ext uri="{FF2B5EF4-FFF2-40B4-BE49-F238E27FC236}">
              <a16:creationId xmlns:a16="http://schemas.microsoft.com/office/drawing/2014/main" id="{00000000-0008-0000-1000-0000C3010000}"/>
            </a:ext>
          </a:extLst>
        </xdr:cNvPr>
        <xdr:cNvSpPr/>
      </xdr:nvSpPr>
      <xdr:spPr>
        <a:xfrm>
          <a:off x="162687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9525</xdr:rowOff>
    </xdr:from>
    <xdr:ext cx="405130" cy="254635"/>
    <xdr:sp macro="" textlink="">
      <xdr:nvSpPr>
        <xdr:cNvPr id="452" name="【保健センター・保健所】&#10;有形固定資産減価償却率該当値テキスト">
          <a:extLst>
            <a:ext uri="{FF2B5EF4-FFF2-40B4-BE49-F238E27FC236}">
              <a16:creationId xmlns:a16="http://schemas.microsoft.com/office/drawing/2014/main" id="{00000000-0008-0000-1000-0000C4010000}"/>
            </a:ext>
          </a:extLst>
        </xdr:cNvPr>
        <xdr:cNvSpPr txBox="1"/>
      </xdr:nvSpPr>
      <xdr:spPr>
        <a:xfrm>
          <a:off x="16357600" y="99536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127000</xdr:rowOff>
    </xdr:from>
    <xdr:to>
      <xdr:col>81</xdr:col>
      <xdr:colOff>101600</xdr:colOff>
      <xdr:row>59</xdr:row>
      <xdr:rowOff>57150</xdr:rowOff>
    </xdr:to>
    <xdr:sp macro="" textlink="">
      <xdr:nvSpPr>
        <xdr:cNvPr id="453" name="楕円 452">
          <a:extLst>
            <a:ext uri="{FF2B5EF4-FFF2-40B4-BE49-F238E27FC236}">
              <a16:creationId xmlns:a16="http://schemas.microsoft.com/office/drawing/2014/main" id="{00000000-0008-0000-1000-0000C5010000}"/>
            </a:ext>
          </a:extLst>
        </xdr:cNvPr>
        <xdr:cNvSpPr/>
      </xdr:nvSpPr>
      <xdr:spPr>
        <a:xfrm>
          <a:off x="15430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6350</xdr:rowOff>
    </xdr:from>
    <xdr:to>
      <xdr:col>85</xdr:col>
      <xdr:colOff>127000</xdr:colOff>
      <xdr:row>59</xdr:row>
      <xdr:rowOff>37465</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15481300" y="101219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455" name="楕円 454">
          <a:extLst>
            <a:ext uri="{FF2B5EF4-FFF2-40B4-BE49-F238E27FC236}">
              <a16:creationId xmlns:a16="http://schemas.microsoft.com/office/drawing/2014/main" id="{00000000-0008-0000-1000-0000C7010000}"/>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6350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4592300" y="10092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7" name="楕円 456">
          <a:extLst>
            <a:ext uri="{FF2B5EF4-FFF2-40B4-BE49-F238E27FC236}">
              <a16:creationId xmlns:a16="http://schemas.microsoft.com/office/drawing/2014/main" id="{00000000-0008-0000-1000-0000C9010000}"/>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148590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3703300" y="10058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34290</xdr:rowOff>
    </xdr:from>
    <xdr:to>
      <xdr:col>67</xdr:col>
      <xdr:colOff>101600</xdr:colOff>
      <xdr:row>58</xdr:row>
      <xdr:rowOff>135890</xdr:rowOff>
    </xdr:to>
    <xdr:sp macro="" textlink="">
      <xdr:nvSpPr>
        <xdr:cNvPr id="459" name="楕円 458">
          <a:extLst>
            <a:ext uri="{FF2B5EF4-FFF2-40B4-BE49-F238E27FC236}">
              <a16:creationId xmlns:a16="http://schemas.microsoft.com/office/drawing/2014/main" id="{00000000-0008-0000-1000-0000CB010000}"/>
            </a:ext>
          </a:extLst>
        </xdr:cNvPr>
        <xdr:cNvSpPr/>
      </xdr:nvSpPr>
      <xdr:spPr>
        <a:xfrm>
          <a:off x="12763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85090</xdr:rowOff>
    </xdr:from>
    <xdr:to>
      <xdr:col>71</xdr:col>
      <xdr:colOff>177800</xdr:colOff>
      <xdr:row>58</xdr:row>
      <xdr:rowOff>114300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12814300" y="100291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61</xdr:row>
      <xdr:rowOff>7620</xdr:rowOff>
    </xdr:from>
    <xdr:ext cx="405130" cy="254635"/>
    <xdr:sp macro="" textlink="">
      <xdr:nvSpPr>
        <xdr:cNvPr id="461" name="n_1aveValue【保健センター・保健所】&#10;有形固定資産減価償却率">
          <a:extLst>
            <a:ext uri="{FF2B5EF4-FFF2-40B4-BE49-F238E27FC236}">
              <a16:creationId xmlns:a16="http://schemas.microsoft.com/office/drawing/2014/main" id="{00000000-0008-0000-1000-0000CD010000}"/>
            </a:ext>
          </a:extLst>
        </xdr:cNvPr>
        <xdr:cNvSpPr txBox="1"/>
      </xdr:nvSpPr>
      <xdr:spPr>
        <a:xfrm>
          <a:off x="15266035" y="104660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147955</xdr:rowOff>
    </xdr:from>
    <xdr:ext cx="400685" cy="258445"/>
    <xdr:sp macro="" textlink="">
      <xdr:nvSpPr>
        <xdr:cNvPr id="462" name="n_2aveValue【保健センター・保健所】&#10;有形固定資産減価償却率">
          <a:extLst>
            <a:ext uri="{FF2B5EF4-FFF2-40B4-BE49-F238E27FC236}">
              <a16:creationId xmlns:a16="http://schemas.microsoft.com/office/drawing/2014/main" id="{00000000-0008-0000-1000-0000CE010000}"/>
            </a:ext>
          </a:extLst>
        </xdr:cNvPr>
        <xdr:cNvSpPr txBox="1"/>
      </xdr:nvSpPr>
      <xdr:spPr>
        <a:xfrm>
          <a:off x="14389735" y="1043495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113665</xdr:rowOff>
    </xdr:from>
    <xdr:ext cx="400685" cy="258445"/>
    <xdr:sp macro="" textlink="">
      <xdr:nvSpPr>
        <xdr:cNvPr id="463" name="n_3aveValue【保健センター・保健所】&#10;有形固定資産減価償却率">
          <a:extLst>
            <a:ext uri="{FF2B5EF4-FFF2-40B4-BE49-F238E27FC236}">
              <a16:creationId xmlns:a16="http://schemas.microsoft.com/office/drawing/2014/main" id="{00000000-0008-0000-1000-0000CF010000}"/>
            </a:ext>
          </a:extLst>
        </xdr:cNvPr>
        <xdr:cNvSpPr txBox="1"/>
      </xdr:nvSpPr>
      <xdr:spPr>
        <a:xfrm>
          <a:off x="13500735" y="10400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110490</xdr:rowOff>
    </xdr:from>
    <xdr:ext cx="400685" cy="254635"/>
    <xdr:sp macro="" textlink="">
      <xdr:nvSpPr>
        <xdr:cNvPr id="464" name="n_4aveValue【保健センター・保健所】&#10;有形固定資産減価償却率">
          <a:extLst>
            <a:ext uri="{FF2B5EF4-FFF2-40B4-BE49-F238E27FC236}">
              <a16:creationId xmlns:a16="http://schemas.microsoft.com/office/drawing/2014/main" id="{00000000-0008-0000-1000-0000D0010000}"/>
            </a:ext>
          </a:extLst>
        </xdr:cNvPr>
        <xdr:cNvSpPr txBox="1"/>
      </xdr:nvSpPr>
      <xdr:spPr>
        <a:xfrm>
          <a:off x="12611735" y="103974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73660</xdr:rowOff>
    </xdr:from>
    <xdr:ext cx="405130" cy="259080"/>
    <xdr:sp macro="" textlink="">
      <xdr:nvSpPr>
        <xdr:cNvPr id="465" name="n_1mainValue【保健センター・保健所】&#10;有形固定資産減価償却率">
          <a:extLst>
            <a:ext uri="{FF2B5EF4-FFF2-40B4-BE49-F238E27FC236}">
              <a16:creationId xmlns:a16="http://schemas.microsoft.com/office/drawing/2014/main" id="{00000000-0008-0000-1000-0000D1010000}"/>
            </a:ext>
          </a:extLst>
        </xdr:cNvPr>
        <xdr:cNvSpPr txBox="1"/>
      </xdr:nvSpPr>
      <xdr:spPr>
        <a:xfrm>
          <a:off x="15266035" y="9846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44450</xdr:rowOff>
    </xdr:from>
    <xdr:ext cx="400685" cy="259080"/>
    <xdr:sp macro="" textlink="">
      <xdr:nvSpPr>
        <xdr:cNvPr id="466" name="n_2mainValue【保健センター・保健所】&#10;有形固定資産減価償却率">
          <a:extLst>
            <a:ext uri="{FF2B5EF4-FFF2-40B4-BE49-F238E27FC236}">
              <a16:creationId xmlns:a16="http://schemas.microsoft.com/office/drawing/2014/main" id="{00000000-0008-0000-1000-0000D2010000}"/>
            </a:ext>
          </a:extLst>
        </xdr:cNvPr>
        <xdr:cNvSpPr txBox="1"/>
      </xdr:nvSpPr>
      <xdr:spPr>
        <a:xfrm>
          <a:off x="14389735" y="98171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10160</xdr:rowOff>
    </xdr:from>
    <xdr:ext cx="400685" cy="259080"/>
    <xdr:sp macro="" textlink="">
      <xdr:nvSpPr>
        <xdr:cNvPr id="467" name="n_3mainValue【保健センター・保健所】&#10;有形固定資産減価償却率">
          <a:extLst>
            <a:ext uri="{FF2B5EF4-FFF2-40B4-BE49-F238E27FC236}">
              <a16:creationId xmlns:a16="http://schemas.microsoft.com/office/drawing/2014/main" id="{00000000-0008-0000-1000-0000D3010000}"/>
            </a:ext>
          </a:extLst>
        </xdr:cNvPr>
        <xdr:cNvSpPr txBox="1"/>
      </xdr:nvSpPr>
      <xdr:spPr>
        <a:xfrm>
          <a:off x="13500735" y="97828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152400</xdr:rowOff>
    </xdr:from>
    <xdr:ext cx="400685" cy="259080"/>
    <xdr:sp macro="" textlink="">
      <xdr:nvSpPr>
        <xdr:cNvPr id="468" name="n_4mainValue【保健センター・保健所】&#10;有形固定資産減価償却率">
          <a:extLst>
            <a:ext uri="{FF2B5EF4-FFF2-40B4-BE49-F238E27FC236}">
              <a16:creationId xmlns:a16="http://schemas.microsoft.com/office/drawing/2014/main" id="{00000000-0008-0000-1000-0000D4010000}"/>
            </a:ext>
          </a:extLst>
        </xdr:cNvPr>
        <xdr:cNvSpPr txBox="1"/>
      </xdr:nvSpPr>
      <xdr:spPr>
        <a:xfrm>
          <a:off x="12611735" y="97536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10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1000-0000DA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1000-0000DB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10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477" name="テキスト ボックス 476">
          <a:extLst>
            <a:ext uri="{FF2B5EF4-FFF2-40B4-BE49-F238E27FC236}">
              <a16:creationId xmlns:a16="http://schemas.microsoft.com/office/drawing/2014/main" id="{00000000-0008-0000-1000-0000DD010000}"/>
            </a:ext>
          </a:extLst>
        </xdr:cNvPr>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1000-0000DE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2915" cy="259080"/>
    <xdr:sp macro="" textlink="">
      <xdr:nvSpPr>
        <xdr:cNvPr id="480" name="テキスト ボックス 479">
          <a:extLst>
            <a:ext uri="{FF2B5EF4-FFF2-40B4-BE49-F238E27FC236}">
              <a16:creationId xmlns:a16="http://schemas.microsoft.com/office/drawing/2014/main" id="{00000000-0008-0000-1000-0000E0010000}"/>
            </a:ext>
          </a:extLst>
        </xdr:cNvPr>
        <xdr:cNvSpPr txBox="1"/>
      </xdr:nvSpPr>
      <xdr:spPr>
        <a:xfrm>
          <a:off x="17820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2915" cy="259080"/>
    <xdr:sp macro="" textlink="">
      <xdr:nvSpPr>
        <xdr:cNvPr id="482" name="テキスト ボックス 481">
          <a:extLst>
            <a:ext uri="{FF2B5EF4-FFF2-40B4-BE49-F238E27FC236}">
              <a16:creationId xmlns:a16="http://schemas.microsoft.com/office/drawing/2014/main" id="{00000000-0008-0000-1000-0000E2010000}"/>
            </a:ext>
          </a:extLst>
        </xdr:cNvPr>
        <xdr:cNvSpPr txBox="1"/>
      </xdr:nvSpPr>
      <xdr:spPr>
        <a:xfrm>
          <a:off x="17820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83" name="直線コネクタ 482">
          <a:extLst>
            <a:ext uri="{FF2B5EF4-FFF2-40B4-BE49-F238E27FC236}">
              <a16:creationId xmlns:a16="http://schemas.microsoft.com/office/drawing/2014/main" id="{00000000-0008-0000-1000-0000E301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2915" cy="254635"/>
    <xdr:sp macro="" textlink="">
      <xdr:nvSpPr>
        <xdr:cNvPr id="484" name="テキスト ボックス 483">
          <a:extLst>
            <a:ext uri="{FF2B5EF4-FFF2-40B4-BE49-F238E27FC236}">
              <a16:creationId xmlns:a16="http://schemas.microsoft.com/office/drawing/2014/main" id="{00000000-0008-0000-1000-0000E4010000}"/>
            </a:ext>
          </a:extLst>
        </xdr:cNvPr>
        <xdr:cNvSpPr txBox="1"/>
      </xdr:nvSpPr>
      <xdr:spPr>
        <a:xfrm>
          <a:off x="17820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85" name="直線コネクタ 484">
          <a:extLst>
            <a:ext uri="{FF2B5EF4-FFF2-40B4-BE49-F238E27FC236}">
              <a16:creationId xmlns:a16="http://schemas.microsoft.com/office/drawing/2014/main" id="{00000000-0008-0000-1000-0000E501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2915" cy="259080"/>
    <xdr:sp macro="" textlink="">
      <xdr:nvSpPr>
        <xdr:cNvPr id="486" name="テキスト ボックス 485">
          <a:extLst>
            <a:ext uri="{FF2B5EF4-FFF2-40B4-BE49-F238E27FC236}">
              <a16:creationId xmlns:a16="http://schemas.microsoft.com/office/drawing/2014/main" id="{00000000-0008-0000-1000-0000E6010000}"/>
            </a:ext>
          </a:extLst>
        </xdr:cNvPr>
        <xdr:cNvSpPr txBox="1"/>
      </xdr:nvSpPr>
      <xdr:spPr>
        <a:xfrm>
          <a:off x="17820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87" name="直線コネクタ 486">
          <a:extLst>
            <a:ext uri="{FF2B5EF4-FFF2-40B4-BE49-F238E27FC236}">
              <a16:creationId xmlns:a16="http://schemas.microsoft.com/office/drawing/2014/main" id="{00000000-0008-0000-1000-0000E701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2915" cy="254635"/>
    <xdr:sp macro="" textlink="">
      <xdr:nvSpPr>
        <xdr:cNvPr id="488" name="テキスト ボックス 487">
          <a:extLst>
            <a:ext uri="{FF2B5EF4-FFF2-40B4-BE49-F238E27FC236}">
              <a16:creationId xmlns:a16="http://schemas.microsoft.com/office/drawing/2014/main" id="{00000000-0008-0000-1000-0000E8010000}"/>
            </a:ext>
          </a:extLst>
        </xdr:cNvPr>
        <xdr:cNvSpPr txBox="1"/>
      </xdr:nvSpPr>
      <xdr:spPr>
        <a:xfrm>
          <a:off x="17820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89" name="直線コネクタ 488">
          <a:extLst>
            <a:ext uri="{FF2B5EF4-FFF2-40B4-BE49-F238E27FC236}">
              <a16:creationId xmlns:a16="http://schemas.microsoft.com/office/drawing/2014/main" id="{00000000-0008-0000-1000-0000E901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2915" cy="259080"/>
    <xdr:sp macro="" textlink="">
      <xdr:nvSpPr>
        <xdr:cNvPr id="490" name="テキスト ボックス 489">
          <a:extLst>
            <a:ext uri="{FF2B5EF4-FFF2-40B4-BE49-F238E27FC236}">
              <a16:creationId xmlns:a16="http://schemas.microsoft.com/office/drawing/2014/main" id="{00000000-0008-0000-1000-0000EA010000}"/>
            </a:ext>
          </a:extLst>
        </xdr:cNvPr>
        <xdr:cNvSpPr txBox="1"/>
      </xdr:nvSpPr>
      <xdr:spPr>
        <a:xfrm>
          <a:off x="17820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1000-0000EB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492" name="テキスト ボックス 491">
          <a:extLst>
            <a:ext uri="{FF2B5EF4-FFF2-40B4-BE49-F238E27FC236}">
              <a16:creationId xmlns:a16="http://schemas.microsoft.com/office/drawing/2014/main" id="{00000000-0008-0000-1000-0000EC010000}"/>
            </a:ext>
          </a:extLst>
        </xdr:cNvPr>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1000-0000ED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112395</xdr:rowOff>
    </xdr:from>
    <xdr:to>
      <xdr:col>116</xdr:col>
      <xdr:colOff>62865</xdr:colOff>
      <xdr:row>64</xdr:row>
      <xdr:rowOff>91440</xdr:rowOff>
    </xdr:to>
    <xdr:cxnSp macro="">
      <xdr:nvCxnSpPr>
        <xdr:cNvPr id="494" name="直線コネクタ 493">
          <a:extLst>
            <a:ext uri="{FF2B5EF4-FFF2-40B4-BE49-F238E27FC236}">
              <a16:creationId xmlns:a16="http://schemas.microsoft.com/office/drawing/2014/main" id="{00000000-0008-0000-1000-0000EE010000}"/>
            </a:ext>
          </a:extLst>
        </xdr:cNvPr>
        <xdr:cNvCxnSpPr/>
      </xdr:nvCxnSpPr>
      <xdr:spPr>
        <a:xfrm flipV="1">
          <a:off x="22160865" y="954214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95250</xdr:rowOff>
    </xdr:from>
    <xdr:ext cx="469900" cy="259080"/>
    <xdr:sp macro="" textlink="">
      <xdr:nvSpPr>
        <xdr:cNvPr id="495" name="【保健センター・保健所】&#10;一人当たり面積最小値テキスト">
          <a:extLst>
            <a:ext uri="{FF2B5EF4-FFF2-40B4-BE49-F238E27FC236}">
              <a16:creationId xmlns:a16="http://schemas.microsoft.com/office/drawing/2014/main" id="{00000000-0008-0000-1000-0000EF010000}"/>
            </a:ext>
          </a:extLst>
        </xdr:cNvPr>
        <xdr:cNvSpPr txBox="1"/>
      </xdr:nvSpPr>
      <xdr:spPr>
        <a:xfrm>
          <a:off x="22199600" y="1106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6" name="直線コネクタ 495">
          <a:extLst>
            <a:ext uri="{FF2B5EF4-FFF2-40B4-BE49-F238E27FC236}">
              <a16:creationId xmlns:a16="http://schemas.microsoft.com/office/drawing/2014/main" id="{00000000-0008-0000-1000-0000F0010000}"/>
            </a:ext>
          </a:extLst>
        </xdr:cNvPr>
        <xdr:cNvCxnSpPr/>
      </xdr:nvCxnSpPr>
      <xdr:spPr>
        <a:xfrm>
          <a:off x="22072600" y="1106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59055</xdr:rowOff>
    </xdr:from>
    <xdr:ext cx="469900" cy="259080"/>
    <xdr:sp macro="" textlink="">
      <xdr:nvSpPr>
        <xdr:cNvPr id="497" name="【保健センター・保健所】&#10;一人当たり面積最大値テキスト">
          <a:extLst>
            <a:ext uri="{FF2B5EF4-FFF2-40B4-BE49-F238E27FC236}">
              <a16:creationId xmlns:a16="http://schemas.microsoft.com/office/drawing/2014/main" id="{00000000-0008-0000-1000-0000F1010000}"/>
            </a:ext>
          </a:extLst>
        </xdr:cNvPr>
        <xdr:cNvSpPr txBox="1"/>
      </xdr:nvSpPr>
      <xdr:spPr>
        <a:xfrm>
          <a:off x="22199600" y="9317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112395</xdr:rowOff>
    </xdr:from>
    <xdr:to>
      <xdr:col>116</xdr:col>
      <xdr:colOff>152400</xdr:colOff>
      <xdr:row>55</xdr:row>
      <xdr:rowOff>112395</xdr:rowOff>
    </xdr:to>
    <xdr:cxnSp macro="">
      <xdr:nvCxnSpPr>
        <xdr:cNvPr id="498" name="直線コネクタ 497">
          <a:extLst>
            <a:ext uri="{FF2B5EF4-FFF2-40B4-BE49-F238E27FC236}">
              <a16:creationId xmlns:a16="http://schemas.microsoft.com/office/drawing/2014/main" id="{00000000-0008-0000-1000-0000F2010000}"/>
            </a:ext>
          </a:extLst>
        </xdr:cNvPr>
        <xdr:cNvCxnSpPr/>
      </xdr:nvCxnSpPr>
      <xdr:spPr>
        <a:xfrm>
          <a:off x="22072600" y="954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167640</xdr:rowOff>
    </xdr:from>
    <xdr:ext cx="469900" cy="254635"/>
    <xdr:sp macro="" textlink="">
      <xdr:nvSpPr>
        <xdr:cNvPr id="499" name="【保健センター・保健所】&#10;一人当たり面積平均値テキスト">
          <a:extLst>
            <a:ext uri="{FF2B5EF4-FFF2-40B4-BE49-F238E27FC236}">
              <a16:creationId xmlns:a16="http://schemas.microsoft.com/office/drawing/2014/main" id="{00000000-0008-0000-1000-0000F3010000}"/>
            </a:ext>
          </a:extLst>
        </xdr:cNvPr>
        <xdr:cNvSpPr txBox="1"/>
      </xdr:nvSpPr>
      <xdr:spPr>
        <a:xfrm>
          <a:off x="22199600" y="1062609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0" name="フローチャート: 判断 499">
          <a:extLst>
            <a:ext uri="{FF2B5EF4-FFF2-40B4-BE49-F238E27FC236}">
              <a16:creationId xmlns:a16="http://schemas.microsoft.com/office/drawing/2014/main" id="{00000000-0008-0000-1000-0000F401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1" name="フローチャート: 判断 500">
          <a:extLst>
            <a:ext uri="{FF2B5EF4-FFF2-40B4-BE49-F238E27FC236}">
              <a16:creationId xmlns:a16="http://schemas.microsoft.com/office/drawing/2014/main" id="{00000000-0008-0000-1000-0000F501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66675</xdr:rowOff>
    </xdr:from>
    <xdr:to>
      <xdr:col>107</xdr:col>
      <xdr:colOff>101600</xdr:colOff>
      <xdr:row>62</xdr:row>
      <xdr:rowOff>168275</xdr:rowOff>
    </xdr:to>
    <xdr:sp macro="" textlink="">
      <xdr:nvSpPr>
        <xdr:cNvPr id="502" name="フローチャート: 判断 501">
          <a:extLst>
            <a:ext uri="{FF2B5EF4-FFF2-40B4-BE49-F238E27FC236}">
              <a16:creationId xmlns:a16="http://schemas.microsoft.com/office/drawing/2014/main" id="{00000000-0008-0000-1000-0000F6010000}"/>
            </a:ext>
          </a:extLst>
        </xdr:cNvPr>
        <xdr:cNvSpPr/>
      </xdr:nvSpPr>
      <xdr:spPr>
        <a:xfrm>
          <a:off x="20383500" y="106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66675</xdr:rowOff>
    </xdr:from>
    <xdr:to>
      <xdr:col>102</xdr:col>
      <xdr:colOff>165100</xdr:colOff>
      <xdr:row>62</xdr:row>
      <xdr:rowOff>168275</xdr:rowOff>
    </xdr:to>
    <xdr:sp macro="" textlink="">
      <xdr:nvSpPr>
        <xdr:cNvPr id="503" name="フローチャート: 判断 502">
          <a:extLst>
            <a:ext uri="{FF2B5EF4-FFF2-40B4-BE49-F238E27FC236}">
              <a16:creationId xmlns:a16="http://schemas.microsoft.com/office/drawing/2014/main" id="{00000000-0008-0000-1000-0000F7010000}"/>
            </a:ext>
          </a:extLst>
        </xdr:cNvPr>
        <xdr:cNvSpPr/>
      </xdr:nvSpPr>
      <xdr:spPr>
        <a:xfrm>
          <a:off x="19494500" y="106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504" name="フローチャート: 判断 503">
          <a:extLst>
            <a:ext uri="{FF2B5EF4-FFF2-40B4-BE49-F238E27FC236}">
              <a16:creationId xmlns:a16="http://schemas.microsoft.com/office/drawing/2014/main" id="{00000000-0008-0000-1000-0000F801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509" name="テキスト ボックス 508">
          <a:extLst>
            <a:ext uri="{FF2B5EF4-FFF2-40B4-BE49-F238E27FC236}">
              <a16:creationId xmlns:a16="http://schemas.microsoft.com/office/drawing/2014/main" id="{00000000-0008-0000-1000-0000FD010000}"/>
            </a:ext>
          </a:extLst>
        </xdr:cNvPr>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100965</xdr:rowOff>
    </xdr:from>
    <xdr:to>
      <xdr:col>116</xdr:col>
      <xdr:colOff>114300</xdr:colOff>
      <xdr:row>58</xdr:row>
      <xdr:rowOff>31115</xdr:rowOff>
    </xdr:to>
    <xdr:sp macro="" textlink="">
      <xdr:nvSpPr>
        <xdr:cNvPr id="510" name="楕円 509">
          <a:extLst>
            <a:ext uri="{FF2B5EF4-FFF2-40B4-BE49-F238E27FC236}">
              <a16:creationId xmlns:a16="http://schemas.microsoft.com/office/drawing/2014/main" id="{00000000-0008-0000-1000-0000FE010000}"/>
            </a:ext>
          </a:extLst>
        </xdr:cNvPr>
        <xdr:cNvSpPr/>
      </xdr:nvSpPr>
      <xdr:spPr>
        <a:xfrm>
          <a:off x="221107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123825</xdr:rowOff>
    </xdr:from>
    <xdr:ext cx="469900" cy="254635"/>
    <xdr:sp macro="" textlink="">
      <xdr:nvSpPr>
        <xdr:cNvPr id="511" name="【保健センター・保健所】&#10;一人当たり面積該当値テキスト">
          <a:extLst>
            <a:ext uri="{FF2B5EF4-FFF2-40B4-BE49-F238E27FC236}">
              <a16:creationId xmlns:a16="http://schemas.microsoft.com/office/drawing/2014/main" id="{00000000-0008-0000-1000-0000FF010000}"/>
            </a:ext>
          </a:extLst>
        </xdr:cNvPr>
        <xdr:cNvSpPr txBox="1"/>
      </xdr:nvSpPr>
      <xdr:spPr>
        <a:xfrm>
          <a:off x="22199600" y="97250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123825</xdr:rowOff>
    </xdr:from>
    <xdr:to>
      <xdr:col>112</xdr:col>
      <xdr:colOff>38100</xdr:colOff>
      <xdr:row>58</xdr:row>
      <xdr:rowOff>53975</xdr:rowOff>
    </xdr:to>
    <xdr:sp macro="" textlink="">
      <xdr:nvSpPr>
        <xdr:cNvPr id="512" name="楕円 511">
          <a:extLst>
            <a:ext uri="{FF2B5EF4-FFF2-40B4-BE49-F238E27FC236}">
              <a16:creationId xmlns:a16="http://schemas.microsoft.com/office/drawing/2014/main" id="{00000000-0008-0000-1000-000000020000}"/>
            </a:ext>
          </a:extLst>
        </xdr:cNvPr>
        <xdr:cNvSpPr/>
      </xdr:nvSpPr>
      <xdr:spPr>
        <a:xfrm>
          <a:off x="21272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151765</xdr:rowOff>
    </xdr:from>
    <xdr:to>
      <xdr:col>116</xdr:col>
      <xdr:colOff>63500</xdr:colOff>
      <xdr:row>58</xdr:row>
      <xdr:rowOff>3175</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flipV="1">
          <a:off x="21323300" y="99244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149860</xdr:rowOff>
    </xdr:from>
    <xdr:to>
      <xdr:col>107</xdr:col>
      <xdr:colOff>101600</xdr:colOff>
      <xdr:row>58</xdr:row>
      <xdr:rowOff>80010</xdr:rowOff>
    </xdr:to>
    <xdr:sp macro="" textlink="">
      <xdr:nvSpPr>
        <xdr:cNvPr id="514" name="楕円 513">
          <a:extLst>
            <a:ext uri="{FF2B5EF4-FFF2-40B4-BE49-F238E27FC236}">
              <a16:creationId xmlns:a16="http://schemas.microsoft.com/office/drawing/2014/main" id="{00000000-0008-0000-1000-000002020000}"/>
            </a:ext>
          </a:extLst>
        </xdr:cNvPr>
        <xdr:cNvSpPr/>
      </xdr:nvSpPr>
      <xdr:spPr>
        <a:xfrm>
          <a:off x="20383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3175</xdr:rowOff>
    </xdr:from>
    <xdr:to>
      <xdr:col>111</xdr:col>
      <xdr:colOff>177800</xdr:colOff>
      <xdr:row>58</xdr:row>
      <xdr:rowOff>29210</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flipV="1">
          <a:off x="20434300" y="9947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1270</xdr:rowOff>
    </xdr:from>
    <xdr:to>
      <xdr:col>102</xdr:col>
      <xdr:colOff>165100</xdr:colOff>
      <xdr:row>58</xdr:row>
      <xdr:rowOff>102870</xdr:rowOff>
    </xdr:to>
    <xdr:sp macro="" textlink="">
      <xdr:nvSpPr>
        <xdr:cNvPr id="516" name="楕円 515">
          <a:extLst>
            <a:ext uri="{FF2B5EF4-FFF2-40B4-BE49-F238E27FC236}">
              <a16:creationId xmlns:a16="http://schemas.microsoft.com/office/drawing/2014/main" id="{00000000-0008-0000-1000-000004020000}"/>
            </a:ext>
          </a:extLst>
        </xdr:cNvPr>
        <xdr:cNvSpPr/>
      </xdr:nvSpPr>
      <xdr:spPr>
        <a:xfrm>
          <a:off x="19494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29210</xdr:rowOff>
    </xdr:from>
    <xdr:to>
      <xdr:col>107</xdr:col>
      <xdr:colOff>50800</xdr:colOff>
      <xdr:row>58</xdr:row>
      <xdr:rowOff>52070</xdr:rowOff>
    </xdr:to>
    <xdr:cxnSp macro="">
      <xdr:nvCxnSpPr>
        <xdr:cNvPr id="517" name="直線コネクタ 516">
          <a:extLst>
            <a:ext uri="{FF2B5EF4-FFF2-40B4-BE49-F238E27FC236}">
              <a16:creationId xmlns:a16="http://schemas.microsoft.com/office/drawing/2014/main" id="{00000000-0008-0000-1000-000005020000}"/>
            </a:ext>
          </a:extLst>
        </xdr:cNvPr>
        <xdr:cNvCxnSpPr/>
      </xdr:nvCxnSpPr>
      <xdr:spPr>
        <a:xfrm flipV="1">
          <a:off x="19545300" y="9973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17780</xdr:rowOff>
    </xdr:from>
    <xdr:to>
      <xdr:col>98</xdr:col>
      <xdr:colOff>38100</xdr:colOff>
      <xdr:row>58</xdr:row>
      <xdr:rowOff>119380</xdr:rowOff>
    </xdr:to>
    <xdr:sp macro="" textlink="">
      <xdr:nvSpPr>
        <xdr:cNvPr id="518" name="楕円 517">
          <a:extLst>
            <a:ext uri="{FF2B5EF4-FFF2-40B4-BE49-F238E27FC236}">
              <a16:creationId xmlns:a16="http://schemas.microsoft.com/office/drawing/2014/main" id="{00000000-0008-0000-1000-000006020000}"/>
            </a:ext>
          </a:extLst>
        </xdr:cNvPr>
        <xdr:cNvSpPr/>
      </xdr:nvSpPr>
      <xdr:spPr>
        <a:xfrm>
          <a:off x="18605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52070</xdr:rowOff>
    </xdr:from>
    <xdr:to>
      <xdr:col>102</xdr:col>
      <xdr:colOff>114300</xdr:colOff>
      <xdr:row>58</xdr:row>
      <xdr:rowOff>68580</xdr:rowOff>
    </xdr:to>
    <xdr:cxnSp macro="">
      <xdr:nvCxnSpPr>
        <xdr:cNvPr id="519" name="直線コネクタ 518">
          <a:extLst>
            <a:ext uri="{FF2B5EF4-FFF2-40B4-BE49-F238E27FC236}">
              <a16:creationId xmlns:a16="http://schemas.microsoft.com/office/drawing/2014/main" id="{00000000-0008-0000-1000-000007020000}"/>
            </a:ext>
          </a:extLst>
        </xdr:cNvPr>
        <xdr:cNvCxnSpPr/>
      </xdr:nvCxnSpPr>
      <xdr:spPr>
        <a:xfrm flipV="1">
          <a:off x="18656300" y="99961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156210</xdr:rowOff>
    </xdr:from>
    <xdr:ext cx="469900" cy="254635"/>
    <xdr:sp macro="" textlink="">
      <xdr:nvSpPr>
        <xdr:cNvPr id="520" name="n_1aveValue【保健センター・保健所】&#10;一人当たり面積">
          <a:extLst>
            <a:ext uri="{FF2B5EF4-FFF2-40B4-BE49-F238E27FC236}">
              <a16:creationId xmlns:a16="http://schemas.microsoft.com/office/drawing/2014/main" id="{00000000-0008-0000-1000-000008020000}"/>
            </a:ext>
          </a:extLst>
        </xdr:cNvPr>
        <xdr:cNvSpPr txBox="1"/>
      </xdr:nvSpPr>
      <xdr:spPr>
        <a:xfrm>
          <a:off x="21075650" y="107861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159385</xdr:rowOff>
    </xdr:from>
    <xdr:ext cx="465455" cy="258445"/>
    <xdr:sp macro="" textlink="">
      <xdr:nvSpPr>
        <xdr:cNvPr id="521" name="n_2aveValue【保健センター・保健所】&#10;一人当たり面積">
          <a:extLst>
            <a:ext uri="{FF2B5EF4-FFF2-40B4-BE49-F238E27FC236}">
              <a16:creationId xmlns:a16="http://schemas.microsoft.com/office/drawing/2014/main" id="{00000000-0008-0000-1000-000009020000}"/>
            </a:ext>
          </a:extLst>
        </xdr:cNvPr>
        <xdr:cNvSpPr txBox="1"/>
      </xdr:nvSpPr>
      <xdr:spPr>
        <a:xfrm>
          <a:off x="20199350" y="107892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159385</xdr:rowOff>
    </xdr:from>
    <xdr:ext cx="465455" cy="258445"/>
    <xdr:sp macro="" textlink="">
      <xdr:nvSpPr>
        <xdr:cNvPr id="522" name="n_3aveValue【保健センター・保健所】&#10;一人当たり面積">
          <a:extLst>
            <a:ext uri="{FF2B5EF4-FFF2-40B4-BE49-F238E27FC236}">
              <a16:creationId xmlns:a16="http://schemas.microsoft.com/office/drawing/2014/main" id="{00000000-0008-0000-1000-00000A020000}"/>
            </a:ext>
          </a:extLst>
        </xdr:cNvPr>
        <xdr:cNvSpPr txBox="1"/>
      </xdr:nvSpPr>
      <xdr:spPr>
        <a:xfrm>
          <a:off x="19310350" y="107892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149860</xdr:rowOff>
    </xdr:from>
    <xdr:ext cx="465455" cy="259080"/>
    <xdr:sp macro="" textlink="">
      <xdr:nvSpPr>
        <xdr:cNvPr id="523" name="n_4aveValue【保健センター・保健所】&#10;一人当たり面積">
          <a:extLst>
            <a:ext uri="{FF2B5EF4-FFF2-40B4-BE49-F238E27FC236}">
              <a16:creationId xmlns:a16="http://schemas.microsoft.com/office/drawing/2014/main" id="{00000000-0008-0000-1000-00000B020000}"/>
            </a:ext>
          </a:extLst>
        </xdr:cNvPr>
        <xdr:cNvSpPr txBox="1"/>
      </xdr:nvSpPr>
      <xdr:spPr>
        <a:xfrm>
          <a:off x="18421350" y="10779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70485</xdr:rowOff>
    </xdr:from>
    <xdr:ext cx="469900" cy="259080"/>
    <xdr:sp macro="" textlink="">
      <xdr:nvSpPr>
        <xdr:cNvPr id="524" name="n_1mainValue【保健センター・保健所】&#10;一人当たり面積">
          <a:extLst>
            <a:ext uri="{FF2B5EF4-FFF2-40B4-BE49-F238E27FC236}">
              <a16:creationId xmlns:a16="http://schemas.microsoft.com/office/drawing/2014/main" id="{00000000-0008-0000-1000-00000C020000}"/>
            </a:ext>
          </a:extLst>
        </xdr:cNvPr>
        <xdr:cNvSpPr txBox="1"/>
      </xdr:nvSpPr>
      <xdr:spPr>
        <a:xfrm>
          <a:off x="21075650" y="9671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56</xdr:row>
      <xdr:rowOff>96520</xdr:rowOff>
    </xdr:from>
    <xdr:ext cx="465455" cy="259080"/>
    <xdr:sp macro="" textlink="">
      <xdr:nvSpPr>
        <xdr:cNvPr id="525" name="n_2mainValue【保健センター・保健所】&#10;一人当たり面積">
          <a:extLst>
            <a:ext uri="{FF2B5EF4-FFF2-40B4-BE49-F238E27FC236}">
              <a16:creationId xmlns:a16="http://schemas.microsoft.com/office/drawing/2014/main" id="{00000000-0008-0000-1000-00000D020000}"/>
            </a:ext>
          </a:extLst>
        </xdr:cNvPr>
        <xdr:cNvSpPr txBox="1"/>
      </xdr:nvSpPr>
      <xdr:spPr>
        <a:xfrm>
          <a:off x="20199350" y="9697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56</xdr:row>
      <xdr:rowOff>119380</xdr:rowOff>
    </xdr:from>
    <xdr:ext cx="465455" cy="259080"/>
    <xdr:sp macro="" textlink="">
      <xdr:nvSpPr>
        <xdr:cNvPr id="526" name="n_3mainValue【保健センター・保健所】&#10;一人当たり面積">
          <a:extLst>
            <a:ext uri="{FF2B5EF4-FFF2-40B4-BE49-F238E27FC236}">
              <a16:creationId xmlns:a16="http://schemas.microsoft.com/office/drawing/2014/main" id="{00000000-0008-0000-1000-00000E020000}"/>
            </a:ext>
          </a:extLst>
        </xdr:cNvPr>
        <xdr:cNvSpPr txBox="1"/>
      </xdr:nvSpPr>
      <xdr:spPr>
        <a:xfrm>
          <a:off x="19310350" y="97205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56</xdr:row>
      <xdr:rowOff>135890</xdr:rowOff>
    </xdr:from>
    <xdr:ext cx="465455" cy="259080"/>
    <xdr:sp macro="" textlink="">
      <xdr:nvSpPr>
        <xdr:cNvPr id="527" name="n_4mainValue【保健センター・保健所】&#10;一人当たり面積">
          <a:extLst>
            <a:ext uri="{FF2B5EF4-FFF2-40B4-BE49-F238E27FC236}">
              <a16:creationId xmlns:a16="http://schemas.microsoft.com/office/drawing/2014/main" id="{00000000-0008-0000-1000-00000F020000}"/>
            </a:ext>
          </a:extLst>
        </xdr:cNvPr>
        <xdr:cNvSpPr txBox="1"/>
      </xdr:nvSpPr>
      <xdr:spPr>
        <a:xfrm>
          <a:off x="18421350" y="9737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1000-000013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1000-000014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1000-000015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1000-000016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10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536" name="テキスト ボックス 535">
          <a:extLst>
            <a:ext uri="{FF2B5EF4-FFF2-40B4-BE49-F238E27FC236}">
              <a16:creationId xmlns:a16="http://schemas.microsoft.com/office/drawing/2014/main" id="{00000000-0008-0000-1000-000018020000}"/>
            </a:ext>
          </a:extLst>
        </xdr:cNvPr>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538" name="テキスト ボックス 537">
          <a:extLst>
            <a:ext uri="{FF2B5EF4-FFF2-40B4-BE49-F238E27FC236}">
              <a16:creationId xmlns:a16="http://schemas.microsoft.com/office/drawing/2014/main" id="{00000000-0008-0000-1000-00001A020000}"/>
            </a:ext>
          </a:extLst>
        </xdr:cNvPr>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915" cy="259080"/>
    <xdr:sp macro="" textlink="">
      <xdr:nvSpPr>
        <xdr:cNvPr id="540" name="テキスト ボックス 539">
          <a:extLst>
            <a:ext uri="{FF2B5EF4-FFF2-40B4-BE49-F238E27FC236}">
              <a16:creationId xmlns:a16="http://schemas.microsoft.com/office/drawing/2014/main" id="{00000000-0008-0000-1000-00001C020000}"/>
            </a:ext>
          </a:extLst>
        </xdr:cNvPr>
        <xdr:cNvSpPr txBox="1"/>
      </xdr:nvSpPr>
      <xdr:spPr>
        <a:xfrm>
          <a:off x="11978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542" name="テキスト ボックス 541">
          <a:extLst>
            <a:ext uri="{FF2B5EF4-FFF2-40B4-BE49-F238E27FC236}">
              <a16:creationId xmlns:a16="http://schemas.microsoft.com/office/drawing/2014/main" id="{00000000-0008-0000-1000-00001E020000}"/>
            </a:ext>
          </a:extLst>
        </xdr:cNvPr>
        <xdr:cNvSpPr txBox="1"/>
      </xdr:nvSpPr>
      <xdr:spPr>
        <a:xfrm>
          <a:off x="12042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43" name="直線コネクタ 542">
          <a:extLst>
            <a:ext uri="{FF2B5EF4-FFF2-40B4-BE49-F238E27FC236}">
              <a16:creationId xmlns:a16="http://schemas.microsoft.com/office/drawing/2014/main" id="{00000000-0008-0000-1000-00001F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44" name="テキスト ボックス 543">
          <a:extLst>
            <a:ext uri="{FF2B5EF4-FFF2-40B4-BE49-F238E27FC236}">
              <a16:creationId xmlns:a16="http://schemas.microsoft.com/office/drawing/2014/main" id="{00000000-0008-0000-1000-000020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45" name="直線コネクタ 544">
          <a:extLst>
            <a:ext uri="{FF2B5EF4-FFF2-40B4-BE49-F238E27FC236}">
              <a16:creationId xmlns:a16="http://schemas.microsoft.com/office/drawing/2014/main" id="{00000000-0008-0000-1000-000021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546" name="テキスト ボックス 545">
          <a:extLst>
            <a:ext uri="{FF2B5EF4-FFF2-40B4-BE49-F238E27FC236}">
              <a16:creationId xmlns:a16="http://schemas.microsoft.com/office/drawing/2014/main" id="{00000000-0008-0000-1000-000022020000}"/>
            </a:ext>
          </a:extLst>
        </xdr:cNvPr>
        <xdr:cNvSpPr txBox="1"/>
      </xdr:nvSpPr>
      <xdr:spPr>
        <a:xfrm>
          <a:off x="12042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47" name="直線コネクタ 546">
          <a:extLst>
            <a:ext uri="{FF2B5EF4-FFF2-40B4-BE49-F238E27FC236}">
              <a16:creationId xmlns:a16="http://schemas.microsoft.com/office/drawing/2014/main" id="{00000000-0008-0000-1000-000023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48" name="テキスト ボックス 547">
          <a:extLst>
            <a:ext uri="{FF2B5EF4-FFF2-40B4-BE49-F238E27FC236}">
              <a16:creationId xmlns:a16="http://schemas.microsoft.com/office/drawing/2014/main" id="{00000000-0008-0000-1000-000024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49" name="直線コネクタ 548">
          <a:extLst>
            <a:ext uri="{FF2B5EF4-FFF2-40B4-BE49-F238E27FC236}">
              <a16:creationId xmlns:a16="http://schemas.microsoft.com/office/drawing/2014/main" id="{00000000-0008-0000-1000-000025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645" cy="259080"/>
    <xdr:sp macro="" textlink="">
      <xdr:nvSpPr>
        <xdr:cNvPr id="550" name="テキスト ボックス 549">
          <a:extLst>
            <a:ext uri="{FF2B5EF4-FFF2-40B4-BE49-F238E27FC236}">
              <a16:creationId xmlns:a16="http://schemas.microsoft.com/office/drawing/2014/main" id="{00000000-0008-0000-1000-000026020000}"/>
            </a:ext>
          </a:extLst>
        </xdr:cNvPr>
        <xdr:cNvSpPr txBox="1"/>
      </xdr:nvSpPr>
      <xdr:spPr>
        <a:xfrm>
          <a:off x="12106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1000-000027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1000-000028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111760</xdr:rowOff>
    </xdr:from>
    <xdr:to>
      <xdr:col>85</xdr:col>
      <xdr:colOff>126365</xdr:colOff>
      <xdr:row>86</xdr:row>
      <xdr:rowOff>121285</xdr:rowOff>
    </xdr:to>
    <xdr:cxnSp macro="">
      <xdr:nvCxnSpPr>
        <xdr:cNvPr id="553" name="直線コネクタ 552">
          <a:extLst>
            <a:ext uri="{FF2B5EF4-FFF2-40B4-BE49-F238E27FC236}">
              <a16:creationId xmlns:a16="http://schemas.microsoft.com/office/drawing/2014/main" id="{00000000-0008-0000-1000-000029020000}"/>
            </a:ext>
          </a:extLst>
        </xdr:cNvPr>
        <xdr:cNvCxnSpPr/>
      </xdr:nvCxnSpPr>
      <xdr:spPr>
        <a:xfrm flipV="1">
          <a:off x="16318865" y="13313410"/>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125095</xdr:rowOff>
    </xdr:from>
    <xdr:ext cx="405130" cy="258445"/>
    <xdr:sp macro="" textlink="">
      <xdr:nvSpPr>
        <xdr:cNvPr id="554" name="【消防施設】&#10;有形固定資産減価償却率最小値テキスト">
          <a:extLst>
            <a:ext uri="{FF2B5EF4-FFF2-40B4-BE49-F238E27FC236}">
              <a16:creationId xmlns:a16="http://schemas.microsoft.com/office/drawing/2014/main" id="{00000000-0008-0000-1000-00002A020000}"/>
            </a:ext>
          </a:extLst>
        </xdr:cNvPr>
        <xdr:cNvSpPr txBox="1"/>
      </xdr:nvSpPr>
      <xdr:spPr>
        <a:xfrm>
          <a:off x="16357600" y="14869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121285</xdr:rowOff>
    </xdr:from>
    <xdr:to>
      <xdr:col>86</xdr:col>
      <xdr:colOff>25400</xdr:colOff>
      <xdr:row>86</xdr:row>
      <xdr:rowOff>121285</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230600" y="1486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58420</xdr:rowOff>
    </xdr:from>
    <xdr:ext cx="340360" cy="259080"/>
    <xdr:sp macro="" textlink="">
      <xdr:nvSpPr>
        <xdr:cNvPr id="556" name="【消防施設】&#10;有形固定資産減価償却率最大値テキスト">
          <a:extLst>
            <a:ext uri="{FF2B5EF4-FFF2-40B4-BE49-F238E27FC236}">
              <a16:creationId xmlns:a16="http://schemas.microsoft.com/office/drawing/2014/main" id="{00000000-0008-0000-1000-00002C020000}"/>
            </a:ext>
          </a:extLst>
        </xdr:cNvPr>
        <xdr:cNvSpPr txBox="1"/>
      </xdr:nvSpPr>
      <xdr:spPr>
        <a:xfrm>
          <a:off x="16357600" y="1308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111760</xdr:rowOff>
    </xdr:from>
    <xdr:to>
      <xdr:col>86</xdr:col>
      <xdr:colOff>25400</xdr:colOff>
      <xdr:row>77</xdr:row>
      <xdr:rowOff>111760</xdr:rowOff>
    </xdr:to>
    <xdr:cxnSp macro="">
      <xdr:nvCxnSpPr>
        <xdr:cNvPr id="557" name="直線コネクタ 556">
          <a:extLst>
            <a:ext uri="{FF2B5EF4-FFF2-40B4-BE49-F238E27FC236}">
              <a16:creationId xmlns:a16="http://schemas.microsoft.com/office/drawing/2014/main" id="{00000000-0008-0000-1000-00002D020000}"/>
            </a:ext>
          </a:extLst>
        </xdr:cNvPr>
        <xdr:cNvCxnSpPr/>
      </xdr:nvCxnSpPr>
      <xdr:spPr>
        <a:xfrm>
          <a:off x="16230600" y="1331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118110</xdr:rowOff>
    </xdr:from>
    <xdr:ext cx="405130" cy="259080"/>
    <xdr:sp macro="" textlink="">
      <xdr:nvSpPr>
        <xdr:cNvPr id="558" name="【消防施設】&#10;有形固定資産減価償却率平均値テキスト">
          <a:extLst>
            <a:ext uri="{FF2B5EF4-FFF2-40B4-BE49-F238E27FC236}">
              <a16:creationId xmlns:a16="http://schemas.microsoft.com/office/drawing/2014/main" id="{00000000-0008-0000-1000-00002E020000}"/>
            </a:ext>
          </a:extLst>
        </xdr:cNvPr>
        <xdr:cNvSpPr txBox="1"/>
      </xdr:nvSpPr>
      <xdr:spPr>
        <a:xfrm>
          <a:off x="16357600" y="14005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95250</xdr:rowOff>
    </xdr:from>
    <xdr:to>
      <xdr:col>85</xdr:col>
      <xdr:colOff>177800</xdr:colOff>
      <xdr:row>83</xdr:row>
      <xdr:rowOff>25400</xdr:rowOff>
    </xdr:to>
    <xdr:sp macro="" textlink="">
      <xdr:nvSpPr>
        <xdr:cNvPr id="559" name="フローチャート: 判断 558">
          <a:extLst>
            <a:ext uri="{FF2B5EF4-FFF2-40B4-BE49-F238E27FC236}">
              <a16:creationId xmlns:a16="http://schemas.microsoft.com/office/drawing/2014/main" id="{00000000-0008-0000-1000-00002F020000}"/>
            </a:ext>
          </a:extLst>
        </xdr:cNvPr>
        <xdr:cNvSpPr/>
      </xdr:nvSpPr>
      <xdr:spPr>
        <a:xfrm>
          <a:off x="162687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132715</xdr:rowOff>
    </xdr:from>
    <xdr:to>
      <xdr:col>81</xdr:col>
      <xdr:colOff>101600</xdr:colOff>
      <xdr:row>83</xdr:row>
      <xdr:rowOff>63500</xdr:rowOff>
    </xdr:to>
    <xdr:sp macro="" textlink="">
      <xdr:nvSpPr>
        <xdr:cNvPr id="560" name="フローチャート: 判断 559">
          <a:extLst>
            <a:ext uri="{FF2B5EF4-FFF2-40B4-BE49-F238E27FC236}">
              <a16:creationId xmlns:a16="http://schemas.microsoft.com/office/drawing/2014/main" id="{00000000-0008-0000-1000-000030020000}"/>
            </a:ext>
          </a:extLst>
        </xdr:cNvPr>
        <xdr:cNvSpPr/>
      </xdr:nvSpPr>
      <xdr:spPr>
        <a:xfrm>
          <a:off x="15430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107950</xdr:rowOff>
    </xdr:from>
    <xdr:to>
      <xdr:col>76</xdr:col>
      <xdr:colOff>165100</xdr:colOff>
      <xdr:row>83</xdr:row>
      <xdr:rowOff>38100</xdr:rowOff>
    </xdr:to>
    <xdr:sp macro="" textlink="">
      <xdr:nvSpPr>
        <xdr:cNvPr id="561" name="フローチャート: 判断 560">
          <a:extLst>
            <a:ext uri="{FF2B5EF4-FFF2-40B4-BE49-F238E27FC236}">
              <a16:creationId xmlns:a16="http://schemas.microsoft.com/office/drawing/2014/main" id="{00000000-0008-0000-1000-000031020000}"/>
            </a:ext>
          </a:extLst>
        </xdr:cNvPr>
        <xdr:cNvSpPr/>
      </xdr:nvSpPr>
      <xdr:spPr>
        <a:xfrm>
          <a:off x="14541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160655</xdr:rowOff>
    </xdr:from>
    <xdr:to>
      <xdr:col>72</xdr:col>
      <xdr:colOff>38100</xdr:colOff>
      <xdr:row>83</xdr:row>
      <xdr:rowOff>90805</xdr:rowOff>
    </xdr:to>
    <xdr:sp macro="" textlink="">
      <xdr:nvSpPr>
        <xdr:cNvPr id="562" name="フローチャート: 判断 561">
          <a:extLst>
            <a:ext uri="{FF2B5EF4-FFF2-40B4-BE49-F238E27FC236}">
              <a16:creationId xmlns:a16="http://schemas.microsoft.com/office/drawing/2014/main" id="{00000000-0008-0000-1000-000032020000}"/>
            </a:ext>
          </a:extLst>
        </xdr:cNvPr>
        <xdr:cNvSpPr/>
      </xdr:nvSpPr>
      <xdr:spPr>
        <a:xfrm>
          <a:off x="13652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129540</xdr:rowOff>
    </xdr:from>
    <xdr:to>
      <xdr:col>67</xdr:col>
      <xdr:colOff>101600</xdr:colOff>
      <xdr:row>83</xdr:row>
      <xdr:rowOff>59690</xdr:rowOff>
    </xdr:to>
    <xdr:sp macro="" textlink="">
      <xdr:nvSpPr>
        <xdr:cNvPr id="563" name="フローチャート: 判断 562">
          <a:extLst>
            <a:ext uri="{FF2B5EF4-FFF2-40B4-BE49-F238E27FC236}">
              <a16:creationId xmlns:a16="http://schemas.microsoft.com/office/drawing/2014/main" id="{00000000-0008-0000-1000-000033020000}"/>
            </a:ext>
          </a:extLst>
        </xdr:cNvPr>
        <xdr:cNvSpPr/>
      </xdr:nvSpPr>
      <xdr:spPr>
        <a:xfrm>
          <a:off x="12763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133985</xdr:rowOff>
    </xdr:from>
    <xdr:to>
      <xdr:col>85</xdr:col>
      <xdr:colOff>177800</xdr:colOff>
      <xdr:row>83</xdr:row>
      <xdr:rowOff>64135</xdr:rowOff>
    </xdr:to>
    <xdr:sp macro="" textlink="">
      <xdr:nvSpPr>
        <xdr:cNvPr id="569" name="楕円 568">
          <a:extLst>
            <a:ext uri="{FF2B5EF4-FFF2-40B4-BE49-F238E27FC236}">
              <a16:creationId xmlns:a16="http://schemas.microsoft.com/office/drawing/2014/main" id="{00000000-0008-0000-1000-000039020000}"/>
            </a:ext>
          </a:extLst>
        </xdr:cNvPr>
        <xdr:cNvSpPr/>
      </xdr:nvSpPr>
      <xdr:spPr>
        <a:xfrm>
          <a:off x="162687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112395</xdr:rowOff>
    </xdr:from>
    <xdr:ext cx="405130" cy="254635"/>
    <xdr:sp macro="" textlink="">
      <xdr:nvSpPr>
        <xdr:cNvPr id="570" name="【消防施設】&#10;有形固定資産減価償却率該当値テキスト">
          <a:extLst>
            <a:ext uri="{FF2B5EF4-FFF2-40B4-BE49-F238E27FC236}">
              <a16:creationId xmlns:a16="http://schemas.microsoft.com/office/drawing/2014/main" id="{00000000-0008-0000-1000-00003A020000}"/>
            </a:ext>
          </a:extLst>
        </xdr:cNvPr>
        <xdr:cNvSpPr txBox="1"/>
      </xdr:nvSpPr>
      <xdr:spPr>
        <a:xfrm>
          <a:off x="16357600" y="141712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107950</xdr:rowOff>
    </xdr:from>
    <xdr:to>
      <xdr:col>81</xdr:col>
      <xdr:colOff>101600</xdr:colOff>
      <xdr:row>83</xdr:row>
      <xdr:rowOff>38100</xdr:rowOff>
    </xdr:to>
    <xdr:sp macro="" textlink="">
      <xdr:nvSpPr>
        <xdr:cNvPr id="571" name="楕円 570">
          <a:extLst>
            <a:ext uri="{FF2B5EF4-FFF2-40B4-BE49-F238E27FC236}">
              <a16:creationId xmlns:a16="http://schemas.microsoft.com/office/drawing/2014/main" id="{00000000-0008-0000-1000-00003B020000}"/>
            </a:ext>
          </a:extLst>
        </xdr:cNvPr>
        <xdr:cNvSpPr/>
      </xdr:nvSpPr>
      <xdr:spPr>
        <a:xfrm>
          <a:off x="15430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158750</xdr:rowOff>
    </xdr:from>
    <xdr:to>
      <xdr:col>85</xdr:col>
      <xdr:colOff>127000</xdr:colOff>
      <xdr:row>83</xdr:row>
      <xdr:rowOff>13335</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5481300" y="142176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73660</xdr:rowOff>
    </xdr:from>
    <xdr:to>
      <xdr:col>76</xdr:col>
      <xdr:colOff>165100</xdr:colOff>
      <xdr:row>83</xdr:row>
      <xdr:rowOff>3810</xdr:rowOff>
    </xdr:to>
    <xdr:sp macro="" textlink="">
      <xdr:nvSpPr>
        <xdr:cNvPr id="573" name="楕円 572">
          <a:extLst>
            <a:ext uri="{FF2B5EF4-FFF2-40B4-BE49-F238E27FC236}">
              <a16:creationId xmlns:a16="http://schemas.microsoft.com/office/drawing/2014/main" id="{00000000-0008-0000-1000-00003D020000}"/>
            </a:ext>
          </a:extLst>
        </xdr:cNvPr>
        <xdr:cNvSpPr/>
      </xdr:nvSpPr>
      <xdr:spPr>
        <a:xfrm>
          <a:off x="1454150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124460</xdr:rowOff>
    </xdr:from>
    <xdr:to>
      <xdr:col>81</xdr:col>
      <xdr:colOff>50800</xdr:colOff>
      <xdr:row>82</xdr:row>
      <xdr:rowOff>158750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4592300" y="141833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41275</xdr:rowOff>
    </xdr:from>
    <xdr:to>
      <xdr:col>72</xdr:col>
      <xdr:colOff>38100</xdr:colOff>
      <xdr:row>82</xdr:row>
      <xdr:rowOff>143510</xdr:rowOff>
    </xdr:to>
    <xdr:sp macro="" textlink="">
      <xdr:nvSpPr>
        <xdr:cNvPr id="575" name="楕円 574">
          <a:extLst>
            <a:ext uri="{FF2B5EF4-FFF2-40B4-BE49-F238E27FC236}">
              <a16:creationId xmlns:a16="http://schemas.microsoft.com/office/drawing/2014/main" id="{00000000-0008-0000-1000-00003F020000}"/>
            </a:ext>
          </a:extLst>
        </xdr:cNvPr>
        <xdr:cNvSpPr/>
      </xdr:nvSpPr>
      <xdr:spPr>
        <a:xfrm>
          <a:off x="13652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92075</xdr:rowOff>
    </xdr:from>
    <xdr:to>
      <xdr:col>76</xdr:col>
      <xdr:colOff>114300</xdr:colOff>
      <xdr:row>82</xdr:row>
      <xdr:rowOff>124460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3703300" y="141509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xdr:rowOff>
    </xdr:from>
    <xdr:to>
      <xdr:col>67</xdr:col>
      <xdr:colOff>101600</xdr:colOff>
      <xdr:row>82</xdr:row>
      <xdr:rowOff>111760</xdr:rowOff>
    </xdr:to>
    <xdr:sp macro="" textlink="">
      <xdr:nvSpPr>
        <xdr:cNvPr id="577" name="楕円 576">
          <a:extLst>
            <a:ext uri="{FF2B5EF4-FFF2-40B4-BE49-F238E27FC236}">
              <a16:creationId xmlns:a16="http://schemas.microsoft.com/office/drawing/2014/main" id="{00000000-0008-0000-1000-000041020000}"/>
            </a:ext>
          </a:extLst>
        </xdr:cNvPr>
        <xdr:cNvSpPr/>
      </xdr:nvSpPr>
      <xdr:spPr>
        <a:xfrm>
          <a:off x="127635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60960</xdr:rowOff>
    </xdr:from>
    <xdr:to>
      <xdr:col>71</xdr:col>
      <xdr:colOff>177800</xdr:colOff>
      <xdr:row>82</xdr:row>
      <xdr:rowOff>92075</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12814300" y="141198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53975</xdr:rowOff>
    </xdr:from>
    <xdr:ext cx="405130" cy="254635"/>
    <xdr:sp macro="" textlink="">
      <xdr:nvSpPr>
        <xdr:cNvPr id="579" name="n_1aveValue【消防施設】&#10;有形固定資産減価償却率">
          <a:extLst>
            <a:ext uri="{FF2B5EF4-FFF2-40B4-BE49-F238E27FC236}">
              <a16:creationId xmlns:a16="http://schemas.microsoft.com/office/drawing/2014/main" id="{00000000-0008-0000-1000-000043020000}"/>
            </a:ext>
          </a:extLst>
        </xdr:cNvPr>
        <xdr:cNvSpPr txBox="1"/>
      </xdr:nvSpPr>
      <xdr:spPr>
        <a:xfrm>
          <a:off x="15266035" y="1428432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29210</xdr:rowOff>
    </xdr:from>
    <xdr:ext cx="400685" cy="254635"/>
    <xdr:sp macro="" textlink="">
      <xdr:nvSpPr>
        <xdr:cNvPr id="580" name="n_2aveValue【消防施設】&#10;有形固定資産減価償却率">
          <a:extLst>
            <a:ext uri="{FF2B5EF4-FFF2-40B4-BE49-F238E27FC236}">
              <a16:creationId xmlns:a16="http://schemas.microsoft.com/office/drawing/2014/main" id="{00000000-0008-0000-1000-000044020000}"/>
            </a:ext>
          </a:extLst>
        </xdr:cNvPr>
        <xdr:cNvSpPr txBox="1"/>
      </xdr:nvSpPr>
      <xdr:spPr>
        <a:xfrm>
          <a:off x="14389735" y="142595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81915</xdr:rowOff>
    </xdr:from>
    <xdr:ext cx="400685" cy="259080"/>
    <xdr:sp macro="" textlink="">
      <xdr:nvSpPr>
        <xdr:cNvPr id="581" name="n_3aveValue【消防施設】&#10;有形固定資産減価償却率">
          <a:extLst>
            <a:ext uri="{FF2B5EF4-FFF2-40B4-BE49-F238E27FC236}">
              <a16:creationId xmlns:a16="http://schemas.microsoft.com/office/drawing/2014/main" id="{00000000-0008-0000-1000-000045020000}"/>
            </a:ext>
          </a:extLst>
        </xdr:cNvPr>
        <xdr:cNvSpPr txBox="1"/>
      </xdr:nvSpPr>
      <xdr:spPr>
        <a:xfrm>
          <a:off x="13500735" y="143122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50800</xdr:rowOff>
    </xdr:from>
    <xdr:ext cx="400685" cy="259080"/>
    <xdr:sp macro="" textlink="">
      <xdr:nvSpPr>
        <xdr:cNvPr id="582" name="n_4aveValue【消防施設】&#10;有形固定資産減価償却率">
          <a:extLst>
            <a:ext uri="{FF2B5EF4-FFF2-40B4-BE49-F238E27FC236}">
              <a16:creationId xmlns:a16="http://schemas.microsoft.com/office/drawing/2014/main" id="{00000000-0008-0000-1000-000046020000}"/>
            </a:ext>
          </a:extLst>
        </xdr:cNvPr>
        <xdr:cNvSpPr txBox="1"/>
      </xdr:nvSpPr>
      <xdr:spPr>
        <a:xfrm>
          <a:off x="12611735" y="142811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54610</xdr:rowOff>
    </xdr:from>
    <xdr:ext cx="405130" cy="254635"/>
    <xdr:sp macro="" textlink="">
      <xdr:nvSpPr>
        <xdr:cNvPr id="583" name="n_1mainValue【消防施設】&#10;有形固定資産減価償却率">
          <a:extLst>
            <a:ext uri="{FF2B5EF4-FFF2-40B4-BE49-F238E27FC236}">
              <a16:creationId xmlns:a16="http://schemas.microsoft.com/office/drawing/2014/main" id="{00000000-0008-0000-1000-000047020000}"/>
            </a:ext>
          </a:extLst>
        </xdr:cNvPr>
        <xdr:cNvSpPr txBox="1"/>
      </xdr:nvSpPr>
      <xdr:spPr>
        <a:xfrm>
          <a:off x="15266035" y="13942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20320</xdr:rowOff>
    </xdr:from>
    <xdr:ext cx="400685" cy="254635"/>
    <xdr:sp macro="" textlink="">
      <xdr:nvSpPr>
        <xdr:cNvPr id="584" name="n_2mainValue【消防施設】&#10;有形固定資産減価償却率">
          <a:extLst>
            <a:ext uri="{FF2B5EF4-FFF2-40B4-BE49-F238E27FC236}">
              <a16:creationId xmlns:a16="http://schemas.microsoft.com/office/drawing/2014/main" id="{00000000-0008-0000-1000-000048020000}"/>
            </a:ext>
          </a:extLst>
        </xdr:cNvPr>
        <xdr:cNvSpPr txBox="1"/>
      </xdr:nvSpPr>
      <xdr:spPr>
        <a:xfrm>
          <a:off x="14389735" y="13907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159385</xdr:rowOff>
    </xdr:from>
    <xdr:ext cx="400685" cy="258445"/>
    <xdr:sp macro="" textlink="">
      <xdr:nvSpPr>
        <xdr:cNvPr id="585" name="n_3mainValue【消防施設】&#10;有形固定資産減価償却率">
          <a:extLst>
            <a:ext uri="{FF2B5EF4-FFF2-40B4-BE49-F238E27FC236}">
              <a16:creationId xmlns:a16="http://schemas.microsoft.com/office/drawing/2014/main" id="{00000000-0008-0000-1000-000049020000}"/>
            </a:ext>
          </a:extLst>
        </xdr:cNvPr>
        <xdr:cNvSpPr txBox="1"/>
      </xdr:nvSpPr>
      <xdr:spPr>
        <a:xfrm>
          <a:off x="13500735" y="138753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128270</xdr:rowOff>
    </xdr:from>
    <xdr:ext cx="400685" cy="259080"/>
    <xdr:sp macro="" textlink="">
      <xdr:nvSpPr>
        <xdr:cNvPr id="586" name="n_4mainValue【消防施設】&#10;有形固定資産減価償却率">
          <a:extLst>
            <a:ext uri="{FF2B5EF4-FFF2-40B4-BE49-F238E27FC236}">
              <a16:creationId xmlns:a16="http://schemas.microsoft.com/office/drawing/2014/main" id="{00000000-0008-0000-1000-00004A020000}"/>
            </a:ext>
          </a:extLst>
        </xdr:cNvPr>
        <xdr:cNvSpPr txBox="1"/>
      </xdr:nvSpPr>
      <xdr:spPr>
        <a:xfrm>
          <a:off x="12611735" y="138442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10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1000-00004C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1000-00004D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1000-00004E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1000-00004F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1000-000050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1000-000051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10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595" name="テキスト ボックス 594">
          <a:extLst>
            <a:ext uri="{FF2B5EF4-FFF2-40B4-BE49-F238E27FC236}">
              <a16:creationId xmlns:a16="http://schemas.microsoft.com/office/drawing/2014/main" id="{00000000-0008-0000-1000-000053020000}"/>
            </a:ext>
          </a:extLst>
        </xdr:cNvPr>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2915" cy="259080"/>
    <xdr:sp macro="" textlink="">
      <xdr:nvSpPr>
        <xdr:cNvPr id="598" name="テキスト ボックス 597">
          <a:extLst>
            <a:ext uri="{FF2B5EF4-FFF2-40B4-BE49-F238E27FC236}">
              <a16:creationId xmlns:a16="http://schemas.microsoft.com/office/drawing/2014/main" id="{00000000-0008-0000-1000-000056020000}"/>
            </a:ext>
          </a:extLst>
        </xdr:cNvPr>
        <xdr:cNvSpPr txBox="1"/>
      </xdr:nvSpPr>
      <xdr:spPr>
        <a:xfrm>
          <a:off x="17820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2915" cy="259080"/>
    <xdr:sp macro="" textlink="">
      <xdr:nvSpPr>
        <xdr:cNvPr id="600" name="テキスト ボックス 599">
          <a:extLst>
            <a:ext uri="{FF2B5EF4-FFF2-40B4-BE49-F238E27FC236}">
              <a16:creationId xmlns:a16="http://schemas.microsoft.com/office/drawing/2014/main" id="{00000000-0008-0000-1000-000058020000}"/>
            </a:ext>
          </a:extLst>
        </xdr:cNvPr>
        <xdr:cNvSpPr txBox="1"/>
      </xdr:nvSpPr>
      <xdr:spPr>
        <a:xfrm>
          <a:off x="17820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2915" cy="259080"/>
    <xdr:sp macro="" textlink="">
      <xdr:nvSpPr>
        <xdr:cNvPr id="602" name="テキスト ボックス 601">
          <a:extLst>
            <a:ext uri="{FF2B5EF4-FFF2-40B4-BE49-F238E27FC236}">
              <a16:creationId xmlns:a16="http://schemas.microsoft.com/office/drawing/2014/main" id="{00000000-0008-0000-1000-00005A020000}"/>
            </a:ext>
          </a:extLst>
        </xdr:cNvPr>
        <xdr:cNvSpPr txBox="1"/>
      </xdr:nvSpPr>
      <xdr:spPr>
        <a:xfrm>
          <a:off x="17820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1000-00005B02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2915" cy="259080"/>
    <xdr:sp macro="" textlink="">
      <xdr:nvSpPr>
        <xdr:cNvPr id="604" name="テキスト ボックス 603">
          <a:extLst>
            <a:ext uri="{FF2B5EF4-FFF2-40B4-BE49-F238E27FC236}">
              <a16:creationId xmlns:a16="http://schemas.microsoft.com/office/drawing/2014/main" id="{00000000-0008-0000-1000-00005C020000}"/>
            </a:ext>
          </a:extLst>
        </xdr:cNvPr>
        <xdr:cNvSpPr txBox="1"/>
      </xdr:nvSpPr>
      <xdr:spPr>
        <a:xfrm>
          <a:off x="17820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606" name="テキスト ボックス 605">
          <a:extLst>
            <a:ext uri="{FF2B5EF4-FFF2-40B4-BE49-F238E27FC236}">
              <a16:creationId xmlns:a16="http://schemas.microsoft.com/office/drawing/2014/main" id="{00000000-0008-0000-1000-00005E020000}"/>
            </a:ext>
          </a:extLst>
        </xdr:cNvPr>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1000-00005F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107315</xdr:rowOff>
    </xdr:from>
    <xdr:to>
      <xdr:col>116</xdr:col>
      <xdr:colOff>62865</xdr:colOff>
      <xdr:row>86</xdr:row>
      <xdr:rowOff>36195</xdr:rowOff>
    </xdr:to>
    <xdr:cxnSp macro="">
      <xdr:nvCxnSpPr>
        <xdr:cNvPr id="608" name="直線コネクタ 607">
          <a:extLst>
            <a:ext uri="{FF2B5EF4-FFF2-40B4-BE49-F238E27FC236}">
              <a16:creationId xmlns:a16="http://schemas.microsoft.com/office/drawing/2014/main" id="{00000000-0008-0000-1000-000060020000}"/>
            </a:ext>
          </a:extLst>
        </xdr:cNvPr>
        <xdr:cNvCxnSpPr/>
      </xdr:nvCxnSpPr>
      <xdr:spPr>
        <a:xfrm flipV="1">
          <a:off x="22160865" y="13308965"/>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40640</xdr:rowOff>
    </xdr:from>
    <xdr:ext cx="469900" cy="254635"/>
    <xdr:sp macro="" textlink="">
      <xdr:nvSpPr>
        <xdr:cNvPr id="609" name="【消防施設】&#10;一人当たり面積最小値テキスト">
          <a:extLst>
            <a:ext uri="{FF2B5EF4-FFF2-40B4-BE49-F238E27FC236}">
              <a16:creationId xmlns:a16="http://schemas.microsoft.com/office/drawing/2014/main" id="{00000000-0008-0000-1000-000061020000}"/>
            </a:ext>
          </a:extLst>
        </xdr:cNvPr>
        <xdr:cNvSpPr txBox="1"/>
      </xdr:nvSpPr>
      <xdr:spPr>
        <a:xfrm>
          <a:off x="22199600" y="147853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36195</xdr:rowOff>
    </xdr:from>
    <xdr:to>
      <xdr:col>116</xdr:col>
      <xdr:colOff>152400</xdr:colOff>
      <xdr:row>86</xdr:row>
      <xdr:rowOff>36195</xdr:rowOff>
    </xdr:to>
    <xdr:cxnSp macro="">
      <xdr:nvCxnSpPr>
        <xdr:cNvPr id="610" name="直線コネクタ 609">
          <a:extLst>
            <a:ext uri="{FF2B5EF4-FFF2-40B4-BE49-F238E27FC236}">
              <a16:creationId xmlns:a16="http://schemas.microsoft.com/office/drawing/2014/main" id="{00000000-0008-0000-1000-000062020000}"/>
            </a:ext>
          </a:extLst>
        </xdr:cNvPr>
        <xdr:cNvCxnSpPr/>
      </xdr:nvCxnSpPr>
      <xdr:spPr>
        <a:xfrm>
          <a:off x="22072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53975</xdr:rowOff>
    </xdr:from>
    <xdr:ext cx="469900" cy="254635"/>
    <xdr:sp macro="" textlink="">
      <xdr:nvSpPr>
        <xdr:cNvPr id="611" name="【消防施設】&#10;一人当たり面積最大値テキスト">
          <a:extLst>
            <a:ext uri="{FF2B5EF4-FFF2-40B4-BE49-F238E27FC236}">
              <a16:creationId xmlns:a16="http://schemas.microsoft.com/office/drawing/2014/main" id="{00000000-0008-0000-1000-000063020000}"/>
            </a:ext>
          </a:extLst>
        </xdr:cNvPr>
        <xdr:cNvSpPr txBox="1"/>
      </xdr:nvSpPr>
      <xdr:spPr>
        <a:xfrm>
          <a:off x="22199600" y="130841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107315</xdr:rowOff>
    </xdr:from>
    <xdr:to>
      <xdr:col>116</xdr:col>
      <xdr:colOff>152400</xdr:colOff>
      <xdr:row>77</xdr:row>
      <xdr:rowOff>107315</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22072600" y="1330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100965</xdr:rowOff>
    </xdr:from>
    <xdr:ext cx="469900" cy="254635"/>
    <xdr:sp macro="" textlink="">
      <xdr:nvSpPr>
        <xdr:cNvPr id="613" name="【消防施設】&#10;一人当たり面積平均値テキスト">
          <a:extLst>
            <a:ext uri="{FF2B5EF4-FFF2-40B4-BE49-F238E27FC236}">
              <a16:creationId xmlns:a16="http://schemas.microsoft.com/office/drawing/2014/main" id="{00000000-0008-0000-1000-000065020000}"/>
            </a:ext>
          </a:extLst>
        </xdr:cNvPr>
        <xdr:cNvSpPr txBox="1"/>
      </xdr:nvSpPr>
      <xdr:spPr>
        <a:xfrm>
          <a:off x="22199600" y="1450276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122555</xdr:rowOff>
    </xdr:from>
    <xdr:to>
      <xdr:col>116</xdr:col>
      <xdr:colOff>114300</xdr:colOff>
      <xdr:row>85</xdr:row>
      <xdr:rowOff>52705</xdr:rowOff>
    </xdr:to>
    <xdr:sp macro="" textlink="">
      <xdr:nvSpPr>
        <xdr:cNvPr id="614" name="フローチャート: 判断 613">
          <a:extLst>
            <a:ext uri="{FF2B5EF4-FFF2-40B4-BE49-F238E27FC236}">
              <a16:creationId xmlns:a16="http://schemas.microsoft.com/office/drawing/2014/main" id="{00000000-0008-0000-1000-000066020000}"/>
            </a:ext>
          </a:extLst>
        </xdr:cNvPr>
        <xdr:cNvSpPr/>
      </xdr:nvSpPr>
      <xdr:spPr>
        <a:xfrm>
          <a:off x="221107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128270</xdr:rowOff>
    </xdr:from>
    <xdr:to>
      <xdr:col>112</xdr:col>
      <xdr:colOff>38100</xdr:colOff>
      <xdr:row>85</xdr:row>
      <xdr:rowOff>58420</xdr:rowOff>
    </xdr:to>
    <xdr:sp macro="" textlink="">
      <xdr:nvSpPr>
        <xdr:cNvPr id="615" name="フローチャート: 判断 614">
          <a:extLst>
            <a:ext uri="{FF2B5EF4-FFF2-40B4-BE49-F238E27FC236}">
              <a16:creationId xmlns:a16="http://schemas.microsoft.com/office/drawing/2014/main" id="{00000000-0008-0000-1000-000067020000}"/>
            </a:ext>
          </a:extLst>
        </xdr:cNvPr>
        <xdr:cNvSpPr/>
      </xdr:nvSpPr>
      <xdr:spPr>
        <a:xfrm>
          <a:off x="212725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57785</xdr:rowOff>
    </xdr:from>
    <xdr:to>
      <xdr:col>107</xdr:col>
      <xdr:colOff>101600</xdr:colOff>
      <xdr:row>84</xdr:row>
      <xdr:rowOff>159385</xdr:rowOff>
    </xdr:to>
    <xdr:sp macro="" textlink="">
      <xdr:nvSpPr>
        <xdr:cNvPr id="616" name="フローチャート: 判断 615">
          <a:extLst>
            <a:ext uri="{FF2B5EF4-FFF2-40B4-BE49-F238E27FC236}">
              <a16:creationId xmlns:a16="http://schemas.microsoft.com/office/drawing/2014/main" id="{00000000-0008-0000-1000-000068020000}"/>
            </a:ext>
          </a:extLst>
        </xdr:cNvPr>
        <xdr:cNvSpPr/>
      </xdr:nvSpPr>
      <xdr:spPr>
        <a:xfrm>
          <a:off x="20383500" y="1445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110490</xdr:rowOff>
    </xdr:from>
    <xdr:to>
      <xdr:col>102</xdr:col>
      <xdr:colOff>165100</xdr:colOff>
      <xdr:row>85</xdr:row>
      <xdr:rowOff>40640</xdr:rowOff>
    </xdr:to>
    <xdr:sp macro="" textlink="">
      <xdr:nvSpPr>
        <xdr:cNvPr id="617" name="フローチャート: 判断 616">
          <a:extLst>
            <a:ext uri="{FF2B5EF4-FFF2-40B4-BE49-F238E27FC236}">
              <a16:creationId xmlns:a16="http://schemas.microsoft.com/office/drawing/2014/main" id="{00000000-0008-0000-1000-000069020000}"/>
            </a:ext>
          </a:extLst>
        </xdr:cNvPr>
        <xdr:cNvSpPr/>
      </xdr:nvSpPr>
      <xdr:spPr>
        <a:xfrm>
          <a:off x="19494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36195</xdr:rowOff>
    </xdr:from>
    <xdr:to>
      <xdr:col>98</xdr:col>
      <xdr:colOff>38100</xdr:colOff>
      <xdr:row>85</xdr:row>
      <xdr:rowOff>137795</xdr:rowOff>
    </xdr:to>
    <xdr:sp macro="" textlink="">
      <xdr:nvSpPr>
        <xdr:cNvPr id="618" name="フローチャート: 判断 617">
          <a:extLst>
            <a:ext uri="{FF2B5EF4-FFF2-40B4-BE49-F238E27FC236}">
              <a16:creationId xmlns:a16="http://schemas.microsoft.com/office/drawing/2014/main" id="{00000000-0008-0000-1000-00006A020000}"/>
            </a:ext>
          </a:extLst>
        </xdr:cNvPr>
        <xdr:cNvSpPr/>
      </xdr:nvSpPr>
      <xdr:spPr>
        <a:xfrm>
          <a:off x="1860550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133350</xdr:rowOff>
    </xdr:from>
    <xdr:to>
      <xdr:col>116</xdr:col>
      <xdr:colOff>114300</xdr:colOff>
      <xdr:row>83</xdr:row>
      <xdr:rowOff>63500</xdr:rowOff>
    </xdr:to>
    <xdr:sp macro="" textlink="">
      <xdr:nvSpPr>
        <xdr:cNvPr id="624" name="楕円 623">
          <a:extLst>
            <a:ext uri="{FF2B5EF4-FFF2-40B4-BE49-F238E27FC236}">
              <a16:creationId xmlns:a16="http://schemas.microsoft.com/office/drawing/2014/main" id="{00000000-0008-0000-1000-000070020000}"/>
            </a:ext>
          </a:extLst>
        </xdr:cNvPr>
        <xdr:cNvSpPr/>
      </xdr:nvSpPr>
      <xdr:spPr>
        <a:xfrm>
          <a:off x="221107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156210</xdr:rowOff>
    </xdr:from>
    <xdr:ext cx="469900" cy="254635"/>
    <xdr:sp macro="" textlink="">
      <xdr:nvSpPr>
        <xdr:cNvPr id="625" name="【消防施設】&#10;一人当たり面積該当値テキスト">
          <a:extLst>
            <a:ext uri="{FF2B5EF4-FFF2-40B4-BE49-F238E27FC236}">
              <a16:creationId xmlns:a16="http://schemas.microsoft.com/office/drawing/2014/main" id="{00000000-0008-0000-1000-000071020000}"/>
            </a:ext>
          </a:extLst>
        </xdr:cNvPr>
        <xdr:cNvSpPr txBox="1"/>
      </xdr:nvSpPr>
      <xdr:spPr>
        <a:xfrm>
          <a:off x="22199600" y="140436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136525</xdr:rowOff>
    </xdr:from>
    <xdr:to>
      <xdr:col>112</xdr:col>
      <xdr:colOff>38100</xdr:colOff>
      <xdr:row>83</xdr:row>
      <xdr:rowOff>66675</xdr:rowOff>
    </xdr:to>
    <xdr:sp macro="" textlink="">
      <xdr:nvSpPr>
        <xdr:cNvPr id="626" name="楕円 625">
          <a:extLst>
            <a:ext uri="{FF2B5EF4-FFF2-40B4-BE49-F238E27FC236}">
              <a16:creationId xmlns:a16="http://schemas.microsoft.com/office/drawing/2014/main" id="{00000000-0008-0000-1000-000072020000}"/>
            </a:ext>
          </a:extLst>
        </xdr:cNvPr>
        <xdr:cNvSpPr/>
      </xdr:nvSpPr>
      <xdr:spPr>
        <a:xfrm>
          <a:off x="21272500" y="1419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12700</xdr:rowOff>
    </xdr:from>
    <xdr:to>
      <xdr:col>116</xdr:col>
      <xdr:colOff>63500</xdr:colOff>
      <xdr:row>83</xdr:row>
      <xdr:rowOff>15875</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flipV="1">
          <a:off x="21323300" y="14243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145415</xdr:rowOff>
    </xdr:from>
    <xdr:to>
      <xdr:col>107</xdr:col>
      <xdr:colOff>101600</xdr:colOff>
      <xdr:row>83</xdr:row>
      <xdr:rowOff>75565</xdr:rowOff>
    </xdr:to>
    <xdr:sp macro="" textlink="">
      <xdr:nvSpPr>
        <xdr:cNvPr id="628" name="楕円 627">
          <a:extLst>
            <a:ext uri="{FF2B5EF4-FFF2-40B4-BE49-F238E27FC236}">
              <a16:creationId xmlns:a16="http://schemas.microsoft.com/office/drawing/2014/main" id="{00000000-0008-0000-1000-000074020000}"/>
            </a:ext>
          </a:extLst>
        </xdr:cNvPr>
        <xdr:cNvSpPr/>
      </xdr:nvSpPr>
      <xdr:spPr>
        <a:xfrm>
          <a:off x="20383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15875</xdr:rowOff>
    </xdr:from>
    <xdr:to>
      <xdr:col>111</xdr:col>
      <xdr:colOff>177800</xdr:colOff>
      <xdr:row>83</xdr:row>
      <xdr:rowOff>24765</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flipV="1">
          <a:off x="20434300" y="142462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147955</xdr:rowOff>
    </xdr:from>
    <xdr:to>
      <xdr:col>102</xdr:col>
      <xdr:colOff>165100</xdr:colOff>
      <xdr:row>83</xdr:row>
      <xdr:rowOff>78105</xdr:rowOff>
    </xdr:to>
    <xdr:sp macro="" textlink="">
      <xdr:nvSpPr>
        <xdr:cNvPr id="630" name="楕円 629">
          <a:extLst>
            <a:ext uri="{FF2B5EF4-FFF2-40B4-BE49-F238E27FC236}">
              <a16:creationId xmlns:a16="http://schemas.microsoft.com/office/drawing/2014/main" id="{00000000-0008-0000-1000-000076020000}"/>
            </a:ext>
          </a:extLst>
        </xdr:cNvPr>
        <xdr:cNvSpPr/>
      </xdr:nvSpPr>
      <xdr:spPr>
        <a:xfrm>
          <a:off x="19494500" y="142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24765</xdr:rowOff>
    </xdr:from>
    <xdr:to>
      <xdr:col>107</xdr:col>
      <xdr:colOff>50800</xdr:colOff>
      <xdr:row>83</xdr:row>
      <xdr:rowOff>27305</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flipV="1">
          <a:off x="19545300" y="142551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157480</xdr:rowOff>
    </xdr:from>
    <xdr:to>
      <xdr:col>98</xdr:col>
      <xdr:colOff>38100</xdr:colOff>
      <xdr:row>83</xdr:row>
      <xdr:rowOff>87630</xdr:rowOff>
    </xdr:to>
    <xdr:sp macro="" textlink="">
      <xdr:nvSpPr>
        <xdr:cNvPr id="632" name="楕円 631">
          <a:extLst>
            <a:ext uri="{FF2B5EF4-FFF2-40B4-BE49-F238E27FC236}">
              <a16:creationId xmlns:a16="http://schemas.microsoft.com/office/drawing/2014/main" id="{00000000-0008-0000-1000-000078020000}"/>
            </a:ext>
          </a:extLst>
        </xdr:cNvPr>
        <xdr:cNvSpPr/>
      </xdr:nvSpPr>
      <xdr:spPr>
        <a:xfrm>
          <a:off x="18605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27305</xdr:rowOff>
    </xdr:from>
    <xdr:to>
      <xdr:col>102</xdr:col>
      <xdr:colOff>114300</xdr:colOff>
      <xdr:row>83</xdr:row>
      <xdr:rowOff>36830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flipV="1">
          <a:off x="18656300" y="14257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49530</xdr:rowOff>
    </xdr:from>
    <xdr:ext cx="469900" cy="259080"/>
    <xdr:sp macro="" textlink="">
      <xdr:nvSpPr>
        <xdr:cNvPr id="634" name="n_1aveValue【消防施設】&#10;一人当たり面積">
          <a:extLst>
            <a:ext uri="{FF2B5EF4-FFF2-40B4-BE49-F238E27FC236}">
              <a16:creationId xmlns:a16="http://schemas.microsoft.com/office/drawing/2014/main" id="{00000000-0008-0000-1000-00007A020000}"/>
            </a:ext>
          </a:extLst>
        </xdr:cNvPr>
        <xdr:cNvSpPr txBox="1"/>
      </xdr:nvSpPr>
      <xdr:spPr>
        <a:xfrm>
          <a:off x="21075650" y="1462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150495</xdr:rowOff>
    </xdr:from>
    <xdr:ext cx="465455" cy="259080"/>
    <xdr:sp macro="" textlink="">
      <xdr:nvSpPr>
        <xdr:cNvPr id="635" name="n_2aveValue【消防施設】&#10;一人当たり面積">
          <a:extLst>
            <a:ext uri="{FF2B5EF4-FFF2-40B4-BE49-F238E27FC236}">
              <a16:creationId xmlns:a16="http://schemas.microsoft.com/office/drawing/2014/main" id="{00000000-0008-0000-1000-00007B020000}"/>
            </a:ext>
          </a:extLst>
        </xdr:cNvPr>
        <xdr:cNvSpPr txBox="1"/>
      </xdr:nvSpPr>
      <xdr:spPr>
        <a:xfrm>
          <a:off x="20199350" y="145522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31750</xdr:rowOff>
    </xdr:from>
    <xdr:ext cx="465455" cy="254635"/>
    <xdr:sp macro="" textlink="">
      <xdr:nvSpPr>
        <xdr:cNvPr id="636" name="n_3aveValue【消防施設】&#10;一人当たり面積">
          <a:extLst>
            <a:ext uri="{FF2B5EF4-FFF2-40B4-BE49-F238E27FC236}">
              <a16:creationId xmlns:a16="http://schemas.microsoft.com/office/drawing/2014/main" id="{00000000-0008-0000-1000-00007C020000}"/>
            </a:ext>
          </a:extLst>
        </xdr:cNvPr>
        <xdr:cNvSpPr txBox="1"/>
      </xdr:nvSpPr>
      <xdr:spPr>
        <a:xfrm>
          <a:off x="19310350" y="14605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128905</xdr:rowOff>
    </xdr:from>
    <xdr:ext cx="465455" cy="259080"/>
    <xdr:sp macro="" textlink="">
      <xdr:nvSpPr>
        <xdr:cNvPr id="637" name="n_4aveValue【消防施設】&#10;一人当たり面積">
          <a:extLst>
            <a:ext uri="{FF2B5EF4-FFF2-40B4-BE49-F238E27FC236}">
              <a16:creationId xmlns:a16="http://schemas.microsoft.com/office/drawing/2014/main" id="{00000000-0008-0000-1000-00007D020000}"/>
            </a:ext>
          </a:extLst>
        </xdr:cNvPr>
        <xdr:cNvSpPr txBox="1"/>
      </xdr:nvSpPr>
      <xdr:spPr>
        <a:xfrm>
          <a:off x="18421350" y="147021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83185</xdr:rowOff>
    </xdr:from>
    <xdr:ext cx="469900" cy="259080"/>
    <xdr:sp macro="" textlink="">
      <xdr:nvSpPr>
        <xdr:cNvPr id="638" name="n_1mainValue【消防施設】&#10;一人当たり面積">
          <a:extLst>
            <a:ext uri="{FF2B5EF4-FFF2-40B4-BE49-F238E27FC236}">
              <a16:creationId xmlns:a16="http://schemas.microsoft.com/office/drawing/2014/main" id="{00000000-0008-0000-1000-00007E020000}"/>
            </a:ext>
          </a:extLst>
        </xdr:cNvPr>
        <xdr:cNvSpPr txBox="1"/>
      </xdr:nvSpPr>
      <xdr:spPr>
        <a:xfrm>
          <a:off x="21075650" y="13970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92075</xdr:rowOff>
    </xdr:from>
    <xdr:ext cx="465455" cy="259080"/>
    <xdr:sp macro="" textlink="">
      <xdr:nvSpPr>
        <xdr:cNvPr id="639" name="n_2mainValue【消防施設】&#10;一人当たり面積">
          <a:extLst>
            <a:ext uri="{FF2B5EF4-FFF2-40B4-BE49-F238E27FC236}">
              <a16:creationId xmlns:a16="http://schemas.microsoft.com/office/drawing/2014/main" id="{00000000-0008-0000-1000-00007F020000}"/>
            </a:ext>
          </a:extLst>
        </xdr:cNvPr>
        <xdr:cNvSpPr txBox="1"/>
      </xdr:nvSpPr>
      <xdr:spPr>
        <a:xfrm>
          <a:off x="20199350" y="139795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94615</xdr:rowOff>
    </xdr:from>
    <xdr:ext cx="465455" cy="259080"/>
    <xdr:sp macro="" textlink="">
      <xdr:nvSpPr>
        <xdr:cNvPr id="640" name="n_3mainValue【消防施設】&#10;一人当たり面積">
          <a:extLst>
            <a:ext uri="{FF2B5EF4-FFF2-40B4-BE49-F238E27FC236}">
              <a16:creationId xmlns:a16="http://schemas.microsoft.com/office/drawing/2014/main" id="{00000000-0008-0000-1000-000080020000}"/>
            </a:ext>
          </a:extLst>
        </xdr:cNvPr>
        <xdr:cNvSpPr txBox="1"/>
      </xdr:nvSpPr>
      <xdr:spPr>
        <a:xfrm>
          <a:off x="19310350" y="139820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104140</xdr:rowOff>
    </xdr:from>
    <xdr:ext cx="465455" cy="259080"/>
    <xdr:sp macro="" textlink="">
      <xdr:nvSpPr>
        <xdr:cNvPr id="641" name="n_4mainValue【消防施設】&#10;一人当たり面積">
          <a:extLst>
            <a:ext uri="{FF2B5EF4-FFF2-40B4-BE49-F238E27FC236}">
              <a16:creationId xmlns:a16="http://schemas.microsoft.com/office/drawing/2014/main" id="{00000000-0008-0000-1000-000081020000}"/>
            </a:ext>
          </a:extLst>
        </xdr:cNvPr>
        <xdr:cNvSpPr txBox="1"/>
      </xdr:nvSpPr>
      <xdr:spPr>
        <a:xfrm>
          <a:off x="18421350" y="139915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10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1000-000083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1000-000084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1000-000085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1000-000086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1000-000087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1000-000088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10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652" name="テキスト ボックス 651">
          <a:extLst>
            <a:ext uri="{FF2B5EF4-FFF2-40B4-BE49-F238E27FC236}">
              <a16:creationId xmlns:a16="http://schemas.microsoft.com/office/drawing/2014/main" id="{00000000-0008-0000-1000-00008C020000}"/>
            </a:ext>
          </a:extLst>
        </xdr:cNvPr>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654" name="テキスト ボックス 653">
          <a:extLst>
            <a:ext uri="{FF2B5EF4-FFF2-40B4-BE49-F238E27FC236}">
              <a16:creationId xmlns:a16="http://schemas.microsoft.com/office/drawing/2014/main" id="{00000000-0008-0000-1000-00008E020000}"/>
            </a:ext>
          </a:extLst>
        </xdr:cNvPr>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6" name="テキスト ボックス 655">
          <a:extLst>
            <a:ext uri="{FF2B5EF4-FFF2-40B4-BE49-F238E27FC236}">
              <a16:creationId xmlns:a16="http://schemas.microsoft.com/office/drawing/2014/main" id="{00000000-0008-0000-1000-000090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658" name="テキスト ボックス 657">
          <a:extLst>
            <a:ext uri="{FF2B5EF4-FFF2-40B4-BE49-F238E27FC236}">
              <a16:creationId xmlns:a16="http://schemas.microsoft.com/office/drawing/2014/main" id="{00000000-0008-0000-1000-000092020000}"/>
            </a:ext>
          </a:extLst>
        </xdr:cNvPr>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0" name="テキスト ボックス 659">
          <a:extLst>
            <a:ext uri="{FF2B5EF4-FFF2-40B4-BE49-F238E27FC236}">
              <a16:creationId xmlns:a16="http://schemas.microsoft.com/office/drawing/2014/main" id="{00000000-0008-0000-1000-000094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1" name="直線コネクタ 660">
          <a:extLst>
            <a:ext uri="{FF2B5EF4-FFF2-40B4-BE49-F238E27FC236}">
              <a16:creationId xmlns:a16="http://schemas.microsoft.com/office/drawing/2014/main" id="{00000000-0008-0000-1000-000095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2" name="テキスト ボックス 661">
          <a:extLst>
            <a:ext uri="{FF2B5EF4-FFF2-40B4-BE49-F238E27FC236}">
              <a16:creationId xmlns:a16="http://schemas.microsoft.com/office/drawing/2014/main" id="{00000000-0008-0000-1000-000096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3" name="直線コネクタ 662">
          <a:extLst>
            <a:ext uri="{FF2B5EF4-FFF2-40B4-BE49-F238E27FC236}">
              <a16:creationId xmlns:a16="http://schemas.microsoft.com/office/drawing/2014/main" id="{00000000-0008-0000-1000-000097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1000-000099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1000-00009A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24130</xdr:rowOff>
    </xdr:from>
    <xdr:to>
      <xdr:col>85</xdr:col>
      <xdr:colOff>126365</xdr:colOff>
      <xdr:row>109</xdr:row>
      <xdr:rowOff>35560</xdr:rowOff>
    </xdr:to>
    <xdr:cxnSp macro="">
      <xdr:nvCxnSpPr>
        <xdr:cNvPr id="667" name="直線コネクタ 666">
          <a:extLst>
            <a:ext uri="{FF2B5EF4-FFF2-40B4-BE49-F238E27FC236}">
              <a16:creationId xmlns:a16="http://schemas.microsoft.com/office/drawing/2014/main" id="{00000000-0008-0000-1000-00009B020000}"/>
            </a:ext>
          </a:extLst>
        </xdr:cNvPr>
        <xdr:cNvCxnSpPr/>
      </xdr:nvCxnSpPr>
      <xdr:spPr>
        <a:xfrm flipV="1">
          <a:off x="16318865" y="171691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68" name="【庁舎】&#10;有形固定資産減価償却率最小値テキスト">
          <a:extLst>
            <a:ext uri="{FF2B5EF4-FFF2-40B4-BE49-F238E27FC236}">
              <a16:creationId xmlns:a16="http://schemas.microsoft.com/office/drawing/2014/main" id="{00000000-0008-0000-1000-00009C02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9" name="直線コネクタ 668">
          <a:extLst>
            <a:ext uri="{FF2B5EF4-FFF2-40B4-BE49-F238E27FC236}">
              <a16:creationId xmlns:a16="http://schemas.microsoft.com/office/drawing/2014/main" id="{00000000-0008-0000-1000-00009D02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142240</xdr:rowOff>
    </xdr:from>
    <xdr:ext cx="340360" cy="259080"/>
    <xdr:sp macro="" textlink="">
      <xdr:nvSpPr>
        <xdr:cNvPr id="670" name="【庁舎】&#10;有形固定資産減価償却率最大値テキスト">
          <a:extLst>
            <a:ext uri="{FF2B5EF4-FFF2-40B4-BE49-F238E27FC236}">
              <a16:creationId xmlns:a16="http://schemas.microsoft.com/office/drawing/2014/main" id="{00000000-0008-0000-1000-00009E020000}"/>
            </a:ext>
          </a:extLst>
        </xdr:cNvPr>
        <xdr:cNvSpPr txBox="1"/>
      </xdr:nvSpPr>
      <xdr:spPr>
        <a:xfrm>
          <a:off x="16357600" y="169443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24130</xdr:rowOff>
    </xdr:from>
    <xdr:to>
      <xdr:col>86</xdr:col>
      <xdr:colOff>25400</xdr:colOff>
      <xdr:row>100</xdr:row>
      <xdr:rowOff>24130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230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82550</xdr:rowOff>
    </xdr:from>
    <xdr:ext cx="405130" cy="259080"/>
    <xdr:sp macro="" textlink="">
      <xdr:nvSpPr>
        <xdr:cNvPr id="672" name="【庁舎】&#10;有形固定資産減価償却率平均値テキスト">
          <a:extLst>
            <a:ext uri="{FF2B5EF4-FFF2-40B4-BE49-F238E27FC236}">
              <a16:creationId xmlns:a16="http://schemas.microsoft.com/office/drawing/2014/main" id="{00000000-0008-0000-1000-0000A0020000}"/>
            </a:ext>
          </a:extLst>
        </xdr:cNvPr>
        <xdr:cNvSpPr txBox="1"/>
      </xdr:nvSpPr>
      <xdr:spPr>
        <a:xfrm>
          <a:off x="16357600" y="17741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59690</xdr:rowOff>
    </xdr:from>
    <xdr:to>
      <xdr:col>85</xdr:col>
      <xdr:colOff>177800</xdr:colOff>
      <xdr:row>104</xdr:row>
      <xdr:rowOff>161290</xdr:rowOff>
    </xdr:to>
    <xdr:sp macro="" textlink="">
      <xdr:nvSpPr>
        <xdr:cNvPr id="673" name="フローチャート: 判断 672">
          <a:extLst>
            <a:ext uri="{FF2B5EF4-FFF2-40B4-BE49-F238E27FC236}">
              <a16:creationId xmlns:a16="http://schemas.microsoft.com/office/drawing/2014/main" id="{00000000-0008-0000-1000-0000A1020000}"/>
            </a:ext>
          </a:extLst>
        </xdr:cNvPr>
        <xdr:cNvSpPr/>
      </xdr:nvSpPr>
      <xdr:spPr>
        <a:xfrm>
          <a:off x="162687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xdr:rowOff>
    </xdr:from>
    <xdr:to>
      <xdr:col>81</xdr:col>
      <xdr:colOff>101600</xdr:colOff>
      <xdr:row>104</xdr:row>
      <xdr:rowOff>113665</xdr:rowOff>
    </xdr:to>
    <xdr:sp macro="" textlink="">
      <xdr:nvSpPr>
        <xdr:cNvPr id="674" name="フローチャート: 判断 673">
          <a:extLst>
            <a:ext uri="{FF2B5EF4-FFF2-40B4-BE49-F238E27FC236}">
              <a16:creationId xmlns:a16="http://schemas.microsoft.com/office/drawing/2014/main" id="{00000000-0008-0000-1000-0000A2020000}"/>
            </a:ext>
          </a:extLst>
        </xdr:cNvPr>
        <xdr:cNvSpPr/>
      </xdr:nvSpPr>
      <xdr:spPr>
        <a:xfrm>
          <a:off x="15430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00000000-0008-0000-1000-0000A302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100330</xdr:rowOff>
    </xdr:from>
    <xdr:to>
      <xdr:col>72</xdr:col>
      <xdr:colOff>38100</xdr:colOff>
      <xdr:row>105</xdr:row>
      <xdr:rowOff>30480</xdr:rowOff>
    </xdr:to>
    <xdr:sp macro="" textlink="">
      <xdr:nvSpPr>
        <xdr:cNvPr id="676" name="フローチャート: 判断 675">
          <a:extLst>
            <a:ext uri="{FF2B5EF4-FFF2-40B4-BE49-F238E27FC236}">
              <a16:creationId xmlns:a16="http://schemas.microsoft.com/office/drawing/2014/main" id="{00000000-0008-0000-1000-0000A4020000}"/>
            </a:ext>
          </a:extLst>
        </xdr:cNvPr>
        <xdr:cNvSpPr/>
      </xdr:nvSpPr>
      <xdr:spPr>
        <a:xfrm>
          <a:off x="13652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170815</xdr:rowOff>
    </xdr:from>
    <xdr:to>
      <xdr:col>67</xdr:col>
      <xdr:colOff>101600</xdr:colOff>
      <xdr:row>105</xdr:row>
      <xdr:rowOff>100965</xdr:rowOff>
    </xdr:to>
    <xdr:sp macro="" textlink="">
      <xdr:nvSpPr>
        <xdr:cNvPr id="677" name="フローチャート: 判断 676">
          <a:extLst>
            <a:ext uri="{FF2B5EF4-FFF2-40B4-BE49-F238E27FC236}">
              <a16:creationId xmlns:a16="http://schemas.microsoft.com/office/drawing/2014/main" id="{00000000-0008-0000-1000-0000A5020000}"/>
            </a:ext>
          </a:extLst>
        </xdr:cNvPr>
        <xdr:cNvSpPr/>
      </xdr:nvSpPr>
      <xdr:spPr>
        <a:xfrm>
          <a:off x="12763500" y="1800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111760</xdr:rowOff>
    </xdr:from>
    <xdr:to>
      <xdr:col>85</xdr:col>
      <xdr:colOff>177800</xdr:colOff>
      <xdr:row>107</xdr:row>
      <xdr:rowOff>41910</xdr:rowOff>
    </xdr:to>
    <xdr:sp macro="" textlink="">
      <xdr:nvSpPr>
        <xdr:cNvPr id="683" name="楕円 682">
          <a:extLst>
            <a:ext uri="{FF2B5EF4-FFF2-40B4-BE49-F238E27FC236}">
              <a16:creationId xmlns:a16="http://schemas.microsoft.com/office/drawing/2014/main" id="{00000000-0008-0000-1000-0000AB020000}"/>
            </a:ext>
          </a:extLst>
        </xdr:cNvPr>
        <xdr:cNvSpPr/>
      </xdr:nvSpPr>
      <xdr:spPr>
        <a:xfrm>
          <a:off x="162687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90170</xdr:rowOff>
    </xdr:from>
    <xdr:ext cx="405130" cy="259080"/>
    <xdr:sp macro="" textlink="">
      <xdr:nvSpPr>
        <xdr:cNvPr id="684" name="【庁舎】&#10;有形固定資産減価償却率該当値テキスト">
          <a:extLst>
            <a:ext uri="{FF2B5EF4-FFF2-40B4-BE49-F238E27FC236}">
              <a16:creationId xmlns:a16="http://schemas.microsoft.com/office/drawing/2014/main" id="{00000000-0008-0000-1000-0000AC020000}"/>
            </a:ext>
          </a:extLst>
        </xdr:cNvPr>
        <xdr:cNvSpPr txBox="1"/>
      </xdr:nvSpPr>
      <xdr:spPr>
        <a:xfrm>
          <a:off x="16357600" y="1826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97790</xdr:rowOff>
    </xdr:from>
    <xdr:to>
      <xdr:col>81</xdr:col>
      <xdr:colOff>101600</xdr:colOff>
      <xdr:row>107</xdr:row>
      <xdr:rowOff>27305</xdr:rowOff>
    </xdr:to>
    <xdr:sp macro="" textlink="">
      <xdr:nvSpPr>
        <xdr:cNvPr id="685" name="楕円 684">
          <a:extLst>
            <a:ext uri="{FF2B5EF4-FFF2-40B4-BE49-F238E27FC236}">
              <a16:creationId xmlns:a16="http://schemas.microsoft.com/office/drawing/2014/main" id="{00000000-0008-0000-1000-0000AD020000}"/>
            </a:ext>
          </a:extLst>
        </xdr:cNvPr>
        <xdr:cNvSpPr/>
      </xdr:nvSpPr>
      <xdr:spPr>
        <a:xfrm>
          <a:off x="15430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147955</xdr:rowOff>
    </xdr:from>
    <xdr:to>
      <xdr:col>85</xdr:col>
      <xdr:colOff>127000</xdr:colOff>
      <xdr:row>106</xdr:row>
      <xdr:rowOff>162560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15481300" y="183216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61595</xdr:rowOff>
    </xdr:from>
    <xdr:to>
      <xdr:col>76</xdr:col>
      <xdr:colOff>165100</xdr:colOff>
      <xdr:row>106</xdr:row>
      <xdr:rowOff>163195</xdr:rowOff>
    </xdr:to>
    <xdr:sp macro="" textlink="">
      <xdr:nvSpPr>
        <xdr:cNvPr id="687" name="楕円 686">
          <a:extLst>
            <a:ext uri="{FF2B5EF4-FFF2-40B4-BE49-F238E27FC236}">
              <a16:creationId xmlns:a16="http://schemas.microsoft.com/office/drawing/2014/main" id="{00000000-0008-0000-1000-0000AF020000}"/>
            </a:ext>
          </a:extLst>
        </xdr:cNvPr>
        <xdr:cNvSpPr/>
      </xdr:nvSpPr>
      <xdr:spPr>
        <a:xfrm>
          <a:off x="1454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112395</xdr:rowOff>
    </xdr:from>
    <xdr:to>
      <xdr:col>81</xdr:col>
      <xdr:colOff>50800</xdr:colOff>
      <xdr:row>106</xdr:row>
      <xdr:rowOff>147955</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4592300" y="182860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689" name="楕円 688">
          <a:extLst>
            <a:ext uri="{FF2B5EF4-FFF2-40B4-BE49-F238E27FC236}">
              <a16:creationId xmlns:a16="http://schemas.microsoft.com/office/drawing/2014/main" id="{00000000-0008-0000-1000-0000B1020000}"/>
            </a:ext>
          </a:extLst>
        </xdr:cNvPr>
        <xdr:cNvSpPr/>
      </xdr:nvSpPr>
      <xdr:spPr>
        <a:xfrm>
          <a:off x="1365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106</xdr:row>
      <xdr:rowOff>112395</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a:off x="13703300" y="182518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160655</xdr:rowOff>
    </xdr:from>
    <xdr:to>
      <xdr:col>67</xdr:col>
      <xdr:colOff>101600</xdr:colOff>
      <xdr:row>106</xdr:row>
      <xdr:rowOff>90805</xdr:rowOff>
    </xdr:to>
    <xdr:sp macro="" textlink="">
      <xdr:nvSpPr>
        <xdr:cNvPr id="691" name="楕円 690">
          <a:extLst>
            <a:ext uri="{FF2B5EF4-FFF2-40B4-BE49-F238E27FC236}">
              <a16:creationId xmlns:a16="http://schemas.microsoft.com/office/drawing/2014/main" id="{00000000-0008-0000-1000-0000B3020000}"/>
            </a:ext>
          </a:extLst>
        </xdr:cNvPr>
        <xdr:cNvSpPr/>
      </xdr:nvSpPr>
      <xdr:spPr>
        <a:xfrm>
          <a:off x="1276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40640</xdr:rowOff>
    </xdr:from>
    <xdr:to>
      <xdr:col>71</xdr:col>
      <xdr:colOff>177800</xdr:colOff>
      <xdr:row>106</xdr:row>
      <xdr:rowOff>78105</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12814300" y="182143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130175</xdr:rowOff>
    </xdr:from>
    <xdr:ext cx="405130" cy="259080"/>
    <xdr:sp macro="" textlink="">
      <xdr:nvSpPr>
        <xdr:cNvPr id="693" name="n_1aveValue【庁舎】&#10;有形固定資産減価償却率">
          <a:extLst>
            <a:ext uri="{FF2B5EF4-FFF2-40B4-BE49-F238E27FC236}">
              <a16:creationId xmlns:a16="http://schemas.microsoft.com/office/drawing/2014/main" id="{00000000-0008-0000-1000-0000B5020000}"/>
            </a:ext>
          </a:extLst>
        </xdr:cNvPr>
        <xdr:cNvSpPr txBox="1"/>
      </xdr:nvSpPr>
      <xdr:spPr>
        <a:xfrm>
          <a:off x="15266035" y="17618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0685" cy="254635"/>
    <xdr:sp macro="" textlink="">
      <xdr:nvSpPr>
        <xdr:cNvPr id="694" name="n_2aveValue【庁舎】&#10;有形固定資産減価償却率">
          <a:extLst>
            <a:ext uri="{FF2B5EF4-FFF2-40B4-BE49-F238E27FC236}">
              <a16:creationId xmlns:a16="http://schemas.microsoft.com/office/drawing/2014/main" id="{00000000-0008-0000-1000-0000B6020000}"/>
            </a:ext>
          </a:extLst>
        </xdr:cNvPr>
        <xdr:cNvSpPr txBox="1"/>
      </xdr:nvSpPr>
      <xdr:spPr>
        <a:xfrm>
          <a:off x="14389735" y="176199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46990</xdr:rowOff>
    </xdr:from>
    <xdr:ext cx="400685" cy="259080"/>
    <xdr:sp macro="" textlink="">
      <xdr:nvSpPr>
        <xdr:cNvPr id="695" name="n_3aveValue【庁舎】&#10;有形固定資産減価償却率">
          <a:extLst>
            <a:ext uri="{FF2B5EF4-FFF2-40B4-BE49-F238E27FC236}">
              <a16:creationId xmlns:a16="http://schemas.microsoft.com/office/drawing/2014/main" id="{00000000-0008-0000-1000-0000B7020000}"/>
            </a:ext>
          </a:extLst>
        </xdr:cNvPr>
        <xdr:cNvSpPr txBox="1"/>
      </xdr:nvSpPr>
      <xdr:spPr>
        <a:xfrm>
          <a:off x="13500735" y="177063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117475</xdr:rowOff>
    </xdr:from>
    <xdr:ext cx="400685" cy="259080"/>
    <xdr:sp macro="" textlink="">
      <xdr:nvSpPr>
        <xdr:cNvPr id="696" name="n_4aveValue【庁舎】&#10;有形固定資産減価償却率">
          <a:extLst>
            <a:ext uri="{FF2B5EF4-FFF2-40B4-BE49-F238E27FC236}">
              <a16:creationId xmlns:a16="http://schemas.microsoft.com/office/drawing/2014/main" id="{00000000-0008-0000-1000-0000B8020000}"/>
            </a:ext>
          </a:extLst>
        </xdr:cNvPr>
        <xdr:cNvSpPr txBox="1"/>
      </xdr:nvSpPr>
      <xdr:spPr>
        <a:xfrm>
          <a:off x="12611735" y="177768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18415</xdr:rowOff>
    </xdr:from>
    <xdr:ext cx="405130" cy="254635"/>
    <xdr:sp macro="" textlink="">
      <xdr:nvSpPr>
        <xdr:cNvPr id="697" name="n_1mainValue【庁舎】&#10;有形固定資産減価償却率">
          <a:extLst>
            <a:ext uri="{FF2B5EF4-FFF2-40B4-BE49-F238E27FC236}">
              <a16:creationId xmlns:a16="http://schemas.microsoft.com/office/drawing/2014/main" id="{00000000-0008-0000-1000-0000B9020000}"/>
            </a:ext>
          </a:extLst>
        </xdr:cNvPr>
        <xdr:cNvSpPr txBox="1"/>
      </xdr:nvSpPr>
      <xdr:spPr>
        <a:xfrm>
          <a:off x="15266035" y="183635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154940</xdr:rowOff>
    </xdr:from>
    <xdr:ext cx="400685" cy="254635"/>
    <xdr:sp macro="" textlink="">
      <xdr:nvSpPr>
        <xdr:cNvPr id="698" name="n_2mainValue【庁舎】&#10;有形固定資産減価償却率">
          <a:extLst>
            <a:ext uri="{FF2B5EF4-FFF2-40B4-BE49-F238E27FC236}">
              <a16:creationId xmlns:a16="http://schemas.microsoft.com/office/drawing/2014/main" id="{00000000-0008-0000-1000-0000BA020000}"/>
            </a:ext>
          </a:extLst>
        </xdr:cNvPr>
        <xdr:cNvSpPr txBox="1"/>
      </xdr:nvSpPr>
      <xdr:spPr>
        <a:xfrm>
          <a:off x="14389735" y="183286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120650</xdr:rowOff>
    </xdr:from>
    <xdr:ext cx="400685" cy="254635"/>
    <xdr:sp macro="" textlink="">
      <xdr:nvSpPr>
        <xdr:cNvPr id="699" name="n_3mainValue【庁舎】&#10;有形固定資産減価償却率">
          <a:extLst>
            <a:ext uri="{FF2B5EF4-FFF2-40B4-BE49-F238E27FC236}">
              <a16:creationId xmlns:a16="http://schemas.microsoft.com/office/drawing/2014/main" id="{00000000-0008-0000-1000-0000BB020000}"/>
            </a:ext>
          </a:extLst>
        </xdr:cNvPr>
        <xdr:cNvSpPr txBox="1"/>
      </xdr:nvSpPr>
      <xdr:spPr>
        <a:xfrm>
          <a:off x="13500735" y="182943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81915</xdr:rowOff>
    </xdr:from>
    <xdr:ext cx="400685" cy="259080"/>
    <xdr:sp macro="" textlink="">
      <xdr:nvSpPr>
        <xdr:cNvPr id="700" name="n_4mainValue【庁舎】&#10;有形固定資産減価償却率">
          <a:extLst>
            <a:ext uri="{FF2B5EF4-FFF2-40B4-BE49-F238E27FC236}">
              <a16:creationId xmlns:a16="http://schemas.microsoft.com/office/drawing/2014/main" id="{00000000-0008-0000-1000-0000BC020000}"/>
            </a:ext>
          </a:extLst>
        </xdr:cNvPr>
        <xdr:cNvSpPr txBox="1"/>
      </xdr:nvSpPr>
      <xdr:spPr>
        <a:xfrm>
          <a:off x="12611735" y="182556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10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1000-0000BE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1000-0000BF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1000-0000C0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1000-0000C1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1000-0000C2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1000-0000C3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10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00000000-0008-0000-1000-0000C7020000}"/>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2915" cy="259080"/>
    <xdr:sp macro="" textlink="">
      <xdr:nvSpPr>
        <xdr:cNvPr id="712" name="テキスト ボックス 711">
          <a:extLst>
            <a:ext uri="{FF2B5EF4-FFF2-40B4-BE49-F238E27FC236}">
              <a16:creationId xmlns:a16="http://schemas.microsoft.com/office/drawing/2014/main" id="{00000000-0008-0000-1000-0000C8020000}"/>
            </a:ext>
          </a:extLst>
        </xdr:cNvPr>
        <xdr:cNvSpPr txBox="1"/>
      </xdr:nvSpPr>
      <xdr:spPr>
        <a:xfrm>
          <a:off x="17820640" y="186220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2915" cy="259080"/>
    <xdr:sp macro="" textlink="">
      <xdr:nvSpPr>
        <xdr:cNvPr id="714" name="テキスト ボックス 713">
          <a:extLst>
            <a:ext uri="{FF2B5EF4-FFF2-40B4-BE49-F238E27FC236}">
              <a16:creationId xmlns:a16="http://schemas.microsoft.com/office/drawing/2014/main" id="{00000000-0008-0000-1000-0000CA020000}"/>
            </a:ext>
          </a:extLst>
        </xdr:cNvPr>
        <xdr:cNvSpPr txBox="1"/>
      </xdr:nvSpPr>
      <xdr:spPr>
        <a:xfrm>
          <a:off x="17820640" y="1833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2915" cy="259080"/>
    <xdr:sp macro="" textlink="">
      <xdr:nvSpPr>
        <xdr:cNvPr id="716" name="テキスト ボックス 715">
          <a:extLst>
            <a:ext uri="{FF2B5EF4-FFF2-40B4-BE49-F238E27FC236}">
              <a16:creationId xmlns:a16="http://schemas.microsoft.com/office/drawing/2014/main" id="{00000000-0008-0000-1000-0000CC020000}"/>
            </a:ext>
          </a:extLst>
        </xdr:cNvPr>
        <xdr:cNvSpPr txBox="1"/>
      </xdr:nvSpPr>
      <xdr:spPr>
        <a:xfrm>
          <a:off x="17820640" y="18050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0000000-0008-0000-1000-0000CD02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718" name="テキスト ボックス 717">
          <a:extLst>
            <a:ext uri="{FF2B5EF4-FFF2-40B4-BE49-F238E27FC236}">
              <a16:creationId xmlns:a16="http://schemas.microsoft.com/office/drawing/2014/main" id="{00000000-0008-0000-1000-0000CE020000}"/>
            </a:ext>
          </a:extLst>
        </xdr:cNvPr>
        <xdr:cNvSpPr txBox="1"/>
      </xdr:nvSpPr>
      <xdr:spPr>
        <a:xfrm>
          <a:off x="17820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2915" cy="259080"/>
    <xdr:sp macro="" textlink="">
      <xdr:nvSpPr>
        <xdr:cNvPr id="720" name="テキスト ボックス 719">
          <a:extLst>
            <a:ext uri="{FF2B5EF4-FFF2-40B4-BE49-F238E27FC236}">
              <a16:creationId xmlns:a16="http://schemas.microsoft.com/office/drawing/2014/main" id="{00000000-0008-0000-1000-0000D0020000}"/>
            </a:ext>
          </a:extLst>
        </xdr:cNvPr>
        <xdr:cNvSpPr txBox="1"/>
      </xdr:nvSpPr>
      <xdr:spPr>
        <a:xfrm>
          <a:off x="17820640" y="174790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00000000-0008-0000-1000-0000D1020000}"/>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2915" cy="259080"/>
    <xdr:sp macro="" textlink="">
      <xdr:nvSpPr>
        <xdr:cNvPr id="722" name="テキスト ボックス 721">
          <a:extLst>
            <a:ext uri="{FF2B5EF4-FFF2-40B4-BE49-F238E27FC236}">
              <a16:creationId xmlns:a16="http://schemas.microsoft.com/office/drawing/2014/main" id="{00000000-0008-0000-1000-0000D2020000}"/>
            </a:ext>
          </a:extLst>
        </xdr:cNvPr>
        <xdr:cNvSpPr txBox="1"/>
      </xdr:nvSpPr>
      <xdr:spPr>
        <a:xfrm>
          <a:off x="17820640" y="1719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00000000-0008-0000-1000-0000D3020000}"/>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2915" cy="259080"/>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7820640" y="16907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1000-0000D5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726" name="テキスト ボックス 725">
          <a:extLst>
            <a:ext uri="{FF2B5EF4-FFF2-40B4-BE49-F238E27FC236}">
              <a16:creationId xmlns:a16="http://schemas.microsoft.com/office/drawing/2014/main" id="{00000000-0008-0000-1000-0000D6020000}"/>
            </a:ext>
          </a:extLst>
        </xdr:cNvPr>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1000-0000D7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37465</xdr:rowOff>
    </xdr:from>
    <xdr:to>
      <xdr:col>116</xdr:col>
      <xdr:colOff>62865</xdr:colOff>
      <xdr:row>108</xdr:row>
      <xdr:rowOff>46355</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flipV="1">
          <a:off x="22160865" y="17182465"/>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50165</xdr:rowOff>
    </xdr:from>
    <xdr:ext cx="469900" cy="259080"/>
    <xdr:sp macro="" textlink="">
      <xdr:nvSpPr>
        <xdr:cNvPr id="729" name="【庁舎】&#10;一人当たり面積最小値テキスト">
          <a:extLst>
            <a:ext uri="{FF2B5EF4-FFF2-40B4-BE49-F238E27FC236}">
              <a16:creationId xmlns:a16="http://schemas.microsoft.com/office/drawing/2014/main" id="{00000000-0008-0000-1000-0000D9020000}"/>
            </a:ext>
          </a:extLst>
        </xdr:cNvPr>
        <xdr:cNvSpPr txBox="1"/>
      </xdr:nvSpPr>
      <xdr:spPr>
        <a:xfrm>
          <a:off x="22199600" y="1856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46355</xdr:rowOff>
    </xdr:from>
    <xdr:to>
      <xdr:col>116</xdr:col>
      <xdr:colOff>152400</xdr:colOff>
      <xdr:row>108</xdr:row>
      <xdr:rowOff>46355</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22072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155575</xdr:rowOff>
    </xdr:from>
    <xdr:ext cx="469900" cy="254635"/>
    <xdr:sp macro="" textlink="">
      <xdr:nvSpPr>
        <xdr:cNvPr id="731" name="【庁舎】&#10;一人当たり面積最大値テキスト">
          <a:extLst>
            <a:ext uri="{FF2B5EF4-FFF2-40B4-BE49-F238E27FC236}">
              <a16:creationId xmlns:a16="http://schemas.microsoft.com/office/drawing/2014/main" id="{00000000-0008-0000-1000-0000DB020000}"/>
            </a:ext>
          </a:extLst>
        </xdr:cNvPr>
        <xdr:cNvSpPr txBox="1"/>
      </xdr:nvSpPr>
      <xdr:spPr>
        <a:xfrm>
          <a:off x="22199600" y="169576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37465</xdr:rowOff>
    </xdr:from>
    <xdr:to>
      <xdr:col>116</xdr:col>
      <xdr:colOff>152400</xdr:colOff>
      <xdr:row>100</xdr:row>
      <xdr:rowOff>37465</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22072600" y="1718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143510</xdr:rowOff>
    </xdr:from>
    <xdr:ext cx="469900" cy="254635"/>
    <xdr:sp macro="" textlink="">
      <xdr:nvSpPr>
        <xdr:cNvPr id="733" name="【庁舎】&#10;一人当たり面積平均値テキスト">
          <a:extLst>
            <a:ext uri="{FF2B5EF4-FFF2-40B4-BE49-F238E27FC236}">
              <a16:creationId xmlns:a16="http://schemas.microsoft.com/office/drawing/2014/main" id="{00000000-0008-0000-1000-0000DD020000}"/>
            </a:ext>
          </a:extLst>
        </xdr:cNvPr>
        <xdr:cNvSpPr txBox="1"/>
      </xdr:nvSpPr>
      <xdr:spPr>
        <a:xfrm>
          <a:off x="22199600" y="179743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50165</xdr:rowOff>
    </xdr:to>
    <xdr:sp macro="" textlink="">
      <xdr:nvSpPr>
        <xdr:cNvPr id="734" name="フローチャート: 判断 733">
          <a:extLst>
            <a:ext uri="{FF2B5EF4-FFF2-40B4-BE49-F238E27FC236}">
              <a16:creationId xmlns:a16="http://schemas.microsoft.com/office/drawing/2014/main" id="{00000000-0008-0000-1000-0000DE020000}"/>
            </a:ext>
          </a:extLst>
        </xdr:cNvPr>
        <xdr:cNvSpPr/>
      </xdr:nvSpPr>
      <xdr:spPr>
        <a:xfrm>
          <a:off x="22110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98425</xdr:rowOff>
    </xdr:from>
    <xdr:to>
      <xdr:col>112</xdr:col>
      <xdr:colOff>38100</xdr:colOff>
      <xdr:row>106</xdr:row>
      <xdr:rowOff>29210</xdr:rowOff>
    </xdr:to>
    <xdr:sp macro="" textlink="">
      <xdr:nvSpPr>
        <xdr:cNvPr id="735" name="フローチャート: 判断 734">
          <a:extLst>
            <a:ext uri="{FF2B5EF4-FFF2-40B4-BE49-F238E27FC236}">
              <a16:creationId xmlns:a16="http://schemas.microsoft.com/office/drawing/2014/main" id="{00000000-0008-0000-1000-0000DF020000}"/>
            </a:ext>
          </a:extLst>
        </xdr:cNvPr>
        <xdr:cNvSpPr/>
      </xdr:nvSpPr>
      <xdr:spPr>
        <a:xfrm>
          <a:off x="21272500" y="1810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6" name="フローチャート: 判断 735">
          <a:extLst>
            <a:ext uri="{FF2B5EF4-FFF2-40B4-BE49-F238E27FC236}">
              <a16:creationId xmlns:a16="http://schemas.microsoft.com/office/drawing/2014/main" id="{00000000-0008-0000-1000-0000E002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129540</xdr:rowOff>
    </xdr:from>
    <xdr:to>
      <xdr:col>102</xdr:col>
      <xdr:colOff>165100</xdr:colOff>
      <xdr:row>106</xdr:row>
      <xdr:rowOff>59690</xdr:rowOff>
    </xdr:to>
    <xdr:sp macro="" textlink="">
      <xdr:nvSpPr>
        <xdr:cNvPr id="737" name="フローチャート: 判断 736">
          <a:extLst>
            <a:ext uri="{FF2B5EF4-FFF2-40B4-BE49-F238E27FC236}">
              <a16:creationId xmlns:a16="http://schemas.microsoft.com/office/drawing/2014/main" id="{00000000-0008-0000-1000-0000E1020000}"/>
            </a:ext>
          </a:extLst>
        </xdr:cNvPr>
        <xdr:cNvSpPr/>
      </xdr:nvSpPr>
      <xdr:spPr>
        <a:xfrm>
          <a:off x="19494500" y="1813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8" name="フローチャート: 判断 737">
          <a:extLst>
            <a:ext uri="{FF2B5EF4-FFF2-40B4-BE49-F238E27FC236}">
              <a16:creationId xmlns:a16="http://schemas.microsoft.com/office/drawing/2014/main" id="{00000000-0008-0000-1000-0000E202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78105</xdr:rowOff>
    </xdr:from>
    <xdr:to>
      <xdr:col>116</xdr:col>
      <xdr:colOff>114300</xdr:colOff>
      <xdr:row>108</xdr:row>
      <xdr:rowOff>8255</xdr:rowOff>
    </xdr:to>
    <xdr:sp macro="" textlink="">
      <xdr:nvSpPr>
        <xdr:cNvPr id="744" name="楕円 743">
          <a:extLst>
            <a:ext uri="{FF2B5EF4-FFF2-40B4-BE49-F238E27FC236}">
              <a16:creationId xmlns:a16="http://schemas.microsoft.com/office/drawing/2014/main" id="{00000000-0008-0000-1000-0000E8020000}"/>
            </a:ext>
          </a:extLst>
        </xdr:cNvPr>
        <xdr:cNvSpPr/>
      </xdr:nvSpPr>
      <xdr:spPr>
        <a:xfrm>
          <a:off x="22110700" y="184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164465</xdr:rowOff>
    </xdr:from>
    <xdr:ext cx="469900" cy="259080"/>
    <xdr:sp macro="" textlink="">
      <xdr:nvSpPr>
        <xdr:cNvPr id="745" name="【庁舎】&#10;一人当たり面積該当値テキスト">
          <a:extLst>
            <a:ext uri="{FF2B5EF4-FFF2-40B4-BE49-F238E27FC236}">
              <a16:creationId xmlns:a16="http://schemas.microsoft.com/office/drawing/2014/main" id="{00000000-0008-0000-1000-0000E9020000}"/>
            </a:ext>
          </a:extLst>
        </xdr:cNvPr>
        <xdr:cNvSpPr txBox="1"/>
      </xdr:nvSpPr>
      <xdr:spPr>
        <a:xfrm>
          <a:off x="22199600" y="1833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98425</xdr:rowOff>
    </xdr:from>
    <xdr:to>
      <xdr:col>112</xdr:col>
      <xdr:colOff>38100</xdr:colOff>
      <xdr:row>108</xdr:row>
      <xdr:rowOff>29210</xdr:rowOff>
    </xdr:to>
    <xdr:sp macro="" textlink="">
      <xdr:nvSpPr>
        <xdr:cNvPr id="746" name="楕円 745">
          <a:extLst>
            <a:ext uri="{FF2B5EF4-FFF2-40B4-BE49-F238E27FC236}">
              <a16:creationId xmlns:a16="http://schemas.microsoft.com/office/drawing/2014/main" id="{00000000-0008-0000-1000-0000EA020000}"/>
            </a:ext>
          </a:extLst>
        </xdr:cNvPr>
        <xdr:cNvSpPr/>
      </xdr:nvSpPr>
      <xdr:spPr>
        <a:xfrm>
          <a:off x="21272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128905</xdr:rowOff>
    </xdr:from>
    <xdr:to>
      <xdr:col>116</xdr:col>
      <xdr:colOff>63500</xdr:colOff>
      <xdr:row>107</xdr:row>
      <xdr:rowOff>149225</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flipV="1">
          <a:off x="21323300" y="184740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104140</xdr:rowOff>
    </xdr:from>
    <xdr:to>
      <xdr:col>107</xdr:col>
      <xdr:colOff>101600</xdr:colOff>
      <xdr:row>108</xdr:row>
      <xdr:rowOff>34290</xdr:rowOff>
    </xdr:to>
    <xdr:sp macro="" textlink="">
      <xdr:nvSpPr>
        <xdr:cNvPr id="748" name="楕円 747">
          <a:extLst>
            <a:ext uri="{FF2B5EF4-FFF2-40B4-BE49-F238E27FC236}">
              <a16:creationId xmlns:a16="http://schemas.microsoft.com/office/drawing/2014/main" id="{00000000-0008-0000-1000-0000EC020000}"/>
            </a:ext>
          </a:extLst>
        </xdr:cNvPr>
        <xdr:cNvSpPr/>
      </xdr:nvSpPr>
      <xdr:spPr>
        <a:xfrm>
          <a:off x="20383500" y="184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149225</xdr:rowOff>
    </xdr:from>
    <xdr:to>
      <xdr:col>111</xdr:col>
      <xdr:colOff>177800</xdr:colOff>
      <xdr:row>107</xdr:row>
      <xdr:rowOff>154940</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flipV="1">
          <a:off x="20434300" y="18494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109855</xdr:rowOff>
    </xdr:from>
    <xdr:to>
      <xdr:col>102</xdr:col>
      <xdr:colOff>165100</xdr:colOff>
      <xdr:row>108</xdr:row>
      <xdr:rowOff>40640</xdr:rowOff>
    </xdr:to>
    <xdr:sp macro="" textlink="">
      <xdr:nvSpPr>
        <xdr:cNvPr id="750" name="楕円 749">
          <a:extLst>
            <a:ext uri="{FF2B5EF4-FFF2-40B4-BE49-F238E27FC236}">
              <a16:creationId xmlns:a16="http://schemas.microsoft.com/office/drawing/2014/main" id="{00000000-0008-0000-1000-0000EE020000}"/>
            </a:ext>
          </a:extLst>
        </xdr:cNvPr>
        <xdr:cNvSpPr/>
      </xdr:nvSpPr>
      <xdr:spPr>
        <a:xfrm>
          <a:off x="19494500" y="1845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154940</xdr:rowOff>
    </xdr:from>
    <xdr:to>
      <xdr:col>107</xdr:col>
      <xdr:colOff>50800</xdr:colOff>
      <xdr:row>107</xdr:row>
      <xdr:rowOff>160655</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flipV="1">
          <a:off x="19545300" y="185000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113665</xdr:rowOff>
    </xdr:from>
    <xdr:to>
      <xdr:col>98</xdr:col>
      <xdr:colOff>38100</xdr:colOff>
      <xdr:row>108</xdr:row>
      <xdr:rowOff>43815</xdr:rowOff>
    </xdr:to>
    <xdr:sp macro="" textlink="">
      <xdr:nvSpPr>
        <xdr:cNvPr id="752" name="楕円 751">
          <a:extLst>
            <a:ext uri="{FF2B5EF4-FFF2-40B4-BE49-F238E27FC236}">
              <a16:creationId xmlns:a16="http://schemas.microsoft.com/office/drawing/2014/main" id="{00000000-0008-0000-1000-0000F0020000}"/>
            </a:ext>
          </a:extLst>
        </xdr:cNvPr>
        <xdr:cNvSpPr/>
      </xdr:nvSpPr>
      <xdr:spPr>
        <a:xfrm>
          <a:off x="186055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160655</xdr:rowOff>
    </xdr:from>
    <xdr:to>
      <xdr:col>102</xdr:col>
      <xdr:colOff>114300</xdr:colOff>
      <xdr:row>107</xdr:row>
      <xdr:rowOff>164465</xdr:rowOff>
    </xdr:to>
    <xdr:cxnSp macro="">
      <xdr:nvCxnSpPr>
        <xdr:cNvPr id="753" name="直線コネクタ 752">
          <a:extLst>
            <a:ext uri="{FF2B5EF4-FFF2-40B4-BE49-F238E27FC236}">
              <a16:creationId xmlns:a16="http://schemas.microsoft.com/office/drawing/2014/main" id="{00000000-0008-0000-1000-0000F1020000}"/>
            </a:ext>
          </a:extLst>
        </xdr:cNvPr>
        <xdr:cNvCxnSpPr/>
      </xdr:nvCxnSpPr>
      <xdr:spPr>
        <a:xfrm flipV="1">
          <a:off x="18656300" y="185058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45085</xdr:rowOff>
    </xdr:from>
    <xdr:ext cx="469900" cy="258445"/>
    <xdr:sp macro="" textlink="">
      <xdr:nvSpPr>
        <xdr:cNvPr id="754" name="n_1aveValue【庁舎】&#10;一人当たり面積">
          <a:extLst>
            <a:ext uri="{FF2B5EF4-FFF2-40B4-BE49-F238E27FC236}">
              <a16:creationId xmlns:a16="http://schemas.microsoft.com/office/drawing/2014/main" id="{00000000-0008-0000-1000-0000F2020000}"/>
            </a:ext>
          </a:extLst>
        </xdr:cNvPr>
        <xdr:cNvSpPr txBox="1"/>
      </xdr:nvSpPr>
      <xdr:spPr>
        <a:xfrm>
          <a:off x="21075650" y="17875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57785</xdr:rowOff>
    </xdr:from>
    <xdr:ext cx="465455" cy="259080"/>
    <xdr:sp macro="" textlink="">
      <xdr:nvSpPr>
        <xdr:cNvPr id="755" name="n_2aveValue【庁舎】&#10;一人当たり面積">
          <a:extLst>
            <a:ext uri="{FF2B5EF4-FFF2-40B4-BE49-F238E27FC236}">
              <a16:creationId xmlns:a16="http://schemas.microsoft.com/office/drawing/2014/main" id="{00000000-0008-0000-1000-0000F3020000}"/>
            </a:ext>
          </a:extLst>
        </xdr:cNvPr>
        <xdr:cNvSpPr txBox="1"/>
      </xdr:nvSpPr>
      <xdr:spPr>
        <a:xfrm>
          <a:off x="20199350" y="17888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76200</xdr:rowOff>
    </xdr:from>
    <xdr:ext cx="465455" cy="254635"/>
    <xdr:sp macro="" textlink="">
      <xdr:nvSpPr>
        <xdr:cNvPr id="756" name="n_3aveValue【庁舎】&#10;一人当たり面積">
          <a:extLst>
            <a:ext uri="{FF2B5EF4-FFF2-40B4-BE49-F238E27FC236}">
              <a16:creationId xmlns:a16="http://schemas.microsoft.com/office/drawing/2014/main" id="{00000000-0008-0000-1000-0000F4020000}"/>
            </a:ext>
          </a:extLst>
        </xdr:cNvPr>
        <xdr:cNvSpPr txBox="1"/>
      </xdr:nvSpPr>
      <xdr:spPr>
        <a:xfrm>
          <a:off x="19310350" y="17907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74930</xdr:rowOff>
    </xdr:from>
    <xdr:ext cx="465455" cy="254635"/>
    <xdr:sp macro="" textlink="">
      <xdr:nvSpPr>
        <xdr:cNvPr id="757" name="n_4aveValue【庁舎】&#10;一人当たり面積">
          <a:extLst>
            <a:ext uri="{FF2B5EF4-FFF2-40B4-BE49-F238E27FC236}">
              <a16:creationId xmlns:a16="http://schemas.microsoft.com/office/drawing/2014/main" id="{00000000-0008-0000-1000-0000F5020000}"/>
            </a:ext>
          </a:extLst>
        </xdr:cNvPr>
        <xdr:cNvSpPr txBox="1"/>
      </xdr:nvSpPr>
      <xdr:spPr>
        <a:xfrm>
          <a:off x="18421350" y="179057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19685</xdr:rowOff>
    </xdr:from>
    <xdr:ext cx="469900" cy="254635"/>
    <xdr:sp macro="" textlink="">
      <xdr:nvSpPr>
        <xdr:cNvPr id="758" name="n_1mainValue【庁舎】&#10;一人当たり面積">
          <a:extLst>
            <a:ext uri="{FF2B5EF4-FFF2-40B4-BE49-F238E27FC236}">
              <a16:creationId xmlns:a16="http://schemas.microsoft.com/office/drawing/2014/main" id="{00000000-0008-0000-1000-0000F6020000}"/>
            </a:ext>
          </a:extLst>
        </xdr:cNvPr>
        <xdr:cNvSpPr txBox="1"/>
      </xdr:nvSpPr>
      <xdr:spPr>
        <a:xfrm>
          <a:off x="21075650" y="185362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25400</xdr:rowOff>
    </xdr:from>
    <xdr:ext cx="465455" cy="259080"/>
    <xdr:sp macro="" textlink="">
      <xdr:nvSpPr>
        <xdr:cNvPr id="759" name="n_2mainValue【庁舎】&#10;一人当たり面積">
          <a:extLst>
            <a:ext uri="{FF2B5EF4-FFF2-40B4-BE49-F238E27FC236}">
              <a16:creationId xmlns:a16="http://schemas.microsoft.com/office/drawing/2014/main" id="{00000000-0008-0000-1000-0000F7020000}"/>
            </a:ext>
          </a:extLst>
        </xdr:cNvPr>
        <xdr:cNvSpPr txBox="1"/>
      </xdr:nvSpPr>
      <xdr:spPr>
        <a:xfrm>
          <a:off x="20199350" y="18542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31115</xdr:rowOff>
    </xdr:from>
    <xdr:ext cx="465455" cy="254635"/>
    <xdr:sp macro="" textlink="">
      <xdr:nvSpPr>
        <xdr:cNvPr id="760" name="n_3mainValue【庁舎】&#10;一人当たり面積">
          <a:extLst>
            <a:ext uri="{FF2B5EF4-FFF2-40B4-BE49-F238E27FC236}">
              <a16:creationId xmlns:a16="http://schemas.microsoft.com/office/drawing/2014/main" id="{00000000-0008-0000-1000-0000F8020000}"/>
            </a:ext>
          </a:extLst>
        </xdr:cNvPr>
        <xdr:cNvSpPr txBox="1"/>
      </xdr:nvSpPr>
      <xdr:spPr>
        <a:xfrm>
          <a:off x="19310350" y="185477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35560</xdr:rowOff>
    </xdr:from>
    <xdr:ext cx="465455" cy="259080"/>
    <xdr:sp macro="" textlink="">
      <xdr:nvSpPr>
        <xdr:cNvPr id="761" name="n_4mainValue【庁舎】&#10;一人当たり面積">
          <a:extLst>
            <a:ext uri="{FF2B5EF4-FFF2-40B4-BE49-F238E27FC236}">
              <a16:creationId xmlns:a16="http://schemas.microsoft.com/office/drawing/2014/main" id="{00000000-0008-0000-1000-0000F9020000}"/>
            </a:ext>
          </a:extLst>
        </xdr:cNvPr>
        <xdr:cNvSpPr txBox="1"/>
      </xdr:nvSpPr>
      <xdr:spPr>
        <a:xfrm>
          <a:off x="18421350" y="18552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10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1000-0000FB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類似団体平均と比較して、有形固定資産減価償却率が特に高い施設は「庁舎」であり、特に低い施設は「保健センター」となっている。</a:t>
          </a:r>
        </a:p>
        <a:p>
          <a:r>
            <a:rPr kumimoji="1" lang="ja-JP" altLang="en-US" sz="1200">
              <a:latin typeface="ＭＳ Ｐゴシック"/>
              <a:ea typeface="ＭＳ Ｐゴシック"/>
            </a:rPr>
            <a:t>　「庁舎」については、築40年以上が経過し、老朽化対策が喫緊の課題となっていたため、現在は老朽化対策を含めた計画的な改修に取り組んでいるところである。庁舎は行政機能の根幹を担うものでもあるため、適切な維持管理に努めたい。</a:t>
          </a:r>
        </a:p>
        <a:p>
          <a:r>
            <a:rPr kumimoji="1" lang="ja-JP" altLang="en-US" sz="1200">
              <a:latin typeface="ＭＳ Ｐゴシック"/>
              <a:ea typeface="ＭＳ Ｐゴシック"/>
            </a:rPr>
            <a:t>　「保健センター」については、平成14年度に建設された住民の保健福祉に資する支所機能を兼ね備えた施設である。比率は類似団体平均より低くなっているものの、築20年以上が経過しているため老朽箇所や不具合箇所が顕在化してきたため、令和5年度から令和6年度にかけて大規模改修に取り組み、施設の適切な機能保全に努めているところである。</a:t>
          </a:r>
        </a:p>
        <a:p>
          <a:r>
            <a:rPr kumimoji="1" lang="ja-JP" altLang="en-US" sz="1200">
              <a:latin typeface="ＭＳ Ｐゴシック"/>
              <a:ea typeface="ＭＳ Ｐゴシック"/>
            </a:rPr>
            <a:t>　その他の施設については、概ね類似団体平均と同等の比率となっているが、老朽化が顕著な施設も存在しているため、公共施設等総合管理計画に基づく計画的な更新・改修、適切な総量確保に努め、公共施設の安全安心な利用環境を確保する必要がある。</a:t>
          </a:r>
        </a:p>
        <a:p>
          <a:r>
            <a:rPr kumimoji="1" lang="ja-JP" altLang="en-US" sz="1200">
              <a:latin typeface="ＭＳ Ｐゴシック"/>
              <a:ea typeface="ＭＳ Ｐゴシック"/>
            </a:rPr>
            <a:t>　なお、「図書館」については、令和元年度より埋蔵文化財センターに転用しているため本表における施設類型に該当はないが、図書館機能を有する生涯学習センターが「市民会館」の区分で計上されている。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107315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3116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57200"/>
          <a:ext cx="379476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83</xdr:col>
      <xdr:colOff>6350</xdr:colOff>
      <xdr:row>2</xdr:row>
      <xdr:rowOff>63500</xdr:rowOff>
    </xdr:from>
    <xdr:to>
      <xdr:col>95</xdr:col>
      <xdr:colOff>152400</xdr:colOff>
      <xdr:row>5</xdr:row>
      <xdr:rowOff>107315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3116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57200"/>
          <a:ext cx="253619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206500"/>
          <a:ext cx="956246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237615"/>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37465</xdr:rowOff>
    </xdr:from>
    <xdr:to>
      <xdr:col>16</xdr:col>
      <xdr:colOff>203200</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237615"/>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237615"/>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56665"/>
          <a:ext cx="201295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56665"/>
          <a:ext cx="125857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56665"/>
          <a:ext cx="629285"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158115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94865"/>
          <a:ext cx="2012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190500</xdr:colOff>
      <xdr:row>15</xdr:row>
      <xdr:rowOff>158115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94865"/>
          <a:ext cx="3398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151765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70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5360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66265"/>
          <a:ext cx="12585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5826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126365</xdr:rowOff>
    </xdr:from>
    <xdr:to>
      <xdr:col>51</xdr:col>
      <xdr:colOff>190500</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789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221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94615</xdr:rowOff>
    </xdr:from>
    <xdr:ext cx="8811260" cy="25781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3009265"/>
          <a:ext cx="88112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88265</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517265"/>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4025900"/>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164465</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27926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501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0635" cy="30607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378450"/>
          <a:ext cx="127063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465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352415"/>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126365</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269865"/>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56515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461000"/>
          <a:ext cx="151066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126365</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56515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126365</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31</xdr:row>
      <xdr:rowOff>146050</xdr:rowOff>
    </xdr:from>
    <xdr:to>
      <xdr:col>49</xdr:col>
      <xdr:colOff>19050</xdr:colOff>
      <xdr:row>33</xdr:row>
      <xdr:rowOff>56515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94615</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6095365"/>
          <a:ext cx="57270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人口減少や町内に中心となる産業が乏しいことから財政基盤は脆弱であり、H19年度の「0.42」をピークとして、近年は類似団体平均を下回る状況が続いている。</a:t>
          </a:r>
        </a:p>
        <a:p>
          <a:r>
            <a:rPr kumimoji="1" lang="ja-JP" altLang="en-US" sz="1000">
              <a:latin typeface="ＭＳ Ｐゴシック"/>
              <a:ea typeface="ＭＳ Ｐゴシック"/>
            </a:rPr>
            <a:t>　このため、これまで職員数の削減や人件費カットを行ったほか、補助金の削減、各事業をゼロベースで見直す等の行財政改革に努めてきた。</a:t>
          </a:r>
        </a:p>
        <a:p>
          <a:r>
            <a:rPr kumimoji="1" lang="ja-JP" altLang="en-US" sz="1000">
              <a:latin typeface="ＭＳ Ｐゴシック"/>
              <a:ea typeface="ＭＳ Ｐゴシック"/>
            </a:rPr>
            <a:t>　今後も歳出予算に対する見直しを継続するとともに、税等の滞納整理による徴収率向上、使用料・手数料の見直し、遊休財産の売却、ふるさと納税の推進等による自主財源の確保に努めるほか、公共施設等総合管理計画に基づく公共施設の適正配置を着実に推進させ、財政健全化・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2540</xdr:rowOff>
    </xdr:from>
    <xdr:to>
      <xdr:col>27</xdr:col>
      <xdr:colOff>184150</xdr:colOff>
      <xdr:row>46</xdr:row>
      <xdr:rowOff>2540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56285" y="78892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019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56285" y="7588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73025</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56285" y="7287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126365</xdr:rowOff>
    </xdr:from>
    <xdr:to>
      <xdr:col>27</xdr:col>
      <xdr:colOff>184150</xdr:colOff>
      <xdr:row>40</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56285" y="69843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82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164465</xdr:rowOff>
    </xdr:from>
    <xdr:to>
      <xdr:col>27</xdr:col>
      <xdr:colOff>184150</xdr:colOff>
      <xdr:row>38</xdr:row>
      <xdr:rowOff>164465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56285" y="6679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25400</xdr:rowOff>
    </xdr:from>
    <xdr:ext cx="762000" cy="25781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0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37465</xdr:rowOff>
    </xdr:from>
    <xdr:to>
      <xdr:col>27</xdr:col>
      <xdr:colOff>184150</xdr:colOff>
      <xdr:row>37</xdr:row>
      <xdr:rowOff>37465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56285" y="63811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56285" y="60801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146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5628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149225</xdr:rowOff>
    </xdr:from>
    <xdr:ext cx="762000" cy="2584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5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5628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164465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09185" y="6271260"/>
          <a:ext cx="0" cy="1437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99618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164465</xdr:rowOff>
    </xdr:from>
    <xdr:to>
      <xdr:col>24</xdr:col>
      <xdr:colOff>12700</xdr:colOff>
      <xdr:row>44</xdr:row>
      <xdr:rowOff>164465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20285" y="77082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99618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20285" y="62712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135255</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078605" y="7507605"/>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20320</xdr:rowOff>
    </xdr:from>
    <xdr:ext cx="762000" cy="25082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996180" y="722122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3810</xdr:rowOff>
    </xdr:from>
    <xdr:to>
      <xdr:col>23</xdr:col>
      <xdr:colOff>184150</xdr:colOff>
      <xdr:row>43</xdr:row>
      <xdr:rowOff>105410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858385" y="737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125095</xdr:rowOff>
    </xdr:from>
    <xdr:to>
      <xdr:col>19</xdr:col>
      <xdr:colOff>133350</xdr:colOff>
      <xdr:row>43</xdr:row>
      <xdr:rowOff>135255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197225" y="7497445"/>
          <a:ext cx="881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23495</xdr:rowOff>
    </xdr:from>
    <xdr:to>
      <xdr:col>19</xdr:col>
      <xdr:colOff>184150</xdr:colOff>
      <xdr:row>43</xdr:row>
      <xdr:rowOff>125095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27805" y="739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135890</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01415"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125095</xdr:rowOff>
    </xdr:from>
    <xdr:to>
      <xdr:col>15</xdr:col>
      <xdr:colOff>82550</xdr:colOff>
      <xdr:row>43</xdr:row>
      <xdr:rowOff>135255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15845" y="7497445"/>
          <a:ext cx="881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14605</xdr:rowOff>
    </xdr:from>
    <xdr:to>
      <xdr:col>15</xdr:col>
      <xdr:colOff>133350</xdr:colOff>
      <xdr:row>43</xdr:row>
      <xdr:rowOff>115570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46425" y="73869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125730</xdr:rowOff>
    </xdr:from>
    <xdr:ext cx="760095" cy="25781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20035" y="715518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135255</xdr:rowOff>
    </xdr:from>
    <xdr:to>
      <xdr:col>11</xdr:col>
      <xdr:colOff>31750</xdr:colOff>
      <xdr:row>43</xdr:row>
      <xdr:rowOff>135255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36370" y="750760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14605</xdr:rowOff>
    </xdr:from>
    <xdr:to>
      <xdr:col>11</xdr:col>
      <xdr:colOff>82550</xdr:colOff>
      <xdr:row>43</xdr:row>
      <xdr:rowOff>115570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66950" y="738695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125730</xdr:rowOff>
    </xdr:from>
    <xdr:ext cx="760095" cy="25781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38655" y="715518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85570" y="735647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95250</xdr:rowOff>
    </xdr:from>
    <xdr:ext cx="762000" cy="25781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57275" y="7124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130175</xdr:rowOff>
    </xdr:from>
    <xdr:ext cx="762000" cy="25781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69519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130175</xdr:rowOff>
    </xdr:from>
    <xdr:ext cx="762000" cy="25781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6461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130175</xdr:rowOff>
    </xdr:from>
    <xdr:ext cx="760095" cy="25781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983230" y="81883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130175</xdr:rowOff>
    </xdr:from>
    <xdr:ext cx="760095" cy="25781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01850" y="81883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130175</xdr:rowOff>
    </xdr:from>
    <xdr:ext cx="760095" cy="25781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22375" y="81883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858385"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76835</xdr:rowOff>
    </xdr:from>
    <xdr:ext cx="762000" cy="251460"/>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996180" y="74491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83820</xdr:rowOff>
    </xdr:from>
    <xdr:to>
      <xdr:col>19</xdr:col>
      <xdr:colOff>184150</xdr:colOff>
      <xdr:row>44</xdr:row>
      <xdr:rowOff>14605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27805" y="74561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164465</xdr:rowOff>
    </xdr:from>
    <xdr:ext cx="7366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01415" y="7536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74930</xdr:rowOff>
    </xdr:from>
    <xdr:to>
      <xdr:col>15</xdr:col>
      <xdr:colOff>133350</xdr:colOff>
      <xdr:row>44</xdr:row>
      <xdr:rowOff>4445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46425" y="7447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160655</xdr:rowOff>
    </xdr:from>
    <xdr:ext cx="760095" cy="25781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20035" y="753300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83820</xdr:rowOff>
    </xdr:from>
    <xdr:to>
      <xdr:col>11</xdr:col>
      <xdr:colOff>82550</xdr:colOff>
      <xdr:row>44</xdr:row>
      <xdr:rowOff>14605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66950" y="745617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164465</xdr:rowOff>
    </xdr:from>
    <xdr:ext cx="760095" cy="2584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38655" y="75368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83820</xdr:rowOff>
    </xdr:from>
    <xdr:to>
      <xdr:col>7</xdr:col>
      <xdr:colOff>31750</xdr:colOff>
      <xdr:row>44</xdr:row>
      <xdr:rowOff>14605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85570" y="745617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164465</xdr:rowOff>
    </xdr:from>
    <xdr:ext cx="762000" cy="2584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57275" y="753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56515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6285" y="882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005" cy="3048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78305" y="9188450"/>
          <a:ext cx="14370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115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30880" y="9163050"/>
          <a:ext cx="164465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164465</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852160" y="9079865"/>
          <a:ext cx="151066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94615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852160" y="9271000"/>
          <a:ext cx="151066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164465</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487920"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94615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487920"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164465</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935085"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54</xdr:row>
      <xdr:rowOff>12700</xdr:rowOff>
    </xdr:from>
    <xdr:to>
      <xdr:col>49</xdr:col>
      <xdr:colOff>19050</xdr:colOff>
      <xdr:row>55</xdr:row>
      <xdr:rowOff>94615</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935085"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158115</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56285" y="958786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158115</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979160" y="958786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158115</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979160" y="9587865"/>
          <a:ext cx="377571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107315</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04255" y="990600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R5年度は、一部事務組合への負担金等の補助費等が増加したことにより、前年度と比較して0.2ポイント悪化し、類似団体平均を0.6ポイント上回る結果となった。</a:t>
          </a:r>
        </a:p>
        <a:p>
          <a:r>
            <a:rPr kumimoji="1" lang="ja-JP" altLang="en-US" sz="1000">
              <a:latin typeface="ＭＳ Ｐゴシック"/>
              <a:ea typeface="ＭＳ Ｐゴシック"/>
            </a:rPr>
            <a:t>　近年の物価高騰により、業務委託料等の物件費や、一部事務組合への負担金、下水道事業等への繰出金をはじめとした補助費等が増加傾向にある。</a:t>
          </a:r>
        </a:p>
        <a:p>
          <a:r>
            <a:rPr kumimoji="1" lang="ja-JP" altLang="en-US" sz="1000">
              <a:latin typeface="ＭＳ Ｐゴシック"/>
              <a:ea typeface="ＭＳ Ｐゴシック"/>
            </a:rPr>
            <a:t>　公債費は、これまでの繰上償還により減少しているが、R6年度以降、小学校統合事業等の大型事業の償還本格化、近年の金利情勢による利子の増、能登半島地震に伴う多額の地方債発行等、歳出に占める公債費の圧力は高まる見込みであり、今後の比率への影響が懸念される。</a:t>
          </a:r>
        </a:p>
        <a:p>
          <a:r>
            <a:rPr kumimoji="1" lang="ja-JP" altLang="en-US" sz="1000">
              <a:latin typeface="ＭＳ Ｐゴシック"/>
              <a:ea typeface="ＭＳ Ｐゴシック"/>
            </a:rPr>
            <a:t>　人口減少により税収や普通交付税等の経常一般財源の確保は厳しさを増すことが見込まれるため、事務事業の見直し等による行財政改革への取組を通じて経常経費の削減に努める。</a:t>
          </a:r>
        </a:p>
      </xdr:txBody>
    </xdr:sp>
    <xdr:clientData/>
  </xdr:twoCellAnchor>
  <xdr:oneCellAnchor>
    <xdr:from>
      <xdr:col>3</xdr:col>
      <xdr:colOff>95250</xdr:colOff>
      <xdr:row>54</xdr:row>
      <xdr:rowOff>139700</xdr:rowOff>
    </xdr:from>
    <xdr:ext cx="296545"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18185" y="939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56285" y="11599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140970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56285" y="1119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164465</xdr:rowOff>
    </xdr:from>
    <xdr:to>
      <xdr:col>27</xdr:col>
      <xdr:colOff>184150</xdr:colOff>
      <xdr:row>62</xdr:row>
      <xdr:rowOff>164465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56285" y="107943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105410</xdr:rowOff>
    </xdr:from>
    <xdr:to>
      <xdr:col>27</xdr:col>
      <xdr:colOff>184150</xdr:colOff>
      <xdr:row>60</xdr:row>
      <xdr:rowOff>105410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56285" y="1039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146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56285" y="999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146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158115</xdr:rowOff>
    </xdr:from>
    <xdr:to>
      <xdr:col>27</xdr:col>
      <xdr:colOff>184150</xdr:colOff>
      <xdr:row>55</xdr:row>
      <xdr:rowOff>158115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56285" y="958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158115</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56285" y="958786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161290</xdr:rowOff>
    </xdr:from>
    <xdr:to>
      <xdr:col>23</xdr:col>
      <xdr:colOff>133350</xdr:colOff>
      <xdr:row>65</xdr:row>
      <xdr:rowOff>164465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09185" y="9933940"/>
          <a:ext cx="0" cy="1374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137795</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499618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164465</xdr:rowOff>
    </xdr:from>
    <xdr:to>
      <xdr:col>24</xdr:col>
      <xdr:colOff>12700</xdr:colOff>
      <xdr:row>65</xdr:row>
      <xdr:rowOff>164465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20285" y="113087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76835</xdr:rowOff>
    </xdr:from>
    <xdr:ext cx="762000" cy="251460"/>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4996180" y="9678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161290</xdr:rowOff>
    </xdr:from>
    <xdr:to>
      <xdr:col>24</xdr:col>
      <xdr:colOff>12700</xdr:colOff>
      <xdr:row>57</xdr:row>
      <xdr:rowOff>161290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20285" y="99339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59690</xdr:rowOff>
    </xdr:from>
    <xdr:to>
      <xdr:col>23</xdr:col>
      <xdr:colOff>133350</xdr:colOff>
      <xdr:row>62</xdr:row>
      <xdr:rowOff>76835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078605" y="10689590"/>
          <a:ext cx="8305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164465</xdr:rowOff>
    </xdr:from>
    <xdr:ext cx="762000" cy="25209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4996180" y="1045146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148590</xdr:rowOff>
    </xdr:from>
    <xdr:to>
      <xdr:col>23</xdr:col>
      <xdr:colOff>184150</xdr:colOff>
      <xdr:row>62</xdr:row>
      <xdr:rowOff>79375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858385" y="106070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161290</xdr:rowOff>
    </xdr:from>
    <xdr:to>
      <xdr:col>19</xdr:col>
      <xdr:colOff>133350</xdr:colOff>
      <xdr:row>62</xdr:row>
      <xdr:rowOff>59690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197225" y="10448290"/>
          <a:ext cx="88138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12065</xdr:rowOff>
    </xdr:from>
    <xdr:to>
      <xdr:col>19</xdr:col>
      <xdr:colOff>184150</xdr:colOff>
      <xdr:row>61</xdr:row>
      <xdr:rowOff>113665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27805"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123190</xdr:rowOff>
    </xdr:from>
    <xdr:ext cx="736600" cy="25082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01415" y="1023874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161290</xdr:rowOff>
    </xdr:from>
    <xdr:to>
      <xdr:col>15</xdr:col>
      <xdr:colOff>82550</xdr:colOff>
      <xdr:row>61</xdr:row>
      <xdr:rowOff>143510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15845" y="10448290"/>
          <a:ext cx="88138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46425"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61595</xdr:rowOff>
    </xdr:from>
    <xdr:ext cx="760095"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20035" y="1000569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143510</xdr:rowOff>
    </xdr:from>
    <xdr:to>
      <xdr:col>11</xdr:col>
      <xdr:colOff>31750</xdr:colOff>
      <xdr:row>63</xdr:row>
      <xdr:rowOff>74930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36370" y="10601960"/>
          <a:ext cx="879475"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109220</xdr:rowOff>
    </xdr:from>
    <xdr:to>
      <xdr:col>11</xdr:col>
      <xdr:colOff>82550</xdr:colOff>
      <xdr:row>62</xdr:row>
      <xdr:rowOff>38100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66950" y="1056767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22860</xdr:rowOff>
    </xdr:from>
    <xdr:ext cx="760095"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38655" y="1065276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1270</xdr:rowOff>
    </xdr:from>
    <xdr:to>
      <xdr:col>7</xdr:col>
      <xdr:colOff>31750</xdr:colOff>
      <xdr:row>62</xdr:row>
      <xdr:rowOff>103505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85570" y="1063117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113665</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57275"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164465</xdr:rowOff>
    </xdr:from>
    <xdr:ext cx="76200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695190"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164465</xdr:rowOff>
    </xdr:from>
    <xdr:ext cx="762000"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64610"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164465</xdr:rowOff>
    </xdr:from>
    <xdr:ext cx="760095" cy="25209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983230" y="119945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164465</xdr:rowOff>
    </xdr:from>
    <xdr:ext cx="760095" cy="25209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01850" y="119945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164465</xdr:rowOff>
    </xdr:from>
    <xdr:ext cx="760095" cy="25209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22375" y="119945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25400</xdr:rowOff>
    </xdr:from>
    <xdr:to>
      <xdr:col>23</xdr:col>
      <xdr:colOff>184150</xdr:colOff>
      <xdr:row>62</xdr:row>
      <xdr:rowOff>127000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858385"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164465</xdr:rowOff>
    </xdr:from>
    <xdr:ext cx="762000" cy="25209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4996180" y="10622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9525</xdr:rowOff>
    </xdr:from>
    <xdr:to>
      <xdr:col>19</xdr:col>
      <xdr:colOff>184150</xdr:colOff>
      <xdr:row>62</xdr:row>
      <xdr:rowOff>111125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27805"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95250</xdr:rowOff>
    </xdr:from>
    <xdr:ext cx="736600" cy="25781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01415" y="107251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111125</xdr:rowOff>
    </xdr:from>
    <xdr:to>
      <xdr:col>15</xdr:col>
      <xdr:colOff>133350</xdr:colOff>
      <xdr:row>61</xdr:row>
      <xdr:rowOff>41275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46425"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25400</xdr:rowOff>
    </xdr:from>
    <xdr:ext cx="760095" cy="2578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20035" y="1048385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92075</xdr:rowOff>
    </xdr:from>
    <xdr:to>
      <xdr:col>11</xdr:col>
      <xdr:colOff>82550</xdr:colOff>
      <xdr:row>62</xdr:row>
      <xdr:rowOff>22225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66950" y="105505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33020</xdr:rowOff>
    </xdr:from>
    <xdr:ext cx="760095"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38655" y="103200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22860</xdr:rowOff>
    </xdr:from>
    <xdr:to>
      <xdr:col>7</xdr:col>
      <xdr:colOff>31750</xdr:colOff>
      <xdr:row>63</xdr:row>
      <xdr:rowOff>124460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85570" y="108242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109855</xdr:rowOff>
    </xdr:from>
    <xdr:ext cx="762000" cy="25146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57275" y="10911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94615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6285" y="1263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6910" cy="308610"/>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798195" y="12998450"/>
          <a:ext cx="3216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140"/>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12895" y="12973050"/>
          <a:ext cx="164465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[247,538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852160" y="128905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852160" y="13080365"/>
          <a:ext cx="151066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487920"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487920"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935085"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76</xdr:row>
      <xdr:rowOff>50165</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8935085"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155,316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56285" y="13397865"/>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979160" y="13397865"/>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203200</xdr:colOff>
      <xdr:row>79</xdr:row>
      <xdr:rowOff>107315</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5979160" y="13397865"/>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04255" y="13716000"/>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これまで、保育所・学校施設等の公共施設統廃合や役場庁舎の分庁方式廃止に伴う庁舎の一元化等、施設維持管理経費の削減に取り組んできたところであるが、R4年度以降は類似団体平均を上回っている。</a:t>
          </a:r>
        </a:p>
        <a:p>
          <a:r>
            <a:rPr kumimoji="1" lang="ja-JP" altLang="en-US" sz="1000">
              <a:latin typeface="ＭＳ Ｐゴシック"/>
              <a:ea typeface="ＭＳ Ｐゴシック"/>
            </a:rPr>
            <a:t>　人件費では、会計年度任用職員に対する人件費が類似団体平均と比較して少なく、人件費全体としても類似団体平均を下回っている。</a:t>
          </a:r>
        </a:p>
        <a:p>
          <a:r>
            <a:rPr kumimoji="1" lang="ja-JP" altLang="en-US" sz="1000">
              <a:latin typeface="ＭＳ Ｐゴシック"/>
              <a:ea typeface="ＭＳ Ｐゴシック"/>
            </a:rPr>
            <a:t>　物件費では、委託料が類似団体平均と比較して大きくなっているが、これは、近年のふるさと納税の増収による必要経費の増が影響しているものと考えられる。</a:t>
          </a:r>
        </a:p>
        <a:p>
          <a:r>
            <a:rPr kumimoji="1" lang="ja-JP" altLang="en-US" sz="1000">
              <a:latin typeface="ＭＳ Ｐゴシック"/>
              <a:ea typeface="ＭＳ Ｐゴシック"/>
            </a:rPr>
            <a:t>　今後は、少子高齢化や人口減少を見据え、公共施設の適正配置による施設維持管理経費の縮減や、事務事業の見直しによる経常的な物件費の縮減に努める。</a:t>
          </a:r>
        </a:p>
      </xdr:txBody>
    </xdr:sp>
    <xdr:clientData/>
  </xdr:twoCellAnchor>
  <xdr:oneCellAnchor>
    <xdr:from>
      <xdr:col>3</xdr:col>
      <xdr:colOff>95250</xdr:colOff>
      <xdr:row>77</xdr:row>
      <xdr:rowOff>6350</xdr:rowOff>
    </xdr:from>
    <xdr:ext cx="347980" cy="21780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18185" y="13208000"/>
          <a:ext cx="3479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56285" y="1581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35560</xdr:rowOff>
    </xdr:from>
    <xdr:to>
      <xdr:col>27</xdr:col>
      <xdr:colOff>184150</xdr:colOff>
      <xdr:row>90</xdr:row>
      <xdr:rowOff>35560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56285" y="1546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019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56285" y="151218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4955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6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56285" y="147770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60960</xdr:rowOff>
    </xdr:from>
    <xdr:ext cx="762000" cy="25781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4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56285" y="144329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59690</xdr:rowOff>
    </xdr:from>
    <xdr:ext cx="762000" cy="25781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56285" y="1408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57785</xdr:rowOff>
    </xdr:from>
    <xdr:ext cx="762000" cy="25781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56285" y="1374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55880</xdr:rowOff>
    </xdr:from>
    <xdr:ext cx="762000" cy="256540"/>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56285" y="1339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53975</xdr:rowOff>
    </xdr:from>
    <xdr:ext cx="762000" cy="25082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56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56285" y="13397865"/>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161925</xdr:rowOff>
    </xdr:from>
    <xdr:to>
      <xdr:col>23</xdr:col>
      <xdr:colOff>133350</xdr:colOff>
      <xdr:row>89</xdr:row>
      <xdr:rowOff>149860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09185" y="13877925"/>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122555</xdr:rowOff>
    </xdr:from>
    <xdr:ext cx="762000" cy="25082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4996180" y="153816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149860</xdr:rowOff>
    </xdr:from>
    <xdr:to>
      <xdr:col>24</xdr:col>
      <xdr:colOff>12700</xdr:colOff>
      <xdr:row>89</xdr:row>
      <xdr:rowOff>149860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20285" y="154089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77470</xdr:rowOff>
    </xdr:from>
    <xdr:ext cx="762000" cy="251460"/>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4996180" y="13622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161925</xdr:rowOff>
    </xdr:from>
    <xdr:to>
      <xdr:col>24</xdr:col>
      <xdr:colOff>12700</xdr:colOff>
      <xdr:row>80</xdr:row>
      <xdr:rowOff>161925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20285" y="13877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87630</xdr:rowOff>
    </xdr:from>
    <xdr:to>
      <xdr:col>23</xdr:col>
      <xdr:colOff>133350</xdr:colOff>
      <xdr:row>83</xdr:row>
      <xdr:rowOff>20955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078605" y="14146530"/>
          <a:ext cx="8305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70485</xdr:rowOff>
    </xdr:from>
    <xdr:ext cx="762000" cy="25908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4996180" y="13957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53975</xdr:rowOff>
    </xdr:from>
    <xdr:to>
      <xdr:col>23</xdr:col>
      <xdr:colOff>184150</xdr:colOff>
      <xdr:row>82</xdr:row>
      <xdr:rowOff>156210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858385" y="14112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0</xdr:rowOff>
    </xdr:from>
    <xdr:to>
      <xdr:col>19</xdr:col>
      <xdr:colOff>133350</xdr:colOff>
      <xdr:row>82</xdr:row>
      <xdr:rowOff>87630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197225" y="14058900"/>
          <a:ext cx="88138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22225</xdr:rowOff>
    </xdr:from>
    <xdr:to>
      <xdr:col>19</xdr:col>
      <xdr:colOff>184150</xdr:colOff>
      <xdr:row>82</xdr:row>
      <xdr:rowOff>123825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27805"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134620</xdr:rowOff>
    </xdr:from>
    <xdr:ext cx="736600" cy="25146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01415" y="138506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137795</xdr:rowOff>
    </xdr:from>
    <xdr:to>
      <xdr:col>15</xdr:col>
      <xdr:colOff>82550</xdr:colOff>
      <xdr:row>82</xdr:row>
      <xdr:rowOff>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15845" y="14025245"/>
          <a:ext cx="8813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164465</xdr:rowOff>
    </xdr:from>
    <xdr:to>
      <xdr:col>15</xdr:col>
      <xdr:colOff>133350</xdr:colOff>
      <xdr:row>82</xdr:row>
      <xdr:rowOff>95885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46425" y="140519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81280</xdr:rowOff>
    </xdr:from>
    <xdr:ext cx="760095"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20035" y="14140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80645</xdr:rowOff>
    </xdr:from>
    <xdr:to>
      <xdr:col>11</xdr:col>
      <xdr:colOff>31750</xdr:colOff>
      <xdr:row>81</xdr:row>
      <xdr:rowOff>137795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36370" y="13968095"/>
          <a:ext cx="8794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128905</xdr:rowOff>
    </xdr:from>
    <xdr:to>
      <xdr:col>11</xdr:col>
      <xdr:colOff>82550</xdr:colOff>
      <xdr:row>82</xdr:row>
      <xdr:rowOff>59055</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66950" y="140163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44450</xdr:rowOff>
    </xdr:from>
    <xdr:ext cx="760095"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8655" y="141033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106045</xdr:rowOff>
    </xdr:from>
    <xdr:to>
      <xdr:col>7</xdr:col>
      <xdr:colOff>31750</xdr:colOff>
      <xdr:row>82</xdr:row>
      <xdr:rowOff>36195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85570" y="139934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20955</xdr:rowOff>
    </xdr:from>
    <xdr:ext cx="762000" cy="25717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57275" y="140798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69519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6461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60095"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983230" y="158083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0095"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01850" y="158083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0095"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22375" y="158083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141605</xdr:rowOff>
    </xdr:from>
    <xdr:to>
      <xdr:col>23</xdr:col>
      <xdr:colOff>184150</xdr:colOff>
      <xdr:row>83</xdr:row>
      <xdr:rowOff>71755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858385"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114300</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499618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247,538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36830</xdr:rowOff>
    </xdr:from>
    <xdr:to>
      <xdr:col>19</xdr:col>
      <xdr:colOff>184150</xdr:colOff>
      <xdr:row>82</xdr:row>
      <xdr:rowOff>139065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27805" y="140957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123190</xdr:rowOff>
    </xdr:from>
    <xdr:ext cx="736600" cy="25082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01415" y="141820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121285</xdr:rowOff>
    </xdr:from>
    <xdr:to>
      <xdr:col>15</xdr:col>
      <xdr:colOff>133350</xdr:colOff>
      <xdr:row>82</xdr:row>
      <xdr:rowOff>52070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46425" y="14008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60960</xdr:rowOff>
    </xdr:from>
    <xdr:ext cx="760095" cy="25781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20035" y="1377696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86995</xdr:rowOff>
    </xdr:from>
    <xdr:to>
      <xdr:col>11</xdr:col>
      <xdr:colOff>82550</xdr:colOff>
      <xdr:row>82</xdr:row>
      <xdr:rowOff>17780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66950" y="1397444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26670</xdr:rowOff>
    </xdr:from>
    <xdr:ext cx="760095" cy="25781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38655" y="1374267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181,791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29845</xdr:rowOff>
    </xdr:from>
    <xdr:to>
      <xdr:col>7</xdr:col>
      <xdr:colOff>31750</xdr:colOff>
      <xdr:row>81</xdr:row>
      <xdr:rowOff>132080</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85570" y="1391729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141605</xdr:rowOff>
    </xdr:from>
    <xdr:ext cx="762000" cy="25908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57275"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165,325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94615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710795" y="1263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1635" cy="30861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527405" y="12998450"/>
          <a:ext cx="165163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140"/>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292705" y="12973050"/>
          <a:ext cx="164274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08575" y="1289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08575" y="130803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444335"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444335"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0891500"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0891500" y="1308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710795" y="13397865"/>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7933670" y="13397865"/>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107315</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7933670" y="13397865"/>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060670" y="1371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類似団体内では下位から5位で平均を大きく下回っており、全国町村平均からも大きな乖離がある状況となっている。今後も、定員・給与の適正化に努める。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710795" y="1581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095"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956415" y="15669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710795" y="1546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0095" cy="25019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956415" y="15324455"/>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710795" y="151218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0095" cy="24955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956415" y="14979650"/>
          <a:ext cx="7600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710795" y="147770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60960</xdr:rowOff>
    </xdr:from>
    <xdr:ext cx="760095" cy="25781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956415" y="1463421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710795" y="144329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59690</xdr:rowOff>
    </xdr:from>
    <xdr:ext cx="760095" cy="25781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956415" y="1429004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710795" y="1408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57785</xdr:rowOff>
    </xdr:from>
    <xdr:ext cx="760095" cy="257810"/>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1956415" y="1394523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710795" y="1374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55880</xdr:rowOff>
    </xdr:from>
    <xdr:ext cx="760095" cy="256540"/>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1956415" y="1360043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710795" y="1339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53975</xdr:rowOff>
    </xdr:from>
    <xdr:ext cx="760095" cy="25082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1956415" y="1325562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710795" y="13397865"/>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130175</xdr:rowOff>
    </xdr:from>
    <xdr:to>
      <xdr:col>81</xdr:col>
      <xdr:colOff>44450</xdr:colOff>
      <xdr:row>89</xdr:row>
      <xdr:rowOff>126365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863695" y="1384617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1460"/>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6952595" y="153587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126365</xdr:rowOff>
    </xdr:from>
    <xdr:to>
      <xdr:col>81</xdr:col>
      <xdr:colOff>133350</xdr:colOff>
      <xdr:row>89</xdr:row>
      <xdr:rowOff>126365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776700" y="153854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45720</xdr:rowOff>
    </xdr:from>
    <xdr:ext cx="762000" cy="259080"/>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6952595"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130175</xdr:rowOff>
    </xdr:from>
    <xdr:to>
      <xdr:col>81</xdr:col>
      <xdr:colOff>133350</xdr:colOff>
      <xdr:row>80</xdr:row>
      <xdr:rowOff>130175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776700" y="138461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17780</xdr:rowOff>
    </xdr:from>
    <xdr:to>
      <xdr:col>81</xdr:col>
      <xdr:colOff>44450</xdr:colOff>
      <xdr:row>83</xdr:row>
      <xdr:rowOff>156210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033115" y="14248130"/>
          <a:ext cx="83058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56515</xdr:rowOff>
    </xdr:from>
    <xdr:ext cx="762000" cy="256540"/>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6952595" y="1480121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84455</xdr:rowOff>
    </xdr:from>
    <xdr:to>
      <xdr:col>81</xdr:col>
      <xdr:colOff>95250</xdr:colOff>
      <xdr:row>87</xdr:row>
      <xdr:rowOff>15240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814800" y="1482915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132715</xdr:rowOff>
    </xdr:from>
    <xdr:to>
      <xdr:col>77</xdr:col>
      <xdr:colOff>44450</xdr:colOff>
      <xdr:row>83</xdr:row>
      <xdr:rowOff>17780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153640" y="14191615"/>
          <a:ext cx="87947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73025</xdr:rowOff>
    </xdr:from>
    <xdr:to>
      <xdr:col>77</xdr:col>
      <xdr:colOff>95250</xdr:colOff>
      <xdr:row>87</xdr:row>
      <xdr:rowOff>3175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984220" y="1481772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159385</xdr:rowOff>
    </xdr:from>
    <xdr:ext cx="736600" cy="25654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655925" y="149040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132715</xdr:rowOff>
    </xdr:from>
    <xdr:to>
      <xdr:col>72</xdr:col>
      <xdr:colOff>203200</xdr:colOff>
      <xdr:row>83</xdr:row>
      <xdr:rowOff>64135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272260" y="14191615"/>
          <a:ext cx="8813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61595</xdr:rowOff>
    </xdr:from>
    <xdr:to>
      <xdr:col>73</xdr:col>
      <xdr:colOff>44450</xdr:colOff>
      <xdr:row>86</xdr:row>
      <xdr:rowOff>163195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102840" y="148062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148590</xdr:rowOff>
    </xdr:from>
    <xdr:ext cx="760095" cy="2584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774545" y="1489329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97790</xdr:rowOff>
    </xdr:from>
    <xdr:to>
      <xdr:col>68</xdr:col>
      <xdr:colOff>152400</xdr:colOff>
      <xdr:row>83</xdr:row>
      <xdr:rowOff>64135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390880" y="14156690"/>
          <a:ext cx="88138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38735</xdr:rowOff>
    </xdr:from>
    <xdr:to>
      <xdr:col>68</xdr:col>
      <xdr:colOff>203200</xdr:colOff>
      <xdr:row>86</xdr:row>
      <xdr:rowOff>140335</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221460" y="1478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125095</xdr:rowOff>
    </xdr:from>
    <xdr:ext cx="762000" cy="25654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895070" y="14869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50165</xdr:rowOff>
    </xdr:from>
    <xdr:to>
      <xdr:col>64</xdr:col>
      <xdr:colOff>152400</xdr:colOff>
      <xdr:row>86</xdr:row>
      <xdr:rowOff>151765</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340080" y="147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0095"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013690" y="14881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64970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819120"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34925</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39645"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58265" y="1580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0095"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76885" y="158083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104775</xdr:rowOff>
    </xdr:from>
    <xdr:to>
      <xdr:col>81</xdr:col>
      <xdr:colOff>95250</xdr:colOff>
      <xdr:row>84</xdr:row>
      <xdr:rowOff>34925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814800" y="143351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121920</xdr:rowOff>
    </xdr:from>
    <xdr:ext cx="762000" cy="25082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6952595" y="141808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139065</xdr:rowOff>
    </xdr:from>
    <xdr:to>
      <xdr:col>77</xdr:col>
      <xdr:colOff>95250</xdr:colOff>
      <xdr:row>83</xdr:row>
      <xdr:rowOff>69215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984220" y="141979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79375</xdr:rowOff>
    </xdr:from>
    <xdr:ext cx="736600" cy="2584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55925" y="13966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81915</xdr:rowOff>
    </xdr:from>
    <xdr:to>
      <xdr:col>73</xdr:col>
      <xdr:colOff>44450</xdr:colOff>
      <xdr:row>83</xdr:row>
      <xdr:rowOff>12065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102840" y="1414081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21590</xdr:rowOff>
    </xdr:from>
    <xdr:ext cx="760095" cy="2565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774545" y="1390904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13335</xdr:rowOff>
    </xdr:from>
    <xdr:to>
      <xdr:col>68</xdr:col>
      <xdr:colOff>203200</xdr:colOff>
      <xdr:row>83</xdr:row>
      <xdr:rowOff>114935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22146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124460</xdr:rowOff>
    </xdr:from>
    <xdr:ext cx="762000" cy="25590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895070" y="14011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46990</xdr:rowOff>
    </xdr:from>
    <xdr:to>
      <xdr:col>64</xdr:col>
      <xdr:colOff>152400</xdr:colOff>
      <xdr:row>82</xdr:row>
      <xdr:rowOff>148590</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34008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158115</xdr:rowOff>
    </xdr:from>
    <xdr:ext cx="760095" cy="25654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013690" y="1387411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56515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710795" y="882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235" cy="30480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226415" y="9188450"/>
          <a:ext cx="226123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115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593695" y="9163050"/>
          <a:ext cx="164274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164465</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08575" y="907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94615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808575" y="9271000"/>
          <a:ext cx="15087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164465</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444335"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94615</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444335"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164465</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0891500" y="907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54</xdr:row>
      <xdr:rowOff>12700</xdr:rowOff>
    </xdr:from>
    <xdr:to>
      <xdr:col>106</xdr:col>
      <xdr:colOff>139700</xdr:colOff>
      <xdr:row>55</xdr:row>
      <xdr:rowOff>94615</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0891500" y="927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158115</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710795" y="958786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158115</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7933670" y="958786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158115</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7933670" y="9587865"/>
          <a:ext cx="377571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107315</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060670" y="990600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従前は、市町村合併に伴い類似団体平均を上回っていたものの、新規採用職員の抑制により、H24年度以降は類似団体平均を下回っている。</a:t>
          </a:r>
        </a:p>
        <a:p>
          <a:r>
            <a:rPr kumimoji="1" lang="ja-JP" altLang="en-US" sz="1000">
              <a:latin typeface="ＭＳ Ｐゴシック"/>
              <a:ea typeface="ＭＳ Ｐゴシック"/>
            </a:rPr>
            <a:t>　今後は、定年延長に伴う影響が懸念されるが、引き続き、退職者の補充を最小限に抑制するなど、定員適正化計画に基づき計画的な職員の適正配置に努める。</a:t>
          </a:r>
        </a:p>
      </xdr:txBody>
    </xdr:sp>
    <xdr:clientData/>
  </xdr:twoCellAnchor>
  <xdr:oneCellAnchor>
    <xdr:from>
      <xdr:col>61</xdr:col>
      <xdr:colOff>6350</xdr:colOff>
      <xdr:row>54</xdr:row>
      <xdr:rowOff>139700</xdr:rowOff>
    </xdr:from>
    <xdr:ext cx="347980" cy="22542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672695" y="93980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095" cy="25146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956415" y="11859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164465</xdr:rowOff>
    </xdr:from>
    <xdr:to>
      <xdr:col>85</xdr:col>
      <xdr:colOff>95250</xdr:colOff>
      <xdr:row>67</xdr:row>
      <xdr:rowOff>164465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710795" y="116516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0095" cy="25781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956415" y="1151382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164465</xdr:rowOff>
    </xdr:from>
    <xdr:to>
      <xdr:col>85</xdr:col>
      <xdr:colOff>95250</xdr:colOff>
      <xdr:row>65</xdr:row>
      <xdr:rowOff>164465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710795" y="113087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0095" cy="25781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956415" y="1116901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164465</xdr:rowOff>
    </xdr:from>
    <xdr:to>
      <xdr:col>85</xdr:col>
      <xdr:colOff>95250</xdr:colOff>
      <xdr:row>63</xdr:row>
      <xdr:rowOff>164465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710795" y="10965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0095" cy="25781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956415" y="1082421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163830</xdr:rowOff>
    </xdr:from>
    <xdr:to>
      <xdr:col>85</xdr:col>
      <xdr:colOff>95250</xdr:colOff>
      <xdr:row>61</xdr:row>
      <xdr:rowOff>163830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710795" y="1062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0095" cy="25654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1956415" y="1048004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161925</xdr:rowOff>
    </xdr:from>
    <xdr:to>
      <xdr:col>85</xdr:col>
      <xdr:colOff>95250</xdr:colOff>
      <xdr:row>59</xdr:row>
      <xdr:rowOff>161925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710795" y="102774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0095" cy="25082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1956415" y="101352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160020</xdr:rowOff>
    </xdr:from>
    <xdr:to>
      <xdr:col>85</xdr:col>
      <xdr:colOff>95250</xdr:colOff>
      <xdr:row>57</xdr:row>
      <xdr:rowOff>160020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710795" y="993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0095" cy="25146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1956415" y="979043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158115</xdr:rowOff>
    </xdr:from>
    <xdr:to>
      <xdr:col>85</xdr:col>
      <xdr:colOff>95250</xdr:colOff>
      <xdr:row>55</xdr:row>
      <xdr:rowOff>158115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710795" y="958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095" cy="2584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1956415" y="944626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158115</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710795" y="958786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157480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863695" y="10034905"/>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129540</xdr:rowOff>
    </xdr:from>
    <xdr:ext cx="762000" cy="257810"/>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6952595" y="11445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157480</xdr:rowOff>
    </xdr:from>
    <xdr:to>
      <xdr:col>81</xdr:col>
      <xdr:colOff>133350</xdr:colOff>
      <xdr:row>66</xdr:row>
      <xdr:rowOff>157480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776700" y="114731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6350</xdr:rowOff>
    </xdr:from>
    <xdr:ext cx="762000" cy="251460"/>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6952595" y="9779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776700" y="10034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147320</xdr:rowOff>
    </xdr:from>
    <xdr:to>
      <xdr:col>81</xdr:col>
      <xdr:colOff>44450</xdr:colOff>
      <xdr:row>60</xdr:row>
      <xdr:rowOff>151130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033115" y="10434320"/>
          <a:ext cx="8305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121285</xdr:rowOff>
    </xdr:from>
    <xdr:ext cx="762000" cy="25082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6952595" y="1040828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148590</xdr:rowOff>
    </xdr:from>
    <xdr:to>
      <xdr:col>81</xdr:col>
      <xdr:colOff>95250</xdr:colOff>
      <xdr:row>61</xdr:row>
      <xdr:rowOff>79375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814800" y="1043559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139065</xdr:rowOff>
    </xdr:from>
    <xdr:to>
      <xdr:col>77</xdr:col>
      <xdr:colOff>44450</xdr:colOff>
      <xdr:row>60</xdr:row>
      <xdr:rowOff>147320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153640" y="10426065"/>
          <a:ext cx="8794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118745</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984220" y="1040574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34290</xdr:rowOff>
    </xdr:from>
    <xdr:ext cx="7366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655925" y="1049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115570</xdr:rowOff>
    </xdr:from>
    <xdr:to>
      <xdr:col>72</xdr:col>
      <xdr:colOff>203200</xdr:colOff>
      <xdr:row>60</xdr:row>
      <xdr:rowOff>139065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272260" y="10402570"/>
          <a:ext cx="881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106045</xdr:rowOff>
    </xdr:from>
    <xdr:to>
      <xdr:col>73</xdr:col>
      <xdr:colOff>44450</xdr:colOff>
      <xdr:row>61</xdr:row>
      <xdr:rowOff>36195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102840" y="103930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20955</xdr:rowOff>
    </xdr:from>
    <xdr:ext cx="760095"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774545" y="104794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95885</xdr:rowOff>
    </xdr:from>
    <xdr:to>
      <xdr:col>68</xdr:col>
      <xdr:colOff>152400</xdr:colOff>
      <xdr:row>60</xdr:row>
      <xdr:rowOff>115570</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390880" y="10382885"/>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73025</xdr:rowOff>
    </xdr:from>
    <xdr:to>
      <xdr:col>68</xdr:col>
      <xdr:colOff>203200</xdr:colOff>
      <xdr:row>61</xdr:row>
      <xdr:rowOff>3175</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22146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159385</xdr:rowOff>
    </xdr:from>
    <xdr:ext cx="762000" cy="25654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95070" y="10446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122555</xdr:rowOff>
    </xdr:from>
    <xdr:to>
      <xdr:col>64</xdr:col>
      <xdr:colOff>152400</xdr:colOff>
      <xdr:row>61</xdr:row>
      <xdr:rowOff>52705</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34008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36830</xdr:rowOff>
    </xdr:from>
    <xdr:ext cx="760095"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013690" y="10495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164465</xdr:rowOff>
    </xdr:from>
    <xdr:ext cx="762000" cy="25209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649700"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164465</xdr:rowOff>
    </xdr:from>
    <xdr:ext cx="762000" cy="25209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819120"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164465</xdr:rowOff>
    </xdr:from>
    <xdr:ext cx="762000" cy="25209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39645"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164465</xdr:rowOff>
    </xdr:from>
    <xdr:ext cx="762000" cy="25209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58265" y="11994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164465</xdr:rowOff>
    </xdr:from>
    <xdr:ext cx="760095" cy="25209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76885" y="11994515"/>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100965</xdr:rowOff>
    </xdr:from>
    <xdr:to>
      <xdr:col>81</xdr:col>
      <xdr:colOff>95250</xdr:colOff>
      <xdr:row>61</xdr:row>
      <xdr:rowOff>31115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814800" y="103879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116840</xdr:rowOff>
    </xdr:from>
    <xdr:ext cx="762000" cy="2584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6952595" y="10232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95885</xdr:rowOff>
    </xdr:from>
    <xdr:to>
      <xdr:col>77</xdr:col>
      <xdr:colOff>95250</xdr:colOff>
      <xdr:row>61</xdr:row>
      <xdr:rowOff>26035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984220" y="103828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36195</xdr:rowOff>
    </xdr:from>
    <xdr:ext cx="736600" cy="25908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655925" y="10151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87630</xdr:rowOff>
    </xdr:from>
    <xdr:to>
      <xdr:col>73</xdr:col>
      <xdr:colOff>44450</xdr:colOff>
      <xdr:row>61</xdr:row>
      <xdr:rowOff>17780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102840" y="1037463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29210</xdr:rowOff>
    </xdr:from>
    <xdr:ext cx="760095" cy="25146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774545" y="101447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65405</xdr:rowOff>
    </xdr:from>
    <xdr:to>
      <xdr:col>68</xdr:col>
      <xdr:colOff>203200</xdr:colOff>
      <xdr:row>60</xdr:row>
      <xdr:rowOff>164465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221460" y="10352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6350</xdr:rowOff>
    </xdr:from>
    <xdr:ext cx="762000" cy="25146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89507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45720</xdr:rowOff>
    </xdr:from>
    <xdr:to>
      <xdr:col>64</xdr:col>
      <xdr:colOff>152400</xdr:colOff>
      <xdr:row>60</xdr:row>
      <xdr:rowOff>147320</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34008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157480</xdr:rowOff>
    </xdr:from>
    <xdr:ext cx="760095" cy="25082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013690" y="10101580"/>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18415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710795" y="501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010" cy="30607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551535" y="5378450"/>
          <a:ext cx="16040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2745" cy="35877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268575" y="5352415"/>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126365</xdr:rowOff>
    </xdr:from>
    <xdr:to>
      <xdr:col>93</xdr:col>
      <xdr:colOff>6350</xdr:colOff>
      <xdr:row>32</xdr:row>
      <xdr:rowOff>37465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808575" y="52698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56515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808575" y="5461000"/>
          <a:ext cx="15087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126365</xdr:rowOff>
    </xdr:from>
    <xdr:to>
      <xdr:col>99</xdr:col>
      <xdr:colOff>146050</xdr:colOff>
      <xdr:row>32</xdr:row>
      <xdr:rowOff>37465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44433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56515</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444335"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126365</xdr:rowOff>
    </xdr:from>
    <xdr:to>
      <xdr:col>106</xdr:col>
      <xdr:colOff>139700</xdr:colOff>
      <xdr:row>32</xdr:row>
      <xdr:rowOff>37465</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089150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31</xdr:row>
      <xdr:rowOff>146050</xdr:rowOff>
    </xdr:from>
    <xdr:to>
      <xdr:col>106</xdr:col>
      <xdr:colOff>139700</xdr:colOff>
      <xdr:row>33</xdr:row>
      <xdr:rowOff>56515</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0891500" y="5461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71079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793367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793367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94615</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060670" y="609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近年、新発債の抑制や繰上償還の推進などにより、類似団体平均を下回る水準で推移してきた。</a:t>
          </a:r>
        </a:p>
        <a:p>
          <a:r>
            <a:rPr kumimoji="1" lang="ja-JP" altLang="en-US" sz="1000">
              <a:latin typeface="ＭＳ Ｐゴシック"/>
              <a:ea typeface="ＭＳ Ｐゴシック"/>
            </a:rPr>
            <a:t>　R5年度は、これまで取り組んできた繰上償還により元利償還金は減少しているものの、主に下水道事業に対する準元利償還金が増加したことにより、前年度から比率が悪化し、類似団体平均と同率となっている。</a:t>
          </a:r>
        </a:p>
        <a:p>
          <a:r>
            <a:rPr kumimoji="1" lang="ja-JP" altLang="en-US" sz="1000">
              <a:latin typeface="ＭＳ Ｐゴシック"/>
              <a:ea typeface="ＭＳ Ｐゴシック"/>
            </a:rPr>
            <a:t>　準元利償還金については、類似団体平均の2倍超となっていることから、公営企業を含めた新発債の抑制や繰上償還を推進するとともに、緊急度・住民ニーズを的確に把握した事業の選択により、地方債に大きく依存することのない財政運営に努める。</a:t>
          </a:r>
        </a:p>
      </xdr:txBody>
    </xdr:sp>
    <xdr:clientData/>
  </xdr:twoCellAnchor>
  <xdr:oneCellAnchor>
    <xdr:from>
      <xdr:col>61</xdr:col>
      <xdr:colOff>6350</xdr:colOff>
      <xdr:row>32</xdr:row>
      <xdr:rowOff>101600</xdr:rowOff>
    </xdr:from>
    <xdr:ext cx="296545" cy="22479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672695" y="5588000"/>
          <a:ext cx="2965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71079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161925</xdr:rowOff>
    </xdr:from>
    <xdr:ext cx="760095" cy="25781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956415" y="80486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2540</xdr:rowOff>
    </xdr:from>
    <xdr:to>
      <xdr:col>85</xdr:col>
      <xdr:colOff>95250</xdr:colOff>
      <xdr:row>46</xdr:row>
      <xdr:rowOff>2540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710795" y="78892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0095" cy="25019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956415" y="7747635"/>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710795" y="7588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73025</xdr:rowOff>
    </xdr:from>
    <xdr:ext cx="760095"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1956415" y="7445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710795" y="7287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0095"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1956415" y="71443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126365</xdr:rowOff>
    </xdr:from>
    <xdr:to>
      <xdr:col>85</xdr:col>
      <xdr:colOff>95250</xdr:colOff>
      <xdr:row>40</xdr:row>
      <xdr:rowOff>126365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710795" y="69843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0095" cy="25082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1956415" y="6842760"/>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164465</xdr:rowOff>
    </xdr:from>
    <xdr:to>
      <xdr:col>85</xdr:col>
      <xdr:colOff>95250</xdr:colOff>
      <xdr:row>38</xdr:row>
      <xdr:rowOff>164465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710795" y="6679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25400</xdr:rowOff>
    </xdr:from>
    <xdr:ext cx="760095" cy="25781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1956415" y="654050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37465</xdr:rowOff>
    </xdr:from>
    <xdr:to>
      <xdr:col>85</xdr:col>
      <xdr:colOff>95250</xdr:colOff>
      <xdr:row>37</xdr:row>
      <xdr:rowOff>37465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710795" y="63811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0095"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1956415" y="6239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710795" y="60801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0095" cy="25146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1956415" y="59385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71079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71079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68580</xdr:rowOff>
    </xdr:from>
    <xdr:to>
      <xdr:col>81</xdr:col>
      <xdr:colOff>44450</xdr:colOff>
      <xdr:row>44</xdr:row>
      <xdr:rowOff>124460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863695" y="624078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97790</xdr:rowOff>
    </xdr:from>
    <xdr:ext cx="762000" cy="24955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6952595" y="7641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124460</xdr:rowOff>
    </xdr:from>
    <xdr:to>
      <xdr:col>81</xdr:col>
      <xdr:colOff>133350</xdr:colOff>
      <xdr:row>44</xdr:row>
      <xdr:rowOff>124460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776700" y="76682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154940</xdr:rowOff>
    </xdr:from>
    <xdr:ext cx="762000" cy="251460"/>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6952595" y="5984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68580</xdr:rowOff>
    </xdr:from>
    <xdr:to>
      <xdr:col>81</xdr:col>
      <xdr:colOff>133350</xdr:colOff>
      <xdr:row>36</xdr:row>
      <xdr:rowOff>68580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776700" y="6240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127000</xdr:rowOff>
    </xdr:from>
    <xdr:to>
      <xdr:col>81</xdr:col>
      <xdr:colOff>44450</xdr:colOff>
      <xdr:row>40</xdr:row>
      <xdr:rowOff>76835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033115" y="6813550"/>
          <a:ext cx="83058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42545</xdr:rowOff>
    </xdr:from>
    <xdr:ext cx="762000" cy="251460"/>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6952595" y="672909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25400</xdr:rowOff>
    </xdr:from>
    <xdr:to>
      <xdr:col>81</xdr:col>
      <xdr:colOff>95250</xdr:colOff>
      <xdr:row>40</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814800" y="68834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46990</xdr:rowOff>
    </xdr:from>
    <xdr:to>
      <xdr:col>77</xdr:col>
      <xdr:colOff>44450</xdr:colOff>
      <xdr:row>39</xdr:row>
      <xdr:rowOff>127000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153640" y="6733540"/>
          <a:ext cx="87947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116840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5984220" y="687387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102235</xdr:rowOff>
    </xdr:from>
    <xdr:ext cx="7366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655925"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87630</xdr:rowOff>
    </xdr:from>
    <xdr:to>
      <xdr:col>72</xdr:col>
      <xdr:colOff>203200</xdr:colOff>
      <xdr:row>39</xdr:row>
      <xdr:rowOff>46990</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272260" y="6602730"/>
          <a:ext cx="8813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164465</xdr:rowOff>
    </xdr:from>
    <xdr:to>
      <xdr:col>73</xdr:col>
      <xdr:colOff>44450</xdr:colOff>
      <xdr:row>40</xdr:row>
      <xdr:rowOff>97790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102840" y="6851015"/>
          <a:ext cx="9969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0095"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774545" y="69399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87630</xdr:rowOff>
    </xdr:from>
    <xdr:to>
      <xdr:col>68</xdr:col>
      <xdr:colOff>152400</xdr:colOff>
      <xdr:row>39</xdr:row>
      <xdr:rowOff>17780</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390880" y="6602730"/>
          <a:ext cx="8813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35560</xdr:rowOff>
    </xdr:from>
    <xdr:to>
      <xdr:col>68</xdr:col>
      <xdr:colOff>203200</xdr:colOff>
      <xdr:row>40</xdr:row>
      <xdr:rowOff>137795</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221460" y="68935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122555</xdr:rowOff>
    </xdr:from>
    <xdr:ext cx="762000" cy="25082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895070" y="69805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95885</xdr:rowOff>
    </xdr:from>
    <xdr:to>
      <xdr:col>64</xdr:col>
      <xdr:colOff>152400</xdr:colOff>
      <xdr:row>41</xdr:row>
      <xdr:rowOff>26035</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340080" y="695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11430</xdr:rowOff>
    </xdr:from>
    <xdr:ext cx="760095"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013690" y="70408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130175</xdr:rowOff>
    </xdr:from>
    <xdr:ext cx="762000" cy="25781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64970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130175</xdr:rowOff>
    </xdr:from>
    <xdr:ext cx="762000" cy="25781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819120"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130175</xdr:rowOff>
    </xdr:from>
    <xdr:ext cx="762000" cy="2578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39645"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130175</xdr:rowOff>
    </xdr:from>
    <xdr:ext cx="762000" cy="25781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58265" y="818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130175</xdr:rowOff>
    </xdr:from>
    <xdr:ext cx="760095" cy="2578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76885" y="81883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25400</xdr:rowOff>
    </xdr:from>
    <xdr:to>
      <xdr:col>81</xdr:col>
      <xdr:colOff>95250</xdr:colOff>
      <xdr:row>40</xdr:row>
      <xdr:rowOff>127000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814800" y="68834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164465</xdr:rowOff>
    </xdr:from>
    <xdr:ext cx="762000" cy="25209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6952595" y="6851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76835</xdr:rowOff>
    </xdr:from>
    <xdr:to>
      <xdr:col>77</xdr:col>
      <xdr:colOff>95250</xdr:colOff>
      <xdr:row>40</xdr:row>
      <xdr:rowOff>6985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5984220" y="67633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17780</xdr:rowOff>
    </xdr:from>
    <xdr:ext cx="736600" cy="25146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655925" y="65328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164465</xdr:rowOff>
    </xdr:from>
    <xdr:to>
      <xdr:col>73</xdr:col>
      <xdr:colOff>44450</xdr:colOff>
      <xdr:row>39</xdr:row>
      <xdr:rowOff>97790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102840" y="6679565"/>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107315</xdr:rowOff>
    </xdr:from>
    <xdr:ext cx="760095"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774545" y="64509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36195</xdr:rowOff>
    </xdr:from>
    <xdr:to>
      <xdr:col>68</xdr:col>
      <xdr:colOff>203200</xdr:colOff>
      <xdr:row>38</xdr:row>
      <xdr:rowOff>138430</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221460" y="6551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148590</xdr:rowOff>
    </xdr:from>
    <xdr:ext cx="762000" cy="2584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895070" y="632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137795</xdr:rowOff>
    </xdr:from>
    <xdr:to>
      <xdr:col>64</xdr:col>
      <xdr:colOff>152400</xdr:colOff>
      <xdr:row>39</xdr:row>
      <xdr:rowOff>67945</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34008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78105</xdr:rowOff>
    </xdr:from>
    <xdr:ext cx="760095" cy="25146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013690" y="642175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151765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8910" cy="30797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634720" y="1567815"/>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14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185390" y="1543050"/>
          <a:ext cx="164465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808575" y="145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808575" y="16503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444335"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444335"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0891500"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0891500"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94615</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710795" y="1968500"/>
          <a:ext cx="503428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94615</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7933670" y="1968500"/>
          <a:ext cx="597725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164465</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7933670" y="1968500"/>
          <a:ext cx="377571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56515</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060670" y="2285365"/>
          <a:ext cx="572516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従前は、市町村合併以前の大型施設建設に加え、合併直後の合併特例債を活用した大型事業の影響により地方債残高が多額となり、類似団体平均を大きく上回る数値で推移してきた。</a:t>
          </a:r>
        </a:p>
        <a:p>
          <a:r>
            <a:rPr kumimoji="1" lang="ja-JP" altLang="en-US" sz="1000">
              <a:latin typeface="ＭＳ Ｐゴシック"/>
              <a:ea typeface="ＭＳ Ｐゴシック"/>
            </a:rPr>
            <a:t>　近年は、新発債の抑制や繰上償還の推進などにより、数値は改善傾向にあり、類似団体との乖離は縮小し、R5年度では、充当可能財源等が将来負担額を上回ったことにより比率なしとなった。</a:t>
          </a:r>
        </a:p>
        <a:p>
          <a:r>
            <a:rPr kumimoji="1" lang="ja-JP" altLang="en-US" sz="1000">
              <a:latin typeface="ＭＳ Ｐゴシック"/>
              <a:ea typeface="ＭＳ Ｐゴシック"/>
            </a:rPr>
            <a:t>　ただし、今後は、能登半島地震に伴う多額の地方債発行が見込まれるため、分子となる地方債残高が増加することが見込まれるため、引き続き、将来への負担軽減のため、地方債発行額の抑制や繰上償還による地方債残高の削減、交付税算入率の高い地方債の選択、充当可能基金の積立等を推進し、財政健全化に努める。</a:t>
          </a:r>
        </a:p>
      </xdr:txBody>
    </xdr:sp>
    <xdr:clientData/>
  </xdr:twoCellAnchor>
  <xdr:oneCellAnchor>
    <xdr:from>
      <xdr:col>61</xdr:col>
      <xdr:colOff>6350</xdr:colOff>
      <xdr:row>10</xdr:row>
      <xdr:rowOff>63500</xdr:rowOff>
    </xdr:from>
    <xdr:ext cx="296545" cy="21717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672695" y="1778000"/>
          <a:ext cx="2965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94615</xdr:rowOff>
    </xdr:from>
    <xdr:to>
      <xdr:col>85</xdr:col>
      <xdr:colOff>95250</xdr:colOff>
      <xdr:row>25</xdr:row>
      <xdr:rowOff>94615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710795" y="438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123825</xdr:rowOff>
    </xdr:from>
    <xdr:ext cx="760095" cy="25654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1956415" y="423862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92710</xdr:rowOff>
    </xdr:from>
    <xdr:to>
      <xdr:col>85</xdr:col>
      <xdr:colOff>95250</xdr:colOff>
      <xdr:row>23</xdr:row>
      <xdr:rowOff>92710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710795" y="403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0095" cy="25082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1956415" y="389445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90805</xdr:rowOff>
    </xdr:from>
    <xdr:to>
      <xdr:col>85</xdr:col>
      <xdr:colOff>95250</xdr:colOff>
      <xdr:row>21</xdr:row>
      <xdr:rowOff>90805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710795" y="369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0095" cy="25146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1956415" y="35496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88900</xdr:rowOff>
    </xdr:from>
    <xdr:to>
      <xdr:col>85</xdr:col>
      <xdr:colOff>95250</xdr:colOff>
      <xdr:row>19</xdr:row>
      <xdr:rowOff>88900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710795" y="334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118110</xdr:rowOff>
    </xdr:from>
    <xdr:ext cx="760095" cy="2584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1956415" y="320421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87630</xdr:rowOff>
    </xdr:from>
    <xdr:to>
      <xdr:col>85</xdr:col>
      <xdr:colOff>95250</xdr:colOff>
      <xdr:row>17</xdr:row>
      <xdr:rowOff>87630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710795" y="300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116840</xdr:rowOff>
    </xdr:from>
    <xdr:ext cx="760095" cy="2584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6415" y="286004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710795" y="265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0095" cy="2584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1956415" y="25158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83820</xdr:rowOff>
    </xdr:from>
    <xdr:to>
      <xdr:col>85</xdr:col>
      <xdr:colOff>95250</xdr:colOff>
      <xdr:row>13</xdr:row>
      <xdr:rowOff>83820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710795" y="231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0095"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956415" y="21710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94615</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710795" y="1968500"/>
          <a:ext cx="503428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83820</xdr:rowOff>
    </xdr:from>
    <xdr:to>
      <xdr:col>81</xdr:col>
      <xdr:colOff>44450</xdr:colOff>
      <xdr:row>22</xdr:row>
      <xdr:rowOff>147955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6863695" y="2312670"/>
          <a:ext cx="0" cy="1607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120650</xdr:rowOff>
    </xdr:from>
    <xdr:ext cx="762000" cy="251460"/>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6952595" y="38925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147955</xdr:rowOff>
    </xdr:from>
    <xdr:to>
      <xdr:col>81</xdr:col>
      <xdr:colOff>133350</xdr:colOff>
      <xdr:row>22</xdr:row>
      <xdr:rowOff>147955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776700" y="39198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6952595"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83820</xdr:rowOff>
    </xdr:from>
    <xdr:to>
      <xdr:col>81</xdr:col>
      <xdr:colOff>133350</xdr:colOff>
      <xdr:row>13</xdr:row>
      <xdr:rowOff>83820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776700" y="23126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52070</xdr:rowOff>
    </xdr:from>
    <xdr:to>
      <xdr:col>77</xdr:col>
      <xdr:colOff>44450</xdr:colOff>
      <xdr:row>15</xdr:row>
      <xdr:rowOff>20320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5153640" y="2452370"/>
          <a:ext cx="879475"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1460"/>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6952595" y="22352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81480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20320</xdr:rowOff>
    </xdr:from>
    <xdr:to>
      <xdr:col>72</xdr:col>
      <xdr:colOff>203200</xdr:colOff>
      <xdr:row>15</xdr:row>
      <xdr:rowOff>52705</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4272260" y="2592070"/>
          <a:ext cx="8813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984220" y="2262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146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655925" y="20313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15240</xdr:rowOff>
    </xdr:from>
    <xdr:to>
      <xdr:col>68</xdr:col>
      <xdr:colOff>152400</xdr:colOff>
      <xdr:row>15</xdr:row>
      <xdr:rowOff>52705</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a:off x="13390880" y="2586990"/>
          <a:ext cx="8813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132080</xdr:rowOff>
    </xdr:from>
    <xdr:to>
      <xdr:col>73</xdr:col>
      <xdr:colOff>44450</xdr:colOff>
      <xdr:row>14</xdr:row>
      <xdr:rowOff>60960</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102840" y="236093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71120</xdr:rowOff>
    </xdr:from>
    <xdr:ext cx="760095"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774545" y="21285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132080</xdr:rowOff>
    </xdr:from>
    <xdr:to>
      <xdr:col>68</xdr:col>
      <xdr:colOff>203200</xdr:colOff>
      <xdr:row>15</xdr:row>
      <xdr:rowOff>61595</xdr:rowOff>
    </xdr:to>
    <xdr:sp macro="" textlink="">
      <xdr:nvSpPr>
        <xdr:cNvPr id="468" name="フローチャート: 判断 467">
          <a:extLst>
            <a:ext uri="{FF2B5EF4-FFF2-40B4-BE49-F238E27FC236}">
              <a16:creationId xmlns:a16="http://schemas.microsoft.com/office/drawing/2014/main" id="{00000000-0008-0000-0300-0000D4010000}"/>
            </a:ext>
          </a:extLst>
        </xdr:cNvPr>
        <xdr:cNvSpPr/>
      </xdr:nvSpPr>
      <xdr:spPr>
        <a:xfrm>
          <a:off x="14221460" y="2532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71755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895070" y="230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103505</xdr:rowOff>
    </xdr:from>
    <xdr:to>
      <xdr:col>64</xdr:col>
      <xdr:colOff>152400</xdr:colOff>
      <xdr:row>15</xdr:row>
      <xdr:rowOff>33655</xdr:rowOff>
    </xdr:to>
    <xdr:sp macro="" textlink="">
      <xdr:nvSpPr>
        <xdr:cNvPr id="470" name="フローチャート: 判断 469">
          <a:extLst>
            <a:ext uri="{FF2B5EF4-FFF2-40B4-BE49-F238E27FC236}">
              <a16:creationId xmlns:a16="http://schemas.microsoft.com/office/drawing/2014/main" id="{00000000-0008-0000-0300-0000D6010000}"/>
            </a:ext>
          </a:extLst>
        </xdr:cNvPr>
        <xdr:cNvSpPr/>
      </xdr:nvSpPr>
      <xdr:spPr>
        <a:xfrm>
          <a:off x="1334008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43815</xdr:rowOff>
    </xdr:from>
    <xdr:ext cx="760095" cy="25146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013690" y="227266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92075</xdr:rowOff>
    </xdr:from>
    <xdr:ext cx="762000" cy="25781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6649700"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92075</xdr:rowOff>
    </xdr:from>
    <xdr:ext cx="762000" cy="25781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819120"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92075</xdr:rowOff>
    </xdr:from>
    <xdr:ext cx="762000" cy="25781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3964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92075</xdr:rowOff>
    </xdr:from>
    <xdr:ext cx="762000" cy="25781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5826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92075</xdr:rowOff>
    </xdr:from>
    <xdr:ext cx="760095" cy="257810"/>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76885" y="437832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203200</xdr:colOff>
      <xdr:row>14</xdr:row>
      <xdr:rowOff>635</xdr:rowOff>
    </xdr:from>
    <xdr:to>
      <xdr:col>77</xdr:col>
      <xdr:colOff>95250</xdr:colOff>
      <xdr:row>14</xdr:row>
      <xdr:rowOff>102870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5984220" y="240093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87630</xdr:rowOff>
    </xdr:from>
    <xdr:ext cx="736600" cy="25082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5655925" y="248793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140970</xdr:rowOff>
    </xdr:from>
    <xdr:to>
      <xdr:col>73</xdr:col>
      <xdr:colOff>44450</xdr:colOff>
      <xdr:row>15</xdr:row>
      <xdr:rowOff>71120</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5102840" y="25412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55880</xdr:rowOff>
    </xdr:from>
    <xdr:ext cx="760095" cy="256540"/>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4774545" y="262763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1270</xdr:rowOff>
    </xdr:from>
    <xdr:to>
      <xdr:col>68</xdr:col>
      <xdr:colOff>203200</xdr:colOff>
      <xdr:row>15</xdr:row>
      <xdr:rowOff>103505</xdr:rowOff>
    </xdr:to>
    <xdr:sp macro="" textlink="">
      <xdr:nvSpPr>
        <xdr:cNvPr id="481" name="楕円 480">
          <a:extLst>
            <a:ext uri="{FF2B5EF4-FFF2-40B4-BE49-F238E27FC236}">
              <a16:creationId xmlns:a16="http://schemas.microsoft.com/office/drawing/2014/main" id="{00000000-0008-0000-0300-0000E1010000}"/>
            </a:ext>
          </a:extLst>
        </xdr:cNvPr>
        <xdr:cNvSpPr/>
      </xdr:nvSpPr>
      <xdr:spPr>
        <a:xfrm>
          <a:off x="14221460" y="2573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87630</xdr:rowOff>
    </xdr:from>
    <xdr:ext cx="762000" cy="250825"/>
    <xdr:sp macro="" textlink="">
      <xdr:nvSpPr>
        <xdr:cNvPr id="482" name="テキスト ボックス 481">
          <a:extLst>
            <a:ext uri="{FF2B5EF4-FFF2-40B4-BE49-F238E27FC236}">
              <a16:creationId xmlns:a16="http://schemas.microsoft.com/office/drawing/2014/main" id="{00000000-0008-0000-0300-0000E2010000}"/>
            </a:ext>
          </a:extLst>
        </xdr:cNvPr>
        <xdr:cNvSpPr txBox="1"/>
      </xdr:nvSpPr>
      <xdr:spPr>
        <a:xfrm>
          <a:off x="13895070" y="26593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135890</xdr:rowOff>
    </xdr:from>
    <xdr:to>
      <xdr:col>64</xdr:col>
      <xdr:colOff>152400</xdr:colOff>
      <xdr:row>15</xdr:row>
      <xdr:rowOff>66040</xdr:rowOff>
    </xdr:to>
    <xdr:sp macro="" textlink="">
      <xdr:nvSpPr>
        <xdr:cNvPr id="483" name="楕円 482">
          <a:extLst>
            <a:ext uri="{FF2B5EF4-FFF2-40B4-BE49-F238E27FC236}">
              <a16:creationId xmlns:a16="http://schemas.microsoft.com/office/drawing/2014/main" id="{00000000-0008-0000-0300-0000E3010000}"/>
            </a:ext>
          </a:extLst>
        </xdr:cNvPr>
        <xdr:cNvSpPr/>
      </xdr:nvSpPr>
      <xdr:spPr>
        <a:xfrm>
          <a:off x="13340080" y="25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50165</xdr:rowOff>
    </xdr:from>
    <xdr:ext cx="760095" cy="258445"/>
    <xdr:sp macro="" textlink="">
      <xdr:nvSpPr>
        <xdr:cNvPr id="484" name="テキスト ボックス 483">
          <a:extLst>
            <a:ext uri="{FF2B5EF4-FFF2-40B4-BE49-F238E27FC236}">
              <a16:creationId xmlns:a16="http://schemas.microsoft.com/office/drawing/2014/main" id="{00000000-0008-0000-0300-0000E4010000}"/>
            </a:ext>
          </a:extLst>
        </xdr:cNvPr>
        <xdr:cNvSpPr txBox="1"/>
      </xdr:nvSpPr>
      <xdr:spPr>
        <a:xfrm>
          <a:off x="13013690" y="262191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R5年度は、前年度から横ばいとなり、類似団体平均を下回った。</a:t>
          </a:r>
        </a:p>
        <a:p>
          <a:r>
            <a:rPr kumimoji="1" lang="ja-JP" altLang="en-US" sz="1100">
              <a:latin typeface="ＭＳ Ｐゴシック"/>
              <a:ea typeface="ＭＳ Ｐゴシック"/>
            </a:rPr>
            <a:t>　ラスパイレス指数が低水準にあることや、会計年度任用職員を含めた職員数が類似団体平均よりも少ないことなどが影響していると考えられる。</a:t>
          </a:r>
        </a:p>
        <a:p>
          <a:r>
            <a:rPr kumimoji="1" lang="ja-JP" altLang="en-US" sz="1100">
              <a:latin typeface="ＭＳ Ｐゴシック"/>
              <a:ea typeface="ＭＳ Ｐゴシック"/>
            </a:rPr>
            <a:t>　今後も、職員の適正配置に努めるとともに、増加傾向にある会計年度任用職員の適正化を図り、数値の上昇抑制に努める。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82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78740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258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154940</xdr:rowOff>
    </xdr:from>
    <xdr:ext cx="728345" cy="25146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4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96520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258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157480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44450</xdr:rowOff>
    </xdr:from>
    <xdr:ext cx="75374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5374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146050</xdr:rowOff>
    </xdr:from>
    <xdr:ext cx="762000" cy="25082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69850</xdr:rowOff>
    </xdr:from>
    <xdr:ext cx="72834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0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157480</xdr:rowOff>
    </xdr:from>
    <xdr:ext cx="762000" cy="25082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46990</xdr:rowOff>
    </xdr:from>
    <xdr:ext cx="75374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130810</xdr:rowOff>
    </xdr:from>
    <xdr:ext cx="75374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物件費に係る経常収支比率は、近年、類似団体平均を下回っている。</a:t>
          </a:r>
        </a:p>
        <a:p>
          <a:r>
            <a:rPr kumimoji="1" lang="ja-JP" altLang="en-US" sz="1100">
              <a:latin typeface="ＭＳ Ｐゴシック"/>
              <a:ea typeface="ＭＳ Ｐゴシック"/>
            </a:rPr>
            <a:t>　R5年度は、物価高騰等の影響による業務委託料やシステム使用料、公共施設に係る光熱水費等が増加したことにより、前年度から0.4ポイント増加した。</a:t>
          </a:r>
        </a:p>
        <a:p>
          <a:r>
            <a:rPr kumimoji="1" lang="ja-JP" altLang="en-US" sz="1100">
              <a:latin typeface="ＭＳ Ｐゴシック"/>
              <a:ea typeface="ＭＳ Ｐゴシック"/>
            </a:rPr>
            <a:t>　今後も物価高騰等の影響は続くことが見込まれることから、公共施設の適正配置による施設維持管理経費の縮減や事務事業の見直しによる物件費の縮減に努める。</a:t>
          </a:r>
        </a:p>
      </xdr:txBody>
    </xdr:sp>
    <xdr:clientData/>
  </xdr:twoCellAnchor>
  <xdr:oneCellAnchor>
    <xdr:from>
      <xdr:col>62</xdr:col>
      <xdr:colOff>6350</xdr:colOff>
      <xdr:row>9</xdr:row>
      <xdr:rowOff>107950</xdr:rowOff>
    </xdr:from>
    <xdr:ext cx="29019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499745" cy="2508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499745" cy="25082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133350</xdr:rowOff>
    </xdr:from>
    <xdr:ext cx="762000" cy="25082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167640</xdr:rowOff>
    </xdr:from>
    <xdr:ext cx="762000" cy="25082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5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73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31115</xdr:rowOff>
    </xdr:from>
    <xdr:ext cx="762000" cy="25082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27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99695</xdr:rowOff>
    </xdr:from>
    <xdr:ext cx="736600" cy="25082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127000</xdr:rowOff>
    </xdr:from>
    <xdr:to>
      <xdr:col>73</xdr:col>
      <xdr:colOff>180975</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27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127000</xdr:rowOff>
    </xdr:from>
    <xdr:to>
      <xdr:col>69</xdr:col>
      <xdr:colOff>92075</xdr:colOff>
      <xdr:row>14</xdr:row>
      <xdr:rowOff>144145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273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59690</xdr:rowOff>
    </xdr:from>
    <xdr:ext cx="75374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31115</xdr:rowOff>
    </xdr:from>
    <xdr:ext cx="762000" cy="25082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161290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62230</xdr:rowOff>
    </xdr:from>
    <xdr:ext cx="7366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16510</xdr:rowOff>
    </xdr:from>
    <xdr:ext cx="75374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45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33655</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62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に係る経常収支比率は、従来、類似団体平均水準を維持していたものの、H25年度以降、保育の質向上のため保育所運営を指定管理し、町臨時保育士から指定管理先の正規職員に切り替えたことが影響し、近年は類似団体平均を上回る状況が続いている。</a:t>
          </a:r>
        </a:p>
        <a:p>
          <a:r>
            <a:rPr kumimoji="1" lang="ja-JP" altLang="en-US" sz="1100">
              <a:latin typeface="ＭＳ Ｐゴシック"/>
              <a:ea typeface="ＭＳ Ｐゴシック"/>
            </a:rPr>
            <a:t>　なお、R5年度は、少子化の影響に伴う児童手当の減等により、前年度から0.1ポイント減少した。</a:t>
          </a:r>
        </a:p>
        <a:p>
          <a:r>
            <a:rPr kumimoji="1" lang="ja-JP" altLang="en-US" sz="1100">
              <a:latin typeface="ＭＳ Ｐゴシック"/>
              <a:ea typeface="ＭＳ Ｐゴシック"/>
            </a:rPr>
            <a:t>　社会保障関連分野は、少子高齢化による影響や障害者福祉に関する経費等、今後も増加が想定されるため、給付適正化等の取り組みにより、数値改善に努める。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019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974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974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9745" cy="2508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974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974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107950</xdr:rowOff>
    </xdr:from>
    <xdr:to>
      <xdr:col>24</xdr:col>
      <xdr:colOff>25400</xdr:colOff>
      <xdr:row>61</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566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54610</xdr:rowOff>
    </xdr:from>
    <xdr:ext cx="762000" cy="25082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6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61</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35685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92710</xdr:rowOff>
    </xdr:from>
    <xdr:ext cx="72834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69850</xdr:rowOff>
    </xdr:from>
    <xdr:to>
      <xdr:col>15</xdr:col>
      <xdr:colOff>98425</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3568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61</xdr:row>
      <xdr:rowOff>12700</xdr:rowOff>
    </xdr:from>
    <xdr:to>
      <xdr:col>11</xdr:col>
      <xdr:colOff>9525</xdr:colOff>
      <xdr:row>61</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471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168910</xdr:rowOff>
    </xdr:from>
    <xdr:ext cx="753745" cy="25082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1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54610</xdr:rowOff>
    </xdr:from>
    <xdr:ext cx="753745" cy="25082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61</xdr:row>
      <xdr:rowOff>57150</xdr:rowOff>
    </xdr:from>
    <xdr:to>
      <xdr:col>24</xdr:col>
      <xdr:colOff>76200</xdr:colOff>
      <xdr:row>61</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137160</xdr:rowOff>
    </xdr:from>
    <xdr:ext cx="762000" cy="259080"/>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76200</xdr:rowOff>
    </xdr:from>
    <xdr:to>
      <xdr:col>20</xdr:col>
      <xdr:colOff>38100</xdr:colOff>
      <xdr:row>62</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162560</xdr:rowOff>
    </xdr:from>
    <xdr:ext cx="72834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6210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105410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61</xdr:row>
      <xdr:rowOff>0</xdr:rowOff>
    </xdr:from>
    <xdr:to>
      <xdr:col>11</xdr:col>
      <xdr:colOff>60325</xdr:colOff>
      <xdr:row>61</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86360</xdr:rowOff>
    </xdr:from>
    <xdr:ext cx="753745" cy="25146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54481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48260</xdr:rowOff>
    </xdr:from>
    <xdr:ext cx="75374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067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その他に係る経常収支比率は、維持補修費、繰出金に係る経常収支比率であり、法適用となっている下水道事業会計への繰出金が補助費等へ計上されているため、類似団体平均を下回っていると推測される。</a:t>
          </a:r>
        </a:p>
        <a:p>
          <a:r>
            <a:rPr kumimoji="1" lang="ja-JP" altLang="en-US" sz="1100">
              <a:latin typeface="ＭＳ Ｐゴシック"/>
              <a:ea typeface="ＭＳ Ｐゴシック"/>
            </a:rPr>
            <a:t>　国民健康保険や介護保険、後期高齢者医療などに対する繰出金は、今後の少子高齢化の進展に伴う増加が見込まれることから、健全な事業運営を維持するためにも、保険料（税）の適正化や健康増進・介護予防に係る取り組みを強化し、給付費の適正化を図る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019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974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9745" cy="25146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974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974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9745" cy="25082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974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58420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196850</xdr:colOff>
      <xdr:row>52</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64135</xdr:rowOff>
    </xdr:from>
    <xdr:to>
      <xdr:col>82</xdr:col>
      <xdr:colOff>107950</xdr:colOff>
      <xdr:row>55</xdr:row>
      <xdr:rowOff>140335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9388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75565</xdr:rowOff>
    </xdr:from>
    <xdr:ext cx="762000" cy="25082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7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103505</xdr:rowOff>
    </xdr:from>
    <xdr:to>
      <xdr:col>82</xdr:col>
      <xdr:colOff>158750</xdr:colOff>
      <xdr:row>57</xdr:row>
      <xdr:rowOff>33655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42545</xdr:rowOff>
    </xdr:from>
    <xdr:to>
      <xdr:col>78</xdr:col>
      <xdr:colOff>69850</xdr:colOff>
      <xdr:row>55</xdr:row>
      <xdr:rowOff>140335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722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40640</xdr:rowOff>
    </xdr:from>
    <xdr:to>
      <xdr:col>78</xdr:col>
      <xdr:colOff>120650</xdr:colOff>
      <xdr:row>57</xdr:row>
      <xdr:rowOff>142240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127000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42545</xdr:rowOff>
    </xdr:from>
    <xdr:to>
      <xdr:col>73</xdr:col>
      <xdr:colOff>180975</xdr:colOff>
      <xdr:row>55</xdr:row>
      <xdr:rowOff>86360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72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94615</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86360</xdr:rowOff>
    </xdr:from>
    <xdr:to>
      <xdr:col>69</xdr:col>
      <xdr:colOff>92075</xdr:colOff>
      <xdr:row>55</xdr:row>
      <xdr:rowOff>86360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16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31750</xdr:rowOff>
    </xdr:from>
    <xdr:ext cx="753745" cy="25082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585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160655</xdr:rowOff>
    </xdr:from>
    <xdr:to>
      <xdr:col>65</xdr:col>
      <xdr:colOff>53975</xdr:colOff>
      <xdr:row>58</xdr:row>
      <xdr:rowOff>90805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75565</xdr:rowOff>
    </xdr:from>
    <xdr:ext cx="762000" cy="25082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6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13335</xdr:rowOff>
    </xdr:from>
    <xdr:to>
      <xdr:col>82</xdr:col>
      <xdr:colOff>158750</xdr:colOff>
      <xdr:row>55</xdr:row>
      <xdr:rowOff>114935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29845</xdr:rowOff>
    </xdr:from>
    <xdr:ext cx="762000" cy="25082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88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89535</xdr:rowOff>
    </xdr:from>
    <xdr:to>
      <xdr:col>78</xdr:col>
      <xdr:colOff>120650</xdr:colOff>
      <xdr:row>56</xdr:row>
      <xdr:rowOff>19685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29845</xdr:rowOff>
    </xdr:from>
    <xdr:ext cx="736600" cy="25082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881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163195</xdr:rowOff>
    </xdr:from>
    <xdr:to>
      <xdr:col>74</xdr:col>
      <xdr:colOff>31750</xdr:colOff>
      <xdr:row>55</xdr:row>
      <xdr:rowOff>93345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103505</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35560</xdr:rowOff>
    </xdr:from>
    <xdr:to>
      <xdr:col>69</xdr:col>
      <xdr:colOff>142875</xdr:colOff>
      <xdr:row>55</xdr:row>
      <xdr:rowOff>137160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147320</xdr:rowOff>
    </xdr:from>
    <xdr:ext cx="75374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41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35560</xdr:rowOff>
    </xdr:from>
    <xdr:to>
      <xdr:col>65</xdr:col>
      <xdr:colOff>53975</xdr:colOff>
      <xdr:row>55</xdr:row>
      <xdr:rowOff>137160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147320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補助費等に係る経常収支比率は、下水道事業への繰出金が多額となっていることが大きな要因となり、類似団体平均を上回っている。</a:t>
          </a:r>
        </a:p>
        <a:p>
          <a:r>
            <a:rPr kumimoji="1" lang="ja-JP" altLang="en-US" sz="1100">
              <a:latin typeface="ＭＳ Ｐゴシック"/>
              <a:ea typeface="ＭＳ Ｐゴシック"/>
            </a:rPr>
            <a:t>　このほか、R5年度は一部事務組合への負担金が増加したことにより、前年度から1.7ポイント増加した。</a:t>
          </a:r>
        </a:p>
        <a:p>
          <a:r>
            <a:rPr kumimoji="1" lang="ja-JP" altLang="en-US" sz="1100">
              <a:latin typeface="ＭＳ Ｐゴシック"/>
              <a:ea typeface="ＭＳ Ｐゴシック"/>
            </a:rPr>
            <a:t>　補助費等の財源の多くは一般財源であり、財政運営に与える影響は大きいことから、今後は下水道事業の経営状況を注視しつつ繰出金の適正化に努める。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019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99060</xdr:rowOff>
    </xdr:from>
    <xdr:ext cx="499745" cy="2508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499745" cy="2508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41910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156210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49974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99060</xdr:rowOff>
    </xdr:from>
    <xdr:ext cx="499745" cy="25082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1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745" cy="25082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32385</xdr:rowOff>
    </xdr:from>
    <xdr:ext cx="762000" cy="25082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99060</xdr:rowOff>
    </xdr:from>
    <xdr:ext cx="762000" cy="25082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69850</xdr:rowOff>
    </xdr:from>
    <xdr:to>
      <xdr:col>82</xdr:col>
      <xdr:colOff>107950</xdr:colOff>
      <xdr:row>39</xdr:row>
      <xdr:rowOff>60325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84950"/>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92710</xdr:rowOff>
    </xdr:from>
    <xdr:ext cx="762000" cy="25908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527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146050</xdr:rowOff>
    </xdr:from>
    <xdr:to>
      <xdr:col>73</xdr:col>
      <xdr:colOff>180975</xdr:colOff>
      <xdr:row>38</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489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6985</xdr:rowOff>
    </xdr:from>
    <xdr:ext cx="762000" cy="25082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146050</xdr:rowOff>
    </xdr:from>
    <xdr:to>
      <xdr:col>69</xdr:col>
      <xdr:colOff>92075</xdr:colOff>
      <xdr:row>38</xdr:row>
      <xdr:rowOff>98425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48970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54610</xdr:rowOff>
    </xdr:from>
    <xdr:ext cx="753745" cy="25082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1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121285</xdr:rowOff>
    </xdr:from>
    <xdr:ext cx="762000" cy="25082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39</xdr:row>
      <xdr:rowOff>9525</xdr:rowOff>
    </xdr:from>
    <xdr:to>
      <xdr:col>82</xdr:col>
      <xdr:colOff>158750</xdr:colOff>
      <xdr:row>39</xdr:row>
      <xdr:rowOff>111125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153035</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6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19050</xdr:rowOff>
    </xdr:from>
    <xdr:to>
      <xdr:col>78</xdr:col>
      <xdr:colOff>120650</xdr:colOff>
      <xdr:row>38</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105410</xdr:rowOff>
    </xdr:from>
    <xdr:ext cx="7366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20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48260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10160</xdr:rowOff>
    </xdr:from>
    <xdr:ext cx="75374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25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47625</xdr:rowOff>
    </xdr:from>
    <xdr:to>
      <xdr:col>65</xdr:col>
      <xdr:colOff>53975</xdr:colOff>
      <xdr:row>38</xdr:row>
      <xdr:rowOff>149225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133985</xdr:rowOff>
    </xdr:from>
    <xdr:ext cx="762000" cy="25082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49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に係る経常収支比率は、過去の大型事業の影響により類似団体平均を上回ってきたが、R5年度では、近年の新発債抑制や繰上償還等の取り組みを継続してきた結果、前年度より1.1ポイント改善し、類似団体平均を下回った。</a:t>
          </a:r>
        </a:p>
        <a:p>
          <a:r>
            <a:rPr kumimoji="1" lang="ja-JP" altLang="en-US" sz="1100">
              <a:latin typeface="ＭＳ Ｐゴシック"/>
              <a:ea typeface="ＭＳ Ｐゴシック"/>
            </a:rPr>
            <a:t>　しかし、今後は、小学校統合事業等の大型事業に対する償還の本格化に加え、近年の金利情勢による利子の増、能登半島地震に伴う多額の地方債発行等、歳出に占める公債費の圧力が高まることが見込まれる。</a:t>
          </a:r>
        </a:p>
        <a:p>
          <a:r>
            <a:rPr kumimoji="1" lang="ja-JP" altLang="en-US" sz="1100">
              <a:latin typeface="ＭＳ Ｐゴシック"/>
              <a:ea typeface="ＭＳ Ｐゴシック"/>
            </a:rPr>
            <a:t>　引き続き、繰上償還や交付税算入率の高い地方債の選択、基金の有効活用による新発債抑制等により、公債費負担の軽減に努める。</a:t>
          </a:r>
        </a:p>
      </xdr:txBody>
    </xdr:sp>
    <xdr:clientData/>
  </xdr:twoCellAnchor>
  <xdr:oneCellAnchor>
    <xdr:from>
      <xdr:col>3</xdr:col>
      <xdr:colOff>123825</xdr:colOff>
      <xdr:row>69</xdr:row>
      <xdr:rowOff>107950</xdr:rowOff>
    </xdr:from>
    <xdr:ext cx="29019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9745" cy="25082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9745" cy="2508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9745" cy="25082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9745" cy="25082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21590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165100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21590</xdr:rowOff>
    </xdr:from>
    <xdr:to>
      <xdr:col>24</xdr:col>
      <xdr:colOff>114300</xdr:colOff>
      <xdr:row>80</xdr:row>
      <xdr:rowOff>21590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42545</xdr:rowOff>
    </xdr:from>
    <xdr:to>
      <xdr:col>24</xdr:col>
      <xdr:colOff>25400</xdr:colOff>
      <xdr:row>77</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441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162560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92710</xdr:rowOff>
    </xdr:from>
    <xdr:to>
      <xdr:col>19</xdr:col>
      <xdr:colOff>187325</xdr:colOff>
      <xdr:row>77</xdr:row>
      <xdr:rowOff>166370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943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28345" cy="25082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00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166370</xdr:rowOff>
    </xdr:from>
    <xdr:to>
      <xdr:col>15</xdr:col>
      <xdr:colOff>98425</xdr:colOff>
      <xdr:row>78</xdr:row>
      <xdr:rowOff>8255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680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5080</xdr:rowOff>
    </xdr:from>
    <xdr:to>
      <xdr:col>15</xdr:col>
      <xdr:colOff>149225</xdr:colOff>
      <xdr:row>77</xdr:row>
      <xdr:rowOff>106680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116840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8255</xdr:rowOff>
    </xdr:from>
    <xdr:to>
      <xdr:col>11</xdr:col>
      <xdr:colOff>9525</xdr:colOff>
      <xdr:row>78</xdr:row>
      <xdr:rowOff>49530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813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53745" cy="25082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53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167640</xdr:rowOff>
    </xdr:from>
    <xdr:ext cx="753745" cy="25082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39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163195</xdr:rowOff>
    </xdr:from>
    <xdr:to>
      <xdr:col>24</xdr:col>
      <xdr:colOff>76200</xdr:colOff>
      <xdr:row>77</xdr:row>
      <xdr:rowOff>93345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8255</xdr:rowOff>
    </xdr:from>
    <xdr:ext cx="762000" cy="25082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38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41910</xdr:rowOff>
    </xdr:from>
    <xdr:to>
      <xdr:col>20</xdr:col>
      <xdr:colOff>38100</xdr:colOff>
      <xdr:row>77</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2834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299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114935</xdr:rowOff>
    </xdr:from>
    <xdr:to>
      <xdr:col>15</xdr:col>
      <xdr:colOff>149225</xdr:colOff>
      <xdr:row>78</xdr:row>
      <xdr:rowOff>45085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29845</xdr:rowOff>
    </xdr:from>
    <xdr:ext cx="762000" cy="25082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02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128905</xdr:rowOff>
    </xdr:from>
    <xdr:to>
      <xdr:col>11</xdr:col>
      <xdr:colOff>60325</xdr:colOff>
      <xdr:row>78</xdr:row>
      <xdr:rowOff>59055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43815</xdr:rowOff>
    </xdr:from>
    <xdr:ext cx="753745" cy="25082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169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170180</xdr:rowOff>
    </xdr:from>
    <xdr:to>
      <xdr:col>6</xdr:col>
      <xdr:colOff>171450</xdr:colOff>
      <xdr:row>78</xdr:row>
      <xdr:rowOff>100330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85090</xdr:rowOff>
    </xdr:from>
    <xdr:ext cx="753745"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581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近年は概ね類似団体平均と同水準で推移している。</a:t>
          </a:r>
        </a:p>
        <a:p>
          <a:r>
            <a:rPr kumimoji="1" lang="ja-JP" altLang="en-US" sz="1100">
              <a:latin typeface="ＭＳ Ｐゴシック"/>
              <a:ea typeface="ＭＳ Ｐゴシック"/>
            </a:rPr>
            <a:t>　R5年度は、補助費等や物件費において、物価高騰等の影響による経常経費充当一般財源が増加したことにより、類似団体平均を1.2ポイント上回る結果となった。</a:t>
          </a:r>
        </a:p>
        <a:p>
          <a:r>
            <a:rPr kumimoji="1" lang="ja-JP" altLang="en-US" sz="1100">
              <a:latin typeface="ＭＳ Ｐゴシック"/>
              <a:ea typeface="ＭＳ Ｐゴシック"/>
            </a:rPr>
            <a:t>　今後、予想を上回る速度で進行する人口減少により、税収や普通交付税の減少が見込まれ、経常一般財源の確保は困難を極めることが想定される。そのため、全ての事務事業について見直しを進め、優先度や効果が低いものは計画的に廃止・縮小するなど、行財政改革への取組による経常経費の削減を積極的に推進し、持続可能な行政運営の実現に努める。</a:t>
          </a:r>
        </a:p>
      </xdr:txBody>
    </xdr:sp>
    <xdr:clientData/>
  </xdr:twoCellAnchor>
  <xdr:oneCellAnchor>
    <xdr:from>
      <xdr:col>62</xdr:col>
      <xdr:colOff>6350</xdr:colOff>
      <xdr:row>69</xdr:row>
      <xdr:rowOff>107950</xdr:rowOff>
    </xdr:from>
    <xdr:ext cx="29019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745" cy="2508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745" cy="25082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745" cy="25082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745" cy="25082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76835</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156210</xdr:rowOff>
    </xdr:from>
    <xdr:ext cx="762000" cy="25082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163195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76835</xdr:rowOff>
    </xdr:from>
    <xdr:to>
      <xdr:col>82</xdr:col>
      <xdr:colOff>196850</xdr:colOff>
      <xdr:row>74</xdr:row>
      <xdr:rowOff>76835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158750</xdr:rowOff>
    </xdr:from>
    <xdr:to>
      <xdr:col>82</xdr:col>
      <xdr:colOff>107950</xdr:colOff>
      <xdr:row>77</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8895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129540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113030</xdr:rowOff>
    </xdr:from>
    <xdr:to>
      <xdr:col>82</xdr:col>
      <xdr:colOff>158750</xdr:colOff>
      <xdr:row>77</xdr:row>
      <xdr:rowOff>43180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76</xdr:row>
      <xdr:rowOff>158750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940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142240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120650</xdr:rowOff>
    </xdr:from>
    <xdr:to>
      <xdr:col>73</xdr:col>
      <xdr:colOff>180975</xdr:colOff>
      <xdr:row>76</xdr:row>
      <xdr:rowOff>21590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94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21590</xdr:rowOff>
    </xdr:from>
    <xdr:to>
      <xdr:col>69</xdr:col>
      <xdr:colOff>92075</xdr:colOff>
      <xdr:row>76</xdr:row>
      <xdr:rowOff>135890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517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162560</xdr:rowOff>
    </xdr:from>
    <xdr:ext cx="75374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90170</xdr:rowOff>
    </xdr:from>
    <xdr:to>
      <xdr:col>65</xdr:col>
      <xdr:colOff>53975</xdr:colOff>
      <xdr:row>77</xdr:row>
      <xdr:rowOff>20320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5080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139700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107950</xdr:rowOff>
    </xdr:from>
    <xdr:to>
      <xdr:col>78</xdr:col>
      <xdr:colOff>120650</xdr:colOff>
      <xdr:row>77</xdr:row>
      <xdr:rowOff>38100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22860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4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69215</xdr:rowOff>
    </xdr:from>
    <xdr:to>
      <xdr:col>74</xdr:col>
      <xdr:colOff>31750</xdr:colOff>
      <xdr:row>75</xdr:row>
      <xdr:rowOff>170815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9525</xdr:rowOff>
    </xdr:from>
    <xdr:ext cx="762000" cy="25082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96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142240</xdr:rowOff>
    </xdr:from>
    <xdr:to>
      <xdr:col>69</xdr:col>
      <xdr:colOff>142875</xdr:colOff>
      <xdr:row>76</xdr:row>
      <xdr:rowOff>72390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82550</xdr:rowOff>
    </xdr:from>
    <xdr:ext cx="753745"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98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85090</xdr:rowOff>
    </xdr:from>
    <xdr:to>
      <xdr:col>65</xdr:col>
      <xdr:colOff>53975</xdr:colOff>
      <xdr:row>77</xdr:row>
      <xdr:rowOff>15240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25400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88265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265"/>
          <a:ext cx="1218247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石川県宝達志水町</a:t>
          </a:r>
        </a:p>
      </xdr:txBody>
    </xdr:sp>
    <xdr:clientData/>
  </xdr:twoCellAnchor>
  <xdr:twoCellAnchor>
    <xdr:from>
      <xdr:col>39</xdr:col>
      <xdr:colOff>1066165</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2002135"/>
          <a:ext cx="415798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148590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20396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21285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207770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148590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20396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79500"/>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938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60500"/>
          <a:ext cx="124333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59690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2065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53340</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72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116840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651000"/>
          <a:ext cx="4157980" cy="228536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3225" cy="26733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69365"/>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116840</xdr:rowOff>
    </xdr:from>
    <xdr:to>
      <xdr:col>33</xdr:col>
      <xdr:colOff>114300</xdr:colOff>
      <xdr:row>22</xdr:row>
      <xdr:rowOff>116840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9363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095"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947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6106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162560</xdr:rowOff>
    </xdr:from>
    <xdr:ext cx="760095"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467735"/>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149225</xdr:rowOff>
    </xdr:from>
    <xdr:to>
      <xdr:col>33</xdr:col>
      <xdr:colOff>114300</xdr:colOff>
      <xdr:row>18</xdr:row>
      <xdr:rowOff>149225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2829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0095" cy="2514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314134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164465</xdr:rowOff>
    </xdr:from>
    <xdr:to>
      <xdr:col>33</xdr:col>
      <xdr:colOff>114300</xdr:colOff>
      <xdr:row>16</xdr:row>
      <xdr:rowOff>164465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95529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23495</xdr:rowOff>
    </xdr:from>
    <xdr:ext cx="760095"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81432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63080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0095"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48856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23044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009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21621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197739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009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1835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17090" y="1651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88900</xdr:rowOff>
    </xdr:from>
    <xdr:ext cx="760095" cy="25082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57630" y="150812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116840</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17090" y="1651000"/>
          <a:ext cx="4157980" cy="228536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52705</xdr:rowOff>
    </xdr:from>
    <xdr:to>
      <xdr:col>29</xdr:col>
      <xdr:colOff>127000</xdr:colOff>
      <xdr:row>19</xdr:row>
      <xdr:rowOff>104775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541010" y="2157730"/>
          <a:ext cx="0" cy="1252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77470</xdr:rowOff>
    </xdr:from>
    <xdr:ext cx="753745" cy="25146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626100" y="3382645"/>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104775</xdr:rowOff>
    </xdr:from>
    <xdr:to>
      <xdr:col>30</xdr:col>
      <xdr:colOff>25400</xdr:colOff>
      <xdr:row>19</xdr:row>
      <xdr:rowOff>104775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52110" y="340995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139065</xdr:rowOff>
    </xdr:from>
    <xdr:ext cx="75374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626100" y="19011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52705</xdr:rowOff>
    </xdr:from>
    <xdr:to>
      <xdr:col>30</xdr:col>
      <xdr:colOff>25400</xdr:colOff>
      <xdr:row>12</xdr:row>
      <xdr:rowOff>52705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452110" y="215773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76200</xdr:rowOff>
    </xdr:from>
    <xdr:to>
      <xdr:col>29</xdr:col>
      <xdr:colOff>127000</xdr:colOff>
      <xdr:row>18</xdr:row>
      <xdr:rowOff>127000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904740" y="3209925"/>
          <a:ext cx="63627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104775</xdr:rowOff>
    </xdr:from>
    <xdr:ext cx="75374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626100" y="289560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87630</xdr:rowOff>
    </xdr:from>
    <xdr:to>
      <xdr:col>29</xdr:col>
      <xdr:colOff>177800</xdr:colOff>
      <xdr:row>18</xdr:row>
      <xdr:rowOff>17780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490210" y="3049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127000</xdr:rowOff>
    </xdr:from>
    <xdr:to>
      <xdr:col>26</xdr:col>
      <xdr:colOff>50800</xdr:colOff>
      <xdr:row>18</xdr:row>
      <xdr:rowOff>157480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221480" y="3260725"/>
          <a:ext cx="68326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133985</xdr:rowOff>
    </xdr:from>
    <xdr:to>
      <xdr:col>26</xdr:col>
      <xdr:colOff>101600</xdr:colOff>
      <xdr:row>18</xdr:row>
      <xdr:rowOff>64135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85394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74930</xdr:rowOff>
    </xdr:from>
    <xdr:ext cx="734695" cy="25146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531360" y="2865755"/>
          <a:ext cx="7346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157480</xdr:rowOff>
    </xdr:from>
    <xdr:to>
      <xdr:col>22</xdr:col>
      <xdr:colOff>114300</xdr:colOff>
      <xdr:row>19</xdr:row>
      <xdr:rowOff>10160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538220" y="3291205"/>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149225</xdr:rowOff>
    </xdr:from>
    <xdr:to>
      <xdr:col>22</xdr:col>
      <xdr:colOff>165100</xdr:colOff>
      <xdr:row>18</xdr:row>
      <xdr:rowOff>80010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170680" y="31115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89535</xdr:rowOff>
    </xdr:from>
    <xdr:ext cx="760095" cy="25654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848100" y="288036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164465</xdr:rowOff>
    </xdr:from>
    <xdr:to>
      <xdr:col>18</xdr:col>
      <xdr:colOff>177800</xdr:colOff>
      <xdr:row>19</xdr:row>
      <xdr:rowOff>10160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851150" y="3298190"/>
          <a:ext cx="68707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487420" y="314325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121285</xdr:rowOff>
    </xdr:from>
    <xdr:ext cx="760095" cy="25082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164840" y="2912110"/>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13970</xdr:rowOff>
    </xdr:from>
    <xdr:to>
      <xdr:col>15</xdr:col>
      <xdr:colOff>101600</xdr:colOff>
      <xdr:row>18</xdr:row>
      <xdr:rowOff>115570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00350" y="3147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125095</xdr:rowOff>
    </xdr:from>
    <xdr:ext cx="760095" cy="25654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77770" y="291592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139700</xdr:rowOff>
    </xdr:from>
    <xdr:ext cx="75565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367020" y="395922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139700</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73075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139700</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04749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139700</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36042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139700</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677160" y="395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24765</xdr:rowOff>
    </xdr:from>
    <xdr:to>
      <xdr:col>29</xdr:col>
      <xdr:colOff>177800</xdr:colOff>
      <xdr:row>18</xdr:row>
      <xdr:rowOff>126365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490210"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164465</xdr:rowOff>
    </xdr:from>
    <xdr:ext cx="753745" cy="25209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626100" y="3126740"/>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111,282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76835</xdr:rowOff>
    </xdr:from>
    <xdr:to>
      <xdr:col>26</xdr:col>
      <xdr:colOff>101600</xdr:colOff>
      <xdr:row>19</xdr:row>
      <xdr:rowOff>6985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853940" y="321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162560</xdr:rowOff>
    </xdr:from>
    <xdr:ext cx="734695"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531360" y="3296285"/>
          <a:ext cx="7346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103,482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106680</xdr:rowOff>
    </xdr:from>
    <xdr:to>
      <xdr:col>22</xdr:col>
      <xdr:colOff>165100</xdr:colOff>
      <xdr:row>19</xdr:row>
      <xdr:rowOff>36830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170680" y="324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21590</xdr:rowOff>
    </xdr:from>
    <xdr:ext cx="760095" cy="25654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848100" y="332676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98,734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130175</xdr:rowOff>
    </xdr:from>
    <xdr:to>
      <xdr:col>19</xdr:col>
      <xdr:colOff>38100</xdr:colOff>
      <xdr:row>19</xdr:row>
      <xdr:rowOff>60325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487420" y="326390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45720</xdr:rowOff>
    </xdr:from>
    <xdr:ext cx="760095"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164840" y="33508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116840</xdr:rowOff>
    </xdr:from>
    <xdr:to>
      <xdr:col>15</xdr:col>
      <xdr:colOff>101600</xdr:colOff>
      <xdr:row>19</xdr:row>
      <xdr:rowOff>47625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00350" y="32505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32385</xdr:rowOff>
    </xdr:from>
    <xdr:ext cx="760095" cy="25019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477770" y="333756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97,225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94615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17090" y="5080000"/>
          <a:ext cx="4157980" cy="25336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9580" y="51943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177800</xdr:colOff>
      <xdr:row>30</xdr:row>
      <xdr:rowOff>18415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25716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2796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305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45920" y="5270500"/>
          <a:ext cx="40322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17090" y="74803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0095" cy="25082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57630" y="733869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0095"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57630" y="688086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17090" y="65659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0095"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57630" y="64236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17090" y="61087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0095"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57630" y="59664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095" cy="25082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57630" y="550989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57785</xdr:rowOff>
    </xdr:from>
    <xdr:to>
      <xdr:col>29</xdr:col>
      <xdr:colOff>127000</xdr:colOff>
      <xdr:row>37</xdr:row>
      <xdr:rowOff>269240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541010" y="59823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240665</xdr:rowOff>
    </xdr:from>
    <xdr:ext cx="75374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626100" y="73653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269240</xdr:rowOff>
    </xdr:from>
    <xdr:to>
      <xdr:col>30</xdr:col>
      <xdr:colOff>25400</xdr:colOff>
      <xdr:row>37</xdr:row>
      <xdr:rowOff>269240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452110" y="73939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316230</xdr:rowOff>
    </xdr:from>
    <xdr:ext cx="753745" cy="25590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626100" y="5726430"/>
          <a:ext cx="753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57785</xdr:rowOff>
    </xdr:from>
    <xdr:to>
      <xdr:col>30</xdr:col>
      <xdr:colOff>25400</xdr:colOff>
      <xdr:row>33</xdr:row>
      <xdr:rowOff>57785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452110" y="598233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88900</xdr:rowOff>
    </xdr:from>
    <xdr:to>
      <xdr:col>29</xdr:col>
      <xdr:colOff>127000</xdr:colOff>
      <xdr:row>35</xdr:row>
      <xdr:rowOff>182880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904740" y="6699250"/>
          <a:ext cx="63627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128905</xdr:rowOff>
    </xdr:from>
    <xdr:ext cx="75374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626100" y="673925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157480</xdr:rowOff>
    </xdr:from>
    <xdr:to>
      <xdr:col>29</xdr:col>
      <xdr:colOff>177800</xdr:colOff>
      <xdr:row>35</xdr:row>
      <xdr:rowOff>258445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49021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182880</xdr:rowOff>
    </xdr:from>
    <xdr:to>
      <xdr:col>26</xdr:col>
      <xdr:colOff>50800</xdr:colOff>
      <xdr:row>35</xdr:row>
      <xdr:rowOff>232410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221480" y="6793230"/>
          <a:ext cx="68326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85394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239395</xdr:rowOff>
    </xdr:from>
    <xdr:ext cx="734695"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531360" y="684974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232410</xdr:rowOff>
    </xdr:from>
    <xdr:to>
      <xdr:col>22</xdr:col>
      <xdr:colOff>114300</xdr:colOff>
      <xdr:row>36</xdr:row>
      <xdr:rowOff>102870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538220" y="6842760"/>
          <a:ext cx="683260" cy="213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193675</xdr:rowOff>
    </xdr:from>
    <xdr:to>
      <xdr:col>22</xdr:col>
      <xdr:colOff>165100</xdr:colOff>
      <xdr:row>35</xdr:row>
      <xdr:rowOff>294640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17068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279400</xdr:rowOff>
    </xdr:from>
    <xdr:ext cx="760095"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848100" y="6889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86360</xdr:rowOff>
    </xdr:from>
    <xdr:to>
      <xdr:col>18</xdr:col>
      <xdr:colOff>177800</xdr:colOff>
      <xdr:row>36</xdr:row>
      <xdr:rowOff>102870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851150" y="7039610"/>
          <a:ext cx="68707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241935</xdr:rowOff>
    </xdr:from>
    <xdr:to>
      <xdr:col>19</xdr:col>
      <xdr:colOff>38100</xdr:colOff>
      <xdr:row>36</xdr:row>
      <xdr:rowOff>635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487420" y="685228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10795</xdr:rowOff>
    </xdr:from>
    <xdr:ext cx="760095"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164840" y="66211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194945</xdr:rowOff>
    </xdr:from>
    <xdr:to>
      <xdr:col>15</xdr:col>
      <xdr:colOff>101600</xdr:colOff>
      <xdr:row>35</xdr:row>
      <xdr:rowOff>297180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00350" y="68052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306705</xdr:rowOff>
    </xdr:from>
    <xdr:ext cx="760095" cy="25400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77770" y="6574155"/>
          <a:ext cx="7600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36702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730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04749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36042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6771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37465</xdr:rowOff>
    </xdr:from>
    <xdr:to>
      <xdr:col>29</xdr:col>
      <xdr:colOff>177800</xdr:colOff>
      <xdr:row>35</xdr:row>
      <xdr:rowOff>138430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490210" y="6647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226060</xdr:rowOff>
    </xdr:from>
    <xdr:ext cx="753745" cy="25400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626100" y="6493510"/>
          <a:ext cx="753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34,188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133350</xdr:rowOff>
    </xdr:from>
    <xdr:to>
      <xdr:col>26</xdr:col>
      <xdr:colOff>101600</xdr:colOff>
      <xdr:row>35</xdr:row>
      <xdr:rowOff>233680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853940" y="67437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244475</xdr:rowOff>
    </xdr:from>
    <xdr:ext cx="734695" cy="2584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531360" y="651192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181610</xdr:rowOff>
    </xdr:from>
    <xdr:to>
      <xdr:col>22</xdr:col>
      <xdr:colOff>165100</xdr:colOff>
      <xdr:row>35</xdr:row>
      <xdr:rowOff>283845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170680" y="6791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293370</xdr:rowOff>
    </xdr:from>
    <xdr:ext cx="760095" cy="25527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848100" y="656082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27,898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52070</xdr:rowOff>
    </xdr:from>
    <xdr:to>
      <xdr:col>19</xdr:col>
      <xdr:colOff>38100</xdr:colOff>
      <xdr:row>36</xdr:row>
      <xdr:rowOff>153670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487420" y="700532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138430</xdr:rowOff>
    </xdr:from>
    <xdr:ext cx="760095"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164840" y="7091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34925</xdr:rowOff>
    </xdr:from>
    <xdr:to>
      <xdr:col>15</xdr:col>
      <xdr:colOff>101600</xdr:colOff>
      <xdr:row>36</xdr:row>
      <xdr:rowOff>136525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00350" y="698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121285</xdr:rowOff>
    </xdr:from>
    <xdr:ext cx="760095" cy="25590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477770" y="707453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19,319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17436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4955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49250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29590"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96976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73025</xdr:rowOff>
    </xdr:from>
    <xdr:ext cx="529590"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588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29590"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207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164465</xdr:rowOff>
    </xdr:from>
    <xdr:ext cx="589280"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2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130175</xdr:rowOff>
    </xdr:from>
    <xdr:ext cx="58928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92075</xdr:rowOff>
    </xdr:from>
    <xdr:ext cx="589280" cy="25781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53975</xdr:rowOff>
    </xdr:from>
    <xdr:ext cx="589280"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164465</xdr:rowOff>
    </xdr:from>
    <xdr:to>
      <xdr:col>24</xdr:col>
      <xdr:colOff>62865</xdr:colOff>
      <xdr:row>38</xdr:row>
      <xdr:rowOff>164465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542155" y="51365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532765"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594860" y="6688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458970" y="66795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111760</xdr:rowOff>
    </xdr:from>
    <xdr:ext cx="596900" cy="25146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594860" y="491236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164465</xdr:rowOff>
    </xdr:from>
    <xdr:to>
      <xdr:col>24</xdr:col>
      <xdr:colOff>152400</xdr:colOff>
      <xdr:row>29</xdr:row>
      <xdr:rowOff>164465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5136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47625</xdr:rowOff>
    </xdr:from>
    <xdr:to>
      <xdr:col>24</xdr:col>
      <xdr:colOff>63500</xdr:colOff>
      <xdr:row>36</xdr:row>
      <xdr:rowOff>130175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24910" y="6219825"/>
          <a:ext cx="8191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79375</xdr:rowOff>
    </xdr:from>
    <xdr:ext cx="596900"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594860" y="5908675"/>
          <a:ext cx="596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55880</xdr:rowOff>
    </xdr:from>
    <xdr:to>
      <xdr:col>24</xdr:col>
      <xdr:colOff>114300</xdr:colOff>
      <xdr:row>35</xdr:row>
      <xdr:rowOff>157480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49326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130175</xdr:rowOff>
    </xdr:from>
    <xdr:to>
      <xdr:col>19</xdr:col>
      <xdr:colOff>177800</xdr:colOff>
      <xdr:row>37</xdr:row>
      <xdr:rowOff>10160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851150" y="6302375"/>
          <a:ext cx="8737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116205</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674110" y="611695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63500</xdr:rowOff>
    </xdr:from>
    <xdr:ext cx="592455"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29000" y="5892800"/>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10160</xdr:rowOff>
    </xdr:from>
    <xdr:to>
      <xdr:col>15</xdr:col>
      <xdr:colOff>50800</xdr:colOff>
      <xdr:row>37</xdr:row>
      <xdr:rowOff>30480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981200" y="6353810"/>
          <a:ext cx="869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139065</xdr:rowOff>
    </xdr:from>
    <xdr:to>
      <xdr:col>15</xdr:col>
      <xdr:colOff>101600</xdr:colOff>
      <xdr:row>36</xdr:row>
      <xdr:rowOff>69215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0035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86360</xdr:rowOff>
    </xdr:from>
    <xdr:ext cx="592455" cy="25146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559050" y="591566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30480</xdr:rowOff>
    </xdr:from>
    <xdr:to>
      <xdr:col>10</xdr:col>
      <xdr:colOff>114300</xdr:colOff>
      <xdr:row>37</xdr:row>
      <xdr:rowOff>40640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11250" y="6374130"/>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304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130175</xdr:rowOff>
    </xdr:from>
    <xdr:ext cx="526415" cy="25781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7675" y="595947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139065</xdr:rowOff>
    </xdr:from>
    <xdr:to>
      <xdr:col>6</xdr:col>
      <xdr:colOff>38100</xdr:colOff>
      <xdr:row>37</xdr:row>
      <xdr:rowOff>69215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60450" y="63112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86360</xdr:rowOff>
    </xdr:from>
    <xdr:ext cx="526415" cy="25146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47725" y="60871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0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53822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09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6644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09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79451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09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245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164465</xdr:rowOff>
    </xdr:from>
    <xdr:to>
      <xdr:col>24</xdr:col>
      <xdr:colOff>114300</xdr:colOff>
      <xdr:row>36</xdr:row>
      <xdr:rowOff>98425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493260" y="61652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146685</xdr:rowOff>
    </xdr:from>
    <xdr:ext cx="596900" cy="25146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594860" y="614743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80010</xdr:rowOff>
    </xdr:from>
    <xdr:to>
      <xdr:col>20</xdr:col>
      <xdr:colOff>38100</xdr:colOff>
      <xdr:row>37</xdr:row>
      <xdr:rowOff>10160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674110" y="62522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635</xdr:rowOff>
    </xdr:from>
    <xdr:ext cx="52641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61385" y="63442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130175</xdr:rowOff>
    </xdr:from>
    <xdr:to>
      <xdr:col>15</xdr:col>
      <xdr:colOff>101600</xdr:colOff>
      <xdr:row>37</xdr:row>
      <xdr:rowOff>60325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0035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52070</xdr:rowOff>
    </xdr:from>
    <xdr:ext cx="526415" cy="25146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591435" y="63957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150495</xdr:rowOff>
    </xdr:from>
    <xdr:to>
      <xdr:col>10</xdr:col>
      <xdr:colOff>165100</xdr:colOff>
      <xdr:row>37</xdr:row>
      <xdr:rowOff>81280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30400" y="6322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71755</xdr:rowOff>
    </xdr:from>
    <xdr:ext cx="52641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7675" y="6415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160020</xdr:rowOff>
    </xdr:from>
    <xdr:to>
      <xdr:col>6</xdr:col>
      <xdr:colOff>38100</xdr:colOff>
      <xdr:row>37</xdr:row>
      <xdr:rowOff>90170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60450" y="63322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81915</xdr:rowOff>
    </xdr:from>
    <xdr:ext cx="52641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47725" y="6425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80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1247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46760" y="1016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2570"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05460" y="10017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6760" y="977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8928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12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676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164465</xdr:rowOff>
    </xdr:from>
    <xdr:ext cx="589280" cy="2520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1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6760" y="901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89280" cy="25781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6760" y="863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89280" cy="25781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9280" cy="25082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164465</xdr:rowOff>
    </xdr:from>
    <xdr:to>
      <xdr:col>24</xdr:col>
      <xdr:colOff>62865</xdr:colOff>
      <xdr:row>57</xdr:row>
      <xdr:rowOff>153035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542155" y="873696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157480</xdr:rowOff>
    </xdr:from>
    <xdr:ext cx="532765" cy="25082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594860" y="9930130"/>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153035</xdr:rowOff>
    </xdr:from>
    <xdr:to>
      <xdr:col>24</xdr:col>
      <xdr:colOff>152400</xdr:colOff>
      <xdr:row>57</xdr:row>
      <xdr:rowOff>153035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458970" y="9925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112395</xdr:rowOff>
    </xdr:from>
    <xdr:ext cx="596900" cy="25146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594860" y="851344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164465</xdr:rowOff>
    </xdr:from>
    <xdr:to>
      <xdr:col>24</xdr:col>
      <xdr:colOff>152400</xdr:colOff>
      <xdr:row>50</xdr:row>
      <xdr:rowOff>164465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458970" y="8736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2540</xdr:rowOff>
    </xdr:from>
    <xdr:to>
      <xdr:col>24</xdr:col>
      <xdr:colOff>63500</xdr:colOff>
      <xdr:row>56</xdr:row>
      <xdr:rowOff>105410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24910" y="9603740"/>
          <a:ext cx="8191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70485</xdr:rowOff>
    </xdr:from>
    <xdr:ext cx="596900"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594860" y="9671685"/>
          <a:ext cx="596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92075</xdr:rowOff>
    </xdr:from>
    <xdr:to>
      <xdr:col>24</xdr:col>
      <xdr:colOff>114300</xdr:colOff>
      <xdr:row>57</xdr:row>
      <xdr:rowOff>22225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49326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105410</xdr:rowOff>
    </xdr:from>
    <xdr:to>
      <xdr:col>19</xdr:col>
      <xdr:colOff>177800</xdr:colOff>
      <xdr:row>57</xdr:row>
      <xdr:rowOff>15875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851150" y="9706610"/>
          <a:ext cx="8737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109220</xdr:rowOff>
    </xdr:from>
    <xdr:to>
      <xdr:col>20</xdr:col>
      <xdr:colOff>38100</xdr:colOff>
      <xdr:row>57</xdr:row>
      <xdr:rowOff>38100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674110" y="971042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29845</xdr:rowOff>
    </xdr:from>
    <xdr:ext cx="592455" cy="25082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29000" y="9802495"/>
          <a:ext cx="592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15875</xdr:rowOff>
    </xdr:from>
    <xdr:to>
      <xdr:col>15</xdr:col>
      <xdr:colOff>50800</xdr:colOff>
      <xdr:row>57</xdr:row>
      <xdr:rowOff>45085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981200" y="978852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134620</xdr:rowOff>
    </xdr:from>
    <xdr:to>
      <xdr:col>15</xdr:col>
      <xdr:colOff>101600</xdr:colOff>
      <xdr:row>57</xdr:row>
      <xdr:rowOff>64770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0035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81280</xdr:rowOff>
    </xdr:from>
    <xdr:ext cx="52641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591435" y="9511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45085</xdr:rowOff>
    </xdr:from>
    <xdr:to>
      <xdr:col>10</xdr:col>
      <xdr:colOff>114300</xdr:colOff>
      <xdr:row>57</xdr:row>
      <xdr:rowOff>80645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11250" y="9817735"/>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304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110490</xdr:rowOff>
    </xdr:from>
    <xdr:ext cx="526415" cy="25146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7675" y="95402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135255</xdr:rowOff>
    </xdr:from>
    <xdr:to>
      <xdr:col>6</xdr:col>
      <xdr:colOff>38100</xdr:colOff>
      <xdr:row>57</xdr:row>
      <xdr:rowOff>65405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60450" y="97364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81915</xdr:rowOff>
    </xdr:from>
    <xdr:ext cx="52641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47725" y="95116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095"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53822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09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6644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09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79451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09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245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123190</xdr:rowOff>
    </xdr:from>
    <xdr:to>
      <xdr:col>24</xdr:col>
      <xdr:colOff>114300</xdr:colOff>
      <xdr:row>56</xdr:row>
      <xdr:rowOff>53340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49326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146685</xdr:rowOff>
    </xdr:from>
    <xdr:ext cx="596900" cy="25146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594860" y="940498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54610</xdr:rowOff>
    </xdr:from>
    <xdr:to>
      <xdr:col>20</xdr:col>
      <xdr:colOff>38100</xdr:colOff>
      <xdr:row>56</xdr:row>
      <xdr:rowOff>156845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674110" y="965581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1270</xdr:rowOff>
    </xdr:from>
    <xdr:ext cx="59245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29000" y="94310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136525</xdr:rowOff>
    </xdr:from>
    <xdr:to>
      <xdr:col>15</xdr:col>
      <xdr:colOff>101600</xdr:colOff>
      <xdr:row>57</xdr:row>
      <xdr:rowOff>66675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0035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57150</xdr:rowOff>
    </xdr:from>
    <xdr:ext cx="526415" cy="25781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591435" y="982980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164465</xdr:rowOff>
    </xdr:from>
    <xdr:to>
      <xdr:col>10</xdr:col>
      <xdr:colOff>165100</xdr:colOff>
      <xdr:row>57</xdr:row>
      <xdr:rowOff>95250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30400" y="9765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86995</xdr:rowOff>
    </xdr:from>
    <xdr:ext cx="526415" cy="25082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7675" y="98596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29845</xdr:rowOff>
    </xdr:from>
    <xdr:to>
      <xdr:col>6</xdr:col>
      <xdr:colOff>38100</xdr:colOff>
      <xdr:row>57</xdr:row>
      <xdr:rowOff>132080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60450" y="980249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122555</xdr:rowOff>
    </xdr:from>
    <xdr:ext cx="526415" cy="25082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47725" y="98952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4676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80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1247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4676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6760" y="1358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73025</xdr:rowOff>
    </xdr:from>
    <xdr:ext cx="242570"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05460" y="13446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46760" y="1320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29590"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26695" y="13065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6760" y="1282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164465</xdr:rowOff>
    </xdr:from>
    <xdr:ext cx="529590" cy="2520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26695" y="1268031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6760" y="1244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130175</xdr:rowOff>
    </xdr:from>
    <xdr:ext cx="529590" cy="25781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6695" y="12303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6760" y="1206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92075</xdr:rowOff>
    </xdr:from>
    <xdr:ext cx="529590" cy="25781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26695" y="11922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53975</xdr:rowOff>
    </xdr:from>
    <xdr:ext cx="529590" cy="25082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26695" y="115411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4676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59055</xdr:rowOff>
    </xdr:from>
    <xdr:to>
      <xdr:col>24</xdr:col>
      <xdr:colOff>62865</xdr:colOff>
      <xdr:row>79</xdr:row>
      <xdr:rowOff>9525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542155" y="12060555"/>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xdr:rowOff>
    </xdr:from>
    <xdr:ext cx="376555"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594860" y="1355788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9525</xdr:rowOff>
    </xdr:from>
    <xdr:to>
      <xdr:col>24</xdr:col>
      <xdr:colOff>152400</xdr:colOff>
      <xdr:row>79</xdr:row>
      <xdr:rowOff>9525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458970" y="13554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6350</xdr:rowOff>
    </xdr:from>
    <xdr:ext cx="532765" cy="25146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594860" y="1183640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59055</xdr:rowOff>
    </xdr:from>
    <xdr:to>
      <xdr:col>24</xdr:col>
      <xdr:colOff>152400</xdr:colOff>
      <xdr:row>70</xdr:row>
      <xdr:rowOff>59055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458970" y="12060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147320</xdr:rowOff>
    </xdr:from>
    <xdr:to>
      <xdr:col>24</xdr:col>
      <xdr:colOff>63500</xdr:colOff>
      <xdr:row>77</xdr:row>
      <xdr:rowOff>107315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24910" y="13177520"/>
          <a:ext cx="8191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10160</xdr:rowOff>
    </xdr:from>
    <xdr:ext cx="467995" cy="25908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594860" y="1304036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49326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147320</xdr:rowOff>
    </xdr:from>
    <xdr:to>
      <xdr:col>19</xdr:col>
      <xdr:colOff>177800</xdr:colOff>
      <xdr:row>76</xdr:row>
      <xdr:rowOff>164465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851150" y="13177520"/>
          <a:ext cx="8737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161290</xdr:rowOff>
    </xdr:from>
    <xdr:to>
      <xdr:col>20</xdr:col>
      <xdr:colOff>38100</xdr:colOff>
      <xdr:row>77</xdr:row>
      <xdr:rowOff>91440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674110" y="13191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82550</xdr:rowOff>
    </xdr:from>
    <xdr:ext cx="463550" cy="2584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493770" y="1328420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125730</xdr:rowOff>
    </xdr:from>
    <xdr:to>
      <xdr:col>15</xdr:col>
      <xdr:colOff>50800</xdr:colOff>
      <xdr:row>76</xdr:row>
      <xdr:rowOff>164465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981200" y="13155930"/>
          <a:ext cx="8699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133350</xdr:rowOff>
    </xdr:from>
    <xdr:to>
      <xdr:col>15</xdr:col>
      <xdr:colOff>101600</xdr:colOff>
      <xdr:row>77</xdr:row>
      <xdr:rowOff>63500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0035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53975</xdr:rowOff>
    </xdr:from>
    <xdr:ext cx="463550" cy="25082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20010" y="1325562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125730</xdr:rowOff>
    </xdr:from>
    <xdr:to>
      <xdr:col>10</xdr:col>
      <xdr:colOff>114300</xdr:colOff>
      <xdr:row>77</xdr:row>
      <xdr:rowOff>156845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11250" y="13155930"/>
          <a:ext cx="8699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135255</xdr:rowOff>
    </xdr:from>
    <xdr:to>
      <xdr:col>10</xdr:col>
      <xdr:colOff>165100</xdr:colOff>
      <xdr:row>77</xdr:row>
      <xdr:rowOff>65405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304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55880</xdr:rowOff>
    </xdr:from>
    <xdr:ext cx="463550" cy="25654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0060" y="13257530"/>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102870</xdr:rowOff>
    </xdr:from>
    <xdr:to>
      <xdr:col>6</xdr:col>
      <xdr:colOff>38100</xdr:colOff>
      <xdr:row>78</xdr:row>
      <xdr:rowOff>33020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60450" y="133045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49530</xdr:rowOff>
    </xdr:from>
    <xdr:ext cx="463550" cy="2584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80110" y="1307973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3573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095"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822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09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644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09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9451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09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245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56515</xdr:rowOff>
    </xdr:from>
    <xdr:to>
      <xdr:col>24</xdr:col>
      <xdr:colOff>114300</xdr:colOff>
      <xdr:row>77</xdr:row>
      <xdr:rowOff>158115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49326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34925</xdr:rowOff>
    </xdr:from>
    <xdr:ext cx="467995" cy="25908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594860" y="132365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95885</xdr:rowOff>
    </xdr:from>
    <xdr:to>
      <xdr:col>20</xdr:col>
      <xdr:colOff>38100</xdr:colOff>
      <xdr:row>77</xdr:row>
      <xdr:rowOff>26035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674110" y="131260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43180</xdr:rowOff>
    </xdr:from>
    <xdr:ext cx="526415" cy="25146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461385" y="129019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116840</xdr:rowOff>
    </xdr:from>
    <xdr:to>
      <xdr:col>15</xdr:col>
      <xdr:colOff>101600</xdr:colOff>
      <xdr:row>77</xdr:row>
      <xdr:rowOff>47625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00350" y="131470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64135</xdr:rowOff>
    </xdr:from>
    <xdr:ext cx="526415" cy="25082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591435" y="12922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75565</xdr:rowOff>
    </xdr:from>
    <xdr:to>
      <xdr:col>10</xdr:col>
      <xdr:colOff>165100</xdr:colOff>
      <xdr:row>77</xdr:row>
      <xdr:rowOff>6350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304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21590</xdr:rowOff>
    </xdr:from>
    <xdr:ext cx="526415" cy="25654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17675" y="1288034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105410</xdr:rowOff>
    </xdr:from>
    <xdr:to>
      <xdr:col>6</xdr:col>
      <xdr:colOff>38100</xdr:colOff>
      <xdr:row>78</xdr:row>
      <xdr:rowOff>35560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60450" y="133070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26670</xdr:rowOff>
    </xdr:from>
    <xdr:ext cx="463550" cy="25781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80110" y="1339977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4676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7376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7376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8669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8669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870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870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4676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80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1247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9590" cy="25082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26695" y="17256760"/>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959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26695" y="1693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9590" cy="25082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26695" y="1660334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959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26695" y="1627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280" cy="25146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951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28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46760" y="15439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8928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296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4676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89280" cy="25082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4676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113030</xdr:rowOff>
    </xdr:from>
    <xdr:to>
      <xdr:col>24</xdr:col>
      <xdr:colOff>62865</xdr:colOff>
      <xdr:row>99</xdr:row>
      <xdr:rowOff>17780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542155" y="1537208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21590</xdr:rowOff>
    </xdr:from>
    <xdr:ext cx="532765"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594860" y="169951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17780</xdr:rowOff>
    </xdr:from>
    <xdr:to>
      <xdr:col>24</xdr:col>
      <xdr:colOff>152400</xdr:colOff>
      <xdr:row>99</xdr:row>
      <xdr:rowOff>17780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458970" y="16991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59055</xdr:rowOff>
    </xdr:from>
    <xdr:ext cx="596900" cy="25781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594860" y="15146655"/>
          <a:ext cx="596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113030</xdr:rowOff>
    </xdr:from>
    <xdr:to>
      <xdr:col>24</xdr:col>
      <xdr:colOff>152400</xdr:colOff>
      <xdr:row>89</xdr:row>
      <xdr:rowOff>113030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458970" y="15372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99060</xdr:rowOff>
    </xdr:from>
    <xdr:to>
      <xdr:col>24</xdr:col>
      <xdr:colOff>63500</xdr:colOff>
      <xdr:row>94</xdr:row>
      <xdr:rowOff>156845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24910" y="16215360"/>
          <a:ext cx="8191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3810</xdr:rowOff>
    </xdr:from>
    <xdr:ext cx="532765"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594860" y="1629156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49326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3175</xdr:rowOff>
    </xdr:from>
    <xdr:to>
      <xdr:col>19</xdr:col>
      <xdr:colOff>177800</xdr:colOff>
      <xdr:row>94</xdr:row>
      <xdr:rowOff>156845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851150" y="16119475"/>
          <a:ext cx="87376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169545</xdr:rowOff>
    </xdr:from>
    <xdr:to>
      <xdr:col>20</xdr:col>
      <xdr:colOff>38100</xdr:colOff>
      <xdr:row>96</xdr:row>
      <xdr:rowOff>99695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674110" y="16457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90805</xdr:rowOff>
    </xdr:from>
    <xdr:ext cx="526415" cy="2584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61385" y="1655000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3175</xdr:rowOff>
    </xdr:from>
    <xdr:to>
      <xdr:col>15</xdr:col>
      <xdr:colOff>50800</xdr:colOff>
      <xdr:row>95</xdr:row>
      <xdr:rowOff>147320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981200" y="16119475"/>
          <a:ext cx="86995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167640</xdr:rowOff>
    </xdr:from>
    <xdr:to>
      <xdr:col>15</xdr:col>
      <xdr:colOff>101600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0035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88900</xdr:rowOff>
    </xdr:from>
    <xdr:ext cx="526415" cy="25082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591435" y="163766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147320</xdr:rowOff>
    </xdr:from>
    <xdr:to>
      <xdr:col>10</xdr:col>
      <xdr:colOff>114300</xdr:colOff>
      <xdr:row>96</xdr:row>
      <xdr:rowOff>83185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11250" y="16435070"/>
          <a:ext cx="8699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156210</xdr:rowOff>
    </xdr:from>
    <xdr:to>
      <xdr:col>10</xdr:col>
      <xdr:colOff>165100</xdr:colOff>
      <xdr:row>97</xdr:row>
      <xdr:rowOff>86360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304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77470</xdr:rowOff>
    </xdr:from>
    <xdr:ext cx="526415" cy="25082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7675" y="167081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26670</xdr:rowOff>
    </xdr:from>
    <xdr:to>
      <xdr:col>6</xdr:col>
      <xdr:colOff>38100</xdr:colOff>
      <xdr:row>97</xdr:row>
      <xdr:rowOff>128270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60450" y="166573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119380</xdr:rowOff>
    </xdr:from>
    <xdr:ext cx="52641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47725" y="167500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09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82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644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09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945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09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245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48260</xdr:rowOff>
    </xdr:from>
    <xdr:to>
      <xdr:col>24</xdr:col>
      <xdr:colOff>114300</xdr:colOff>
      <xdr:row>94</xdr:row>
      <xdr:rowOff>149860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49326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71120</xdr:rowOff>
    </xdr:from>
    <xdr:ext cx="532765"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594860" y="16015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106045</xdr:rowOff>
    </xdr:from>
    <xdr:to>
      <xdr:col>20</xdr:col>
      <xdr:colOff>38100</xdr:colOff>
      <xdr:row>95</xdr:row>
      <xdr:rowOff>36195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674110" y="162223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52705</xdr:rowOff>
    </xdr:from>
    <xdr:ext cx="526415" cy="25082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61385" y="159975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123825</xdr:rowOff>
    </xdr:from>
    <xdr:to>
      <xdr:col>15</xdr:col>
      <xdr:colOff>101600</xdr:colOff>
      <xdr:row>94</xdr:row>
      <xdr:rowOff>53975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00350" y="160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70485</xdr:rowOff>
    </xdr:from>
    <xdr:ext cx="52641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591435" y="158438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96520</xdr:rowOff>
    </xdr:from>
    <xdr:to>
      <xdr:col>10</xdr:col>
      <xdr:colOff>165100</xdr:colOff>
      <xdr:row>96</xdr:row>
      <xdr:rowOff>26670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304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43180</xdr:rowOff>
    </xdr:from>
    <xdr:ext cx="526415" cy="25082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7675" y="161594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32385</xdr:rowOff>
    </xdr:from>
    <xdr:to>
      <xdr:col>6</xdr:col>
      <xdr:colOff>38100</xdr:colOff>
      <xdr:row>96</xdr:row>
      <xdr:rowOff>133985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60450" y="164915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150495</xdr:rowOff>
    </xdr:from>
    <xdr:ext cx="52641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47725" y="162667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80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43636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74460" y="673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73025</xdr:rowOff>
    </xdr:from>
    <xdr:ext cx="24257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229350" y="6588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74460" y="635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8928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90260" y="620712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74460" y="596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164465</xdr:rowOff>
    </xdr:from>
    <xdr:ext cx="589280" cy="25209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90260" y="5822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74460" y="558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130175</xdr:rowOff>
    </xdr:from>
    <xdr:ext cx="589280" cy="25781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90260" y="5445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74460" y="520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92075</xdr:rowOff>
    </xdr:from>
    <xdr:ext cx="589280" cy="25781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90260" y="5064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53975</xdr:rowOff>
    </xdr:from>
    <xdr:ext cx="589280" cy="25082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890260" y="4683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50165</xdr:rowOff>
    </xdr:from>
    <xdr:to>
      <xdr:col>54</xdr:col>
      <xdr:colOff>186690</xdr:colOff>
      <xdr:row>37</xdr:row>
      <xdr:rowOff>158115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267950" y="5365115"/>
          <a:ext cx="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161925</xdr:rowOff>
    </xdr:from>
    <xdr:ext cx="532765" cy="25781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318750" y="650557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158115</xdr:rowOff>
    </xdr:from>
    <xdr:to>
      <xdr:col>55</xdr:col>
      <xdr:colOff>88900</xdr:colOff>
      <xdr:row>37</xdr:row>
      <xdr:rowOff>158115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182860" y="65017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164465</xdr:rowOff>
    </xdr:from>
    <xdr:ext cx="596900" cy="25209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318750" y="513651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182860" y="53651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95250</xdr:rowOff>
    </xdr:from>
    <xdr:to>
      <xdr:col>55</xdr:col>
      <xdr:colOff>0</xdr:colOff>
      <xdr:row>35</xdr:row>
      <xdr:rowOff>145415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448800" y="6096000"/>
          <a:ext cx="8191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xdr:rowOff>
    </xdr:from>
    <xdr:ext cx="596900"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318750" y="6184900"/>
          <a:ext cx="596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220960" y="6206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145415</xdr:rowOff>
    </xdr:from>
    <xdr:to>
      <xdr:col>50</xdr:col>
      <xdr:colOff>114300</xdr:colOff>
      <xdr:row>36</xdr:row>
      <xdr:rowOff>7620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578850" y="614616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155575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6225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146685</xdr:rowOff>
    </xdr:from>
    <xdr:ext cx="592455" cy="25146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152890" y="6318885"/>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11430</xdr:rowOff>
    </xdr:from>
    <xdr:to>
      <xdr:col>45</xdr:col>
      <xdr:colOff>177800</xdr:colOff>
      <xdr:row>36</xdr:row>
      <xdr:rowOff>7620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705090" y="5840730"/>
          <a:ext cx="87376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90805</xdr:rowOff>
    </xdr:from>
    <xdr:to>
      <xdr:col>46</xdr:col>
      <xdr:colOff>38100</xdr:colOff>
      <xdr:row>37</xdr:row>
      <xdr:rowOff>20955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528050" y="62630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12700</xdr:rowOff>
    </xdr:from>
    <xdr:ext cx="59245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282940" y="6356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11430</xdr:rowOff>
    </xdr:from>
    <xdr:to>
      <xdr:col>41</xdr:col>
      <xdr:colOff>50800</xdr:colOff>
      <xdr:row>36</xdr:row>
      <xdr:rowOff>95250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835140" y="5840730"/>
          <a:ext cx="86995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22225</xdr:rowOff>
    </xdr:from>
    <xdr:to>
      <xdr:col>41</xdr:col>
      <xdr:colOff>101600</xdr:colOff>
      <xdr:row>34</xdr:row>
      <xdr:rowOff>123825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654290" y="585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115570</xdr:rowOff>
    </xdr:from>
    <xdr:ext cx="592455" cy="2584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412990" y="594487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150495</xdr:rowOff>
    </xdr:from>
    <xdr:to>
      <xdr:col>36</xdr:col>
      <xdr:colOff>165100</xdr:colOff>
      <xdr:row>37</xdr:row>
      <xdr:rowOff>81280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784340" y="6322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71755</xdr:rowOff>
    </xdr:from>
    <xdr:ext cx="52641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571615" y="6415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09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6211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09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3921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09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184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09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4845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45085</xdr:rowOff>
    </xdr:from>
    <xdr:to>
      <xdr:col>55</xdr:col>
      <xdr:colOff>50800</xdr:colOff>
      <xdr:row>35</xdr:row>
      <xdr:rowOff>146685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220960" y="60458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67945</xdr:rowOff>
    </xdr:from>
    <xdr:ext cx="596900"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318750" y="58972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166,513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93980</xdr:rowOff>
    </xdr:from>
    <xdr:to>
      <xdr:col>50</xdr:col>
      <xdr:colOff>165100</xdr:colOff>
      <xdr:row>36</xdr:row>
      <xdr:rowOff>24130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41275</xdr:rowOff>
    </xdr:from>
    <xdr:ext cx="592455" cy="25146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152890" y="5870575"/>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127635</xdr:rowOff>
    </xdr:from>
    <xdr:to>
      <xdr:col>46</xdr:col>
      <xdr:colOff>38100</xdr:colOff>
      <xdr:row>36</xdr:row>
      <xdr:rowOff>57785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528050" y="61283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74930</xdr:rowOff>
    </xdr:from>
    <xdr:ext cx="592455" cy="25146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282940" y="590423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132080</xdr:rowOff>
    </xdr:from>
    <xdr:to>
      <xdr:col>41</xdr:col>
      <xdr:colOff>101600</xdr:colOff>
      <xdr:row>34</xdr:row>
      <xdr:rowOff>61595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654290" y="578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78740</xdr:rowOff>
    </xdr:from>
    <xdr:ext cx="59245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412990" y="5565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45085</xdr:rowOff>
    </xdr:from>
    <xdr:to>
      <xdr:col>36</xdr:col>
      <xdr:colOff>165100</xdr:colOff>
      <xdr:row>36</xdr:row>
      <xdr:rowOff>146685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78434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162560</xdr:rowOff>
    </xdr:from>
    <xdr:ext cx="592455" cy="25781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39230" y="5991860"/>
          <a:ext cx="592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80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43636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474460" y="1016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4257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229350" y="10017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74460" y="977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34925</xdr:rowOff>
    </xdr:from>
    <xdr:ext cx="58928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90260" y="963612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74460" y="939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164465</xdr:rowOff>
    </xdr:from>
    <xdr:ext cx="589280" cy="25209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90260" y="9251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74460" y="901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130175</xdr:rowOff>
    </xdr:from>
    <xdr:ext cx="589280" cy="25781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90260" y="8874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474460" y="863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92075</xdr:rowOff>
    </xdr:from>
    <xdr:ext cx="589280" cy="2578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890260" y="8493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9280"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890260" y="8112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3810</xdr:rowOff>
    </xdr:from>
    <xdr:to>
      <xdr:col>54</xdr:col>
      <xdr:colOff>186690</xdr:colOff>
      <xdr:row>58</xdr:row>
      <xdr:rowOff>143510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267950" y="874776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532765"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318750" y="10091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182860" y="10087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122555</xdr:rowOff>
    </xdr:from>
    <xdr:ext cx="596900" cy="25082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318750" y="8523605"/>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3810</xdr:rowOff>
    </xdr:from>
    <xdr:to>
      <xdr:col>55</xdr:col>
      <xdr:colOff>88900</xdr:colOff>
      <xdr:row>51</xdr:row>
      <xdr:rowOff>3810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182860" y="8747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149860</xdr:rowOff>
    </xdr:from>
    <xdr:to>
      <xdr:col>55</xdr:col>
      <xdr:colOff>0</xdr:colOff>
      <xdr:row>57</xdr:row>
      <xdr:rowOff>95885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448800" y="9579610"/>
          <a:ext cx="81915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112395</xdr:rowOff>
    </xdr:from>
    <xdr:ext cx="532765" cy="25146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318750" y="9713595"/>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133985</xdr:rowOff>
    </xdr:from>
    <xdr:to>
      <xdr:col>55</xdr:col>
      <xdr:colOff>50800</xdr:colOff>
      <xdr:row>57</xdr:row>
      <xdr:rowOff>64135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220960" y="97351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164465</xdr:rowOff>
    </xdr:from>
    <xdr:to>
      <xdr:col>50</xdr:col>
      <xdr:colOff>114300</xdr:colOff>
      <xdr:row>57</xdr:row>
      <xdr:rowOff>95885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578850" y="9765665"/>
          <a:ext cx="8699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146050</xdr:rowOff>
    </xdr:from>
    <xdr:to>
      <xdr:col>50</xdr:col>
      <xdr:colOff>165100</xdr:colOff>
      <xdr:row>57</xdr:row>
      <xdr:rowOff>76200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92075</xdr:rowOff>
    </xdr:from>
    <xdr:ext cx="526415" cy="25781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185275" y="952182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164465</xdr:rowOff>
    </xdr:from>
    <xdr:to>
      <xdr:col>45</xdr:col>
      <xdr:colOff>177800</xdr:colOff>
      <xdr:row>57</xdr:row>
      <xdr:rowOff>111760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705090" y="9765665"/>
          <a:ext cx="87376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xdr:rowOff>
    </xdr:from>
    <xdr:to>
      <xdr:col>46</xdr:col>
      <xdr:colOff>38100</xdr:colOff>
      <xdr:row>57</xdr:row>
      <xdr:rowOff>110490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528050" y="97815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101600</xdr:rowOff>
    </xdr:from>
    <xdr:ext cx="52641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315325" y="9874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111760</xdr:rowOff>
    </xdr:from>
    <xdr:to>
      <xdr:col>41</xdr:col>
      <xdr:colOff>50800</xdr:colOff>
      <xdr:row>57</xdr:row>
      <xdr:rowOff>143510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835140" y="9884410"/>
          <a:ext cx="8699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146685</xdr:rowOff>
    </xdr:from>
    <xdr:to>
      <xdr:col>41</xdr:col>
      <xdr:colOff>101600</xdr:colOff>
      <xdr:row>57</xdr:row>
      <xdr:rowOff>76835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65429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92710</xdr:rowOff>
    </xdr:from>
    <xdr:ext cx="526415" cy="25781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445375" y="952246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151130</xdr:rowOff>
    </xdr:from>
    <xdr:to>
      <xdr:col>36</xdr:col>
      <xdr:colOff>165100</xdr:colOff>
      <xdr:row>57</xdr:row>
      <xdr:rowOff>81915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784340" y="97523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98425</xdr:rowOff>
    </xdr:from>
    <xdr:ext cx="526415" cy="25082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571615" y="9528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09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6211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09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3921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09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184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09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4845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99695</xdr:rowOff>
    </xdr:from>
    <xdr:to>
      <xdr:col>55</xdr:col>
      <xdr:colOff>50800</xdr:colOff>
      <xdr:row>56</xdr:row>
      <xdr:rowOff>29845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220960" y="95294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122555</xdr:rowOff>
    </xdr:from>
    <xdr:ext cx="596900" cy="25082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318750" y="9380855"/>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45720</xdr:rowOff>
    </xdr:from>
    <xdr:to>
      <xdr:col>50</xdr:col>
      <xdr:colOff>165100</xdr:colOff>
      <xdr:row>57</xdr:row>
      <xdr:rowOff>147320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138430</xdr:rowOff>
    </xdr:from>
    <xdr:ext cx="52641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185275" y="99110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116840</xdr:rowOff>
    </xdr:from>
    <xdr:to>
      <xdr:col>46</xdr:col>
      <xdr:colOff>38100</xdr:colOff>
      <xdr:row>57</xdr:row>
      <xdr:rowOff>47625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528050" y="971804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64135</xdr:rowOff>
    </xdr:from>
    <xdr:ext cx="592455" cy="25082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282940" y="9493885"/>
          <a:ext cx="592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60325</xdr:rowOff>
    </xdr:from>
    <xdr:to>
      <xdr:col>41</xdr:col>
      <xdr:colOff>101600</xdr:colOff>
      <xdr:row>57</xdr:row>
      <xdr:rowOff>161925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65429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153035</xdr:rowOff>
    </xdr:from>
    <xdr:ext cx="526415"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445375" y="99256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92075</xdr:rowOff>
    </xdr:from>
    <xdr:to>
      <xdr:col>36</xdr:col>
      <xdr:colOff>165100</xdr:colOff>
      <xdr:row>58</xdr:row>
      <xdr:rowOff>22225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78434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13970</xdr:rowOff>
    </xdr:from>
    <xdr:ext cx="52641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71615" y="9958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474460" y="11683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80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43636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397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474460" y="133978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53975</xdr:rowOff>
    </xdr:from>
    <xdr:ext cx="242570" cy="25082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229350" y="13255625"/>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74460" y="1282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164465</xdr:rowOff>
    </xdr:from>
    <xdr:ext cx="589280" cy="25209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890260" y="12680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74460" y="1225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9280" cy="25146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890260" y="121132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9280" cy="2508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89026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474460" y="11683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10160</xdr:rowOff>
    </xdr:from>
    <xdr:to>
      <xdr:col>54</xdr:col>
      <xdr:colOff>186690</xdr:colOff>
      <xdr:row>78</xdr:row>
      <xdr:rowOff>24765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267950" y="12183110"/>
          <a:ext cx="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7650" cy="25146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318750" y="134023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182860" y="13397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127635</xdr:rowOff>
    </xdr:from>
    <xdr:ext cx="596900" cy="257810"/>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318750" y="11957685"/>
          <a:ext cx="596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10160</xdr:rowOff>
    </xdr:from>
    <xdr:to>
      <xdr:col>55</xdr:col>
      <xdr:colOff>88900</xdr:colOff>
      <xdr:row>71</xdr:row>
      <xdr:rowOff>10160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182860" y="12183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95885</xdr:rowOff>
    </xdr:from>
    <xdr:to>
      <xdr:col>55</xdr:col>
      <xdr:colOff>0</xdr:colOff>
      <xdr:row>77</xdr:row>
      <xdr:rowOff>54610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48800" y="13126085"/>
          <a:ext cx="81915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2765" cy="25146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318750" y="13162280"/>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152400</xdr:rowOff>
    </xdr:from>
    <xdr:to>
      <xdr:col>55</xdr:col>
      <xdr:colOff>50800</xdr:colOff>
      <xdr:row>77</xdr:row>
      <xdr:rowOff>82550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220960" y="131826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54610</xdr:rowOff>
    </xdr:from>
    <xdr:to>
      <xdr:col>50</xdr:col>
      <xdr:colOff>114300</xdr:colOff>
      <xdr:row>77</xdr:row>
      <xdr:rowOff>164465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578850" y="13256260"/>
          <a:ext cx="8699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144780</xdr:rowOff>
    </xdr:from>
    <xdr:to>
      <xdr:col>50</xdr:col>
      <xdr:colOff>165100</xdr:colOff>
      <xdr:row>77</xdr:row>
      <xdr:rowOff>74930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90805</xdr:rowOff>
    </xdr:from>
    <xdr:ext cx="526415" cy="25654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185275" y="1294955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144780</xdr:rowOff>
    </xdr:from>
    <xdr:to>
      <xdr:col>45</xdr:col>
      <xdr:colOff>177800</xdr:colOff>
      <xdr:row>77</xdr:row>
      <xdr:rowOff>164465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705090" y="13346430"/>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8255</xdr:rowOff>
    </xdr:from>
    <xdr:to>
      <xdr:col>46</xdr:col>
      <xdr:colOff>38100</xdr:colOff>
      <xdr:row>77</xdr:row>
      <xdr:rowOff>109855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528050" y="132099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125730</xdr:rowOff>
    </xdr:from>
    <xdr:ext cx="526415" cy="25781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315325" y="1298448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102870</xdr:rowOff>
    </xdr:from>
    <xdr:to>
      <xdr:col>41</xdr:col>
      <xdr:colOff>50800</xdr:colOff>
      <xdr:row>77</xdr:row>
      <xdr:rowOff>144780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835140" y="13304520"/>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144145</xdr:rowOff>
    </xdr:from>
    <xdr:to>
      <xdr:col>41</xdr:col>
      <xdr:colOff>101600</xdr:colOff>
      <xdr:row>77</xdr:row>
      <xdr:rowOff>74930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65429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90170</xdr:rowOff>
    </xdr:from>
    <xdr:ext cx="526415" cy="25590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445375" y="12948920"/>
          <a:ext cx="5264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139700</xdr:rowOff>
    </xdr:from>
    <xdr:to>
      <xdr:col>36</xdr:col>
      <xdr:colOff>165100</xdr:colOff>
      <xdr:row>77</xdr:row>
      <xdr:rowOff>69850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78434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86360</xdr:rowOff>
    </xdr:from>
    <xdr:ext cx="526415" cy="25146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571615" y="129451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0812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09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26211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095"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3921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09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184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09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4845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45720</xdr:rowOff>
    </xdr:from>
    <xdr:to>
      <xdr:col>55</xdr:col>
      <xdr:colOff>50800</xdr:colOff>
      <xdr:row>76</xdr:row>
      <xdr:rowOff>147320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220960" y="130759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68580</xdr:rowOff>
    </xdr:from>
    <xdr:ext cx="532765"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318750" y="12927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3810</xdr:rowOff>
    </xdr:from>
    <xdr:to>
      <xdr:col>50</xdr:col>
      <xdr:colOff>165100</xdr:colOff>
      <xdr:row>77</xdr:row>
      <xdr:rowOff>105410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97790</xdr:rowOff>
    </xdr:from>
    <xdr:ext cx="526415"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185275" y="132994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120650</xdr:rowOff>
    </xdr:from>
    <xdr:to>
      <xdr:col>46</xdr:col>
      <xdr:colOff>38100</xdr:colOff>
      <xdr:row>78</xdr:row>
      <xdr:rowOff>49530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528050" y="1332230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41275</xdr:rowOff>
    </xdr:from>
    <xdr:ext cx="463550" cy="25146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347710" y="13414375"/>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93345</xdr:rowOff>
    </xdr:from>
    <xdr:to>
      <xdr:col>41</xdr:col>
      <xdr:colOff>101600</xdr:colOff>
      <xdr:row>78</xdr:row>
      <xdr:rowOff>23495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65429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15240</xdr:rowOff>
    </xdr:from>
    <xdr:ext cx="46355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473950" y="13388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153035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78434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144780</xdr:rowOff>
    </xdr:from>
    <xdr:ext cx="526415" cy="25146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71615" y="133464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474460" y="14286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59765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59765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5946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5946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147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7147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474460" y="15112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80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43636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22935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959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54395" y="1649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082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90260" y="161137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89026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474460" y="1549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92075</xdr:rowOff>
    </xdr:from>
    <xdr:ext cx="589280" cy="25781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90260" y="15351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474460" y="15112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89280" cy="25082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89026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474460" y="15112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26670</xdr:rowOff>
    </xdr:from>
    <xdr:to>
      <xdr:col>54</xdr:col>
      <xdr:colOff>186690</xdr:colOff>
      <xdr:row>98</xdr:row>
      <xdr:rowOff>130175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267950" y="15457170"/>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133985</xdr:rowOff>
    </xdr:from>
    <xdr:ext cx="532765" cy="25082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318750" y="16936085"/>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130175</xdr:rowOff>
    </xdr:from>
    <xdr:to>
      <xdr:col>55</xdr:col>
      <xdr:colOff>88900</xdr:colOff>
      <xdr:row>98</xdr:row>
      <xdr:rowOff>130175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182860" y="169322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145415</xdr:rowOff>
    </xdr:from>
    <xdr:ext cx="596900" cy="25146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318750" y="1523301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26670</xdr:rowOff>
    </xdr:from>
    <xdr:to>
      <xdr:col>55</xdr:col>
      <xdr:colOff>88900</xdr:colOff>
      <xdr:row>90</xdr:row>
      <xdr:rowOff>26670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182860" y="15457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152400</xdr:rowOff>
    </xdr:from>
    <xdr:to>
      <xdr:col>55</xdr:col>
      <xdr:colOff>0</xdr:colOff>
      <xdr:row>97</xdr:row>
      <xdr:rowOff>46990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448800" y="16268700"/>
          <a:ext cx="819150"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276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318750" y="1649349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220960" y="165150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66675</xdr:rowOff>
    </xdr:from>
    <xdr:to>
      <xdr:col>50</xdr:col>
      <xdr:colOff>114300</xdr:colOff>
      <xdr:row>97</xdr:row>
      <xdr:rowOff>46990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578850" y="16354425"/>
          <a:ext cx="86995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97790</xdr:rowOff>
    </xdr:from>
    <xdr:to>
      <xdr:col>50</xdr:col>
      <xdr:colOff>165100</xdr:colOff>
      <xdr:row>97</xdr:row>
      <xdr:rowOff>27940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44450</xdr:rowOff>
    </xdr:from>
    <xdr:ext cx="52641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185275" y="16332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66675</xdr:rowOff>
    </xdr:from>
    <xdr:to>
      <xdr:col>45</xdr:col>
      <xdr:colOff>177800</xdr:colOff>
      <xdr:row>97</xdr:row>
      <xdr:rowOff>2540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705090" y="16354425"/>
          <a:ext cx="87376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528050" y="165989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60960</xdr:rowOff>
    </xdr:from>
    <xdr:ext cx="52641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315325" y="16691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2540</xdr:rowOff>
    </xdr:from>
    <xdr:to>
      <xdr:col>41</xdr:col>
      <xdr:colOff>50800</xdr:colOff>
      <xdr:row>97</xdr:row>
      <xdr:rowOff>84455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835140" y="16633190"/>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100330</xdr:rowOff>
    </xdr:from>
    <xdr:to>
      <xdr:col>41</xdr:col>
      <xdr:colOff>101600</xdr:colOff>
      <xdr:row>97</xdr:row>
      <xdr:rowOff>30480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65429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46990</xdr:rowOff>
    </xdr:from>
    <xdr:ext cx="52641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445375" y="163347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115570</xdr:rowOff>
    </xdr:from>
    <xdr:to>
      <xdr:col>36</xdr:col>
      <xdr:colOff>165100</xdr:colOff>
      <xdr:row>97</xdr:row>
      <xdr:rowOff>45720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78434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62230</xdr:rowOff>
    </xdr:from>
    <xdr:ext cx="52641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571615" y="163499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09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621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09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392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18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09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484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101600</xdr:rowOff>
    </xdr:from>
    <xdr:to>
      <xdr:col>55</xdr:col>
      <xdr:colOff>50800</xdr:colOff>
      <xdr:row>95</xdr:row>
      <xdr:rowOff>31750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220960" y="16217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124460</xdr:rowOff>
    </xdr:from>
    <xdr:ext cx="53276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318750" y="16069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167640</xdr:rowOff>
    </xdr:from>
    <xdr:to>
      <xdr:col>50</xdr:col>
      <xdr:colOff>165100</xdr:colOff>
      <xdr:row>97</xdr:row>
      <xdr:rowOff>97790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88900</xdr:rowOff>
    </xdr:from>
    <xdr:ext cx="526415" cy="25082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185275" y="167195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15875</xdr:rowOff>
    </xdr:from>
    <xdr:to>
      <xdr:col>46</xdr:col>
      <xdr:colOff>38100</xdr:colOff>
      <xdr:row>95</xdr:row>
      <xdr:rowOff>117475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528050" y="163036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133985</xdr:rowOff>
    </xdr:from>
    <xdr:ext cx="526415" cy="25082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315325" y="160788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123190</xdr:rowOff>
    </xdr:from>
    <xdr:to>
      <xdr:col>41</xdr:col>
      <xdr:colOff>101600</xdr:colOff>
      <xdr:row>97</xdr:row>
      <xdr:rowOff>53340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65429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44450</xdr:rowOff>
    </xdr:from>
    <xdr:ext cx="52641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445375" y="16675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33655</xdr:rowOff>
    </xdr:from>
    <xdr:to>
      <xdr:col>36</xdr:col>
      <xdr:colOff>165100</xdr:colOff>
      <xdr:row>97</xdr:row>
      <xdr:rowOff>135255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78434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126365</xdr:rowOff>
    </xdr:from>
    <xdr:ext cx="52641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571615" y="167570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80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6025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198350" y="6654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164465</xdr:rowOff>
    </xdr:from>
    <xdr:ext cx="242570" cy="25209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53240" y="6508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177800</xdr:colOff>
      <xdr:row>36</xdr:row>
      <xdr:rowOff>24765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198350" y="6196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53975</xdr:rowOff>
    </xdr:from>
    <xdr:ext cx="589280" cy="25082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614150" y="6054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198350" y="5740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89280" cy="25146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614150" y="55981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198350" y="5283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164465</xdr:rowOff>
    </xdr:from>
    <xdr:ext cx="589280" cy="25209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614150" y="5136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89280" cy="25082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614150" y="4683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86360</xdr:rowOff>
    </xdr:from>
    <xdr:to>
      <xdr:col>85</xdr:col>
      <xdr:colOff>126365</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993745" y="5401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161925</xdr:rowOff>
    </xdr:from>
    <xdr:ext cx="247650" cy="257810"/>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046450" y="6677025"/>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90675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33020</xdr:rowOff>
    </xdr:from>
    <xdr:ext cx="596900" cy="259080"/>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046450" y="51765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86360</xdr:rowOff>
    </xdr:from>
    <xdr:to>
      <xdr:col>86</xdr:col>
      <xdr:colOff>25400</xdr:colOff>
      <xdr:row>31</xdr:row>
      <xdr:rowOff>86360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906750" y="5401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116205</xdr:rowOff>
    </xdr:from>
    <xdr:to>
      <xdr:col>85</xdr:col>
      <xdr:colOff>127000</xdr:colOff>
      <xdr:row>38</xdr:row>
      <xdr:rowOff>118745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172690" y="6631305"/>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80010</xdr:rowOff>
    </xdr:from>
    <xdr:ext cx="467995" cy="259080"/>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046450" y="642366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56515</xdr:rowOff>
    </xdr:from>
    <xdr:to>
      <xdr:col>85</xdr:col>
      <xdr:colOff>177800</xdr:colOff>
      <xdr:row>38</xdr:row>
      <xdr:rowOff>158115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94485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115570</xdr:rowOff>
    </xdr:from>
    <xdr:to>
      <xdr:col>81</xdr:col>
      <xdr:colOff>50800</xdr:colOff>
      <xdr:row>38</xdr:row>
      <xdr:rowOff>118745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302740" y="663067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43815</xdr:rowOff>
    </xdr:from>
    <xdr:to>
      <xdr:col>81</xdr:col>
      <xdr:colOff>101600</xdr:colOff>
      <xdr:row>38</xdr:row>
      <xdr:rowOff>145415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12189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161290</xdr:rowOff>
    </xdr:from>
    <xdr:ext cx="463550" cy="25781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941550" y="633349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113030</xdr:rowOff>
    </xdr:from>
    <xdr:to>
      <xdr:col>76</xdr:col>
      <xdr:colOff>114300</xdr:colOff>
      <xdr:row>38</xdr:row>
      <xdr:rowOff>115570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432790" y="662813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45720</xdr:rowOff>
    </xdr:from>
    <xdr:to>
      <xdr:col>76</xdr:col>
      <xdr:colOff>165100</xdr:colOff>
      <xdr:row>38</xdr:row>
      <xdr:rowOff>147320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25194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163195</xdr:rowOff>
    </xdr:from>
    <xdr:ext cx="463550" cy="25781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071600" y="633539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83820</xdr:rowOff>
    </xdr:from>
    <xdr:to>
      <xdr:col>71</xdr:col>
      <xdr:colOff>177800</xdr:colOff>
      <xdr:row>38</xdr:row>
      <xdr:rowOff>113030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559030" y="6598920"/>
          <a:ext cx="873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118110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381990" y="653288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135255</xdr:rowOff>
    </xdr:from>
    <xdr:ext cx="526415" cy="25146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169265" y="630745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26670</xdr:rowOff>
    </xdr:from>
    <xdr:to>
      <xdr:col>67</xdr:col>
      <xdr:colOff>101600</xdr:colOff>
      <xdr:row>38</xdr:row>
      <xdr:rowOff>128270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50823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145415</xdr:rowOff>
    </xdr:from>
    <xdr:ext cx="526415" cy="25146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299315" y="631761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09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9860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09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11605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09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2461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09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3723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164465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944850" y="65811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34925</xdr:rowOff>
    </xdr:from>
    <xdr:ext cx="467995" cy="259080"/>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046450" y="6550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68580</xdr:rowOff>
    </xdr:from>
    <xdr:to>
      <xdr:col>81</xdr:col>
      <xdr:colOff>101600</xdr:colOff>
      <xdr:row>38</xdr:row>
      <xdr:rowOff>164465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121890" y="65836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160655</xdr:rowOff>
    </xdr:from>
    <xdr:ext cx="463550" cy="25781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941550" y="667575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65405</xdr:rowOff>
    </xdr:from>
    <xdr:to>
      <xdr:col>76</xdr:col>
      <xdr:colOff>165100</xdr:colOff>
      <xdr:row>38</xdr:row>
      <xdr:rowOff>164465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251940" y="6580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157480</xdr:rowOff>
    </xdr:from>
    <xdr:ext cx="463550" cy="25082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071600" y="667258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61595</xdr:rowOff>
    </xdr:from>
    <xdr:to>
      <xdr:col>72</xdr:col>
      <xdr:colOff>38100</xdr:colOff>
      <xdr:row>38</xdr:row>
      <xdr:rowOff>163195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381990" y="65766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154940</xdr:rowOff>
    </xdr:from>
    <xdr:ext cx="463550" cy="25146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201650" y="667004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33655</xdr:rowOff>
    </xdr:from>
    <xdr:to>
      <xdr:col>67</xdr:col>
      <xdr:colOff>101600</xdr:colOff>
      <xdr:row>38</xdr:row>
      <xdr:rowOff>135255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50823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125730</xdr:rowOff>
    </xdr:from>
    <xdr:ext cx="526415" cy="25781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299315" y="664083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80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6025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19835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127635</xdr:rowOff>
    </xdr:from>
    <xdr:ext cx="242570" cy="25781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53240" y="10071735"/>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19835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2570" cy="25146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53240" y="9745345"/>
          <a:ext cx="242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198350" y="9561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160020</xdr:rowOff>
    </xdr:from>
    <xdr:ext cx="242570" cy="25781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53240" y="941832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19835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2570" cy="25146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53240" y="9093200"/>
          <a:ext cx="242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177800</xdr:colOff>
      <xdr:row>51</xdr:row>
      <xdr:rowOff>163830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19835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21590</xdr:rowOff>
    </xdr:from>
    <xdr:ext cx="311150" cy="25654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892915" y="8765540"/>
          <a:ext cx="311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19835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37465</xdr:rowOff>
    </xdr:from>
    <xdr:ext cx="311150" cy="25908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892915" y="8438515"/>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53975</xdr:rowOff>
    </xdr:from>
    <xdr:ext cx="311150" cy="25082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892915" y="8112125"/>
          <a:ext cx="3111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99374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140335</xdr:rowOff>
    </xdr:from>
    <xdr:ext cx="247650"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046450" y="102558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906750" y="10214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140335</xdr:rowOff>
    </xdr:from>
    <xdr:ext cx="247650"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046450" y="99129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906750" y="10214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172690" y="1021461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26035</xdr:rowOff>
    </xdr:from>
    <xdr:ext cx="247650" cy="25781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046450" y="10141585"/>
          <a:ext cx="24765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149225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944850" y="1016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302740" y="10214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149225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121890" y="1016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140335</xdr:rowOff>
    </xdr:from>
    <xdr:ext cx="2413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052040" y="10255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432790" y="10214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149225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251940" y="1016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140335</xdr:rowOff>
    </xdr:from>
    <xdr:ext cx="2413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182090" y="10255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559030" y="102146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3810</xdr:rowOff>
    </xdr:from>
    <xdr:to>
      <xdr:col>72</xdr:col>
      <xdr:colOff>38100</xdr:colOff>
      <xdr:row>51</xdr:row>
      <xdr:rowOff>105410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381990" y="87477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49</xdr:row>
      <xdr:rowOff>122555</xdr:rowOff>
    </xdr:from>
    <xdr:ext cx="313690" cy="25082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275945" y="852360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149225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508230" y="1016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140335</xdr:rowOff>
    </xdr:from>
    <xdr:ext cx="2413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38380" y="10255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09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9860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09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11605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09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2461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09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3723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149225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944850" y="1016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83185</xdr:rowOff>
    </xdr:from>
    <xdr:ext cx="247650" cy="2584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046450" y="1002728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149225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121890" y="1016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164465</xdr:rowOff>
    </xdr:from>
    <xdr:ext cx="241300" cy="25209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052040" y="9937115"/>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149225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251940" y="1016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164465</xdr:rowOff>
    </xdr:from>
    <xdr:ext cx="241300" cy="25209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182090" y="9937115"/>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149225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381990" y="1016381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140335</xdr:rowOff>
    </xdr:from>
    <xdr:ext cx="24130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308330" y="10255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149225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508230" y="10163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164465</xdr:rowOff>
    </xdr:from>
    <xdr:ext cx="241300" cy="25209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38380" y="9937115"/>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19835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80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6025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19835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98350" y="1351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164465</xdr:rowOff>
    </xdr:from>
    <xdr:ext cx="242570" cy="25209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53240" y="13366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177800</xdr:colOff>
      <xdr:row>76</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198350" y="13054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53975</xdr:rowOff>
    </xdr:from>
    <xdr:ext cx="589280" cy="25082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614150" y="12912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198350" y="1259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280" cy="25146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614150" y="124561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198350" y="1214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164465</xdr:rowOff>
    </xdr:from>
    <xdr:ext cx="589280" cy="25209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614150" y="11994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9280" cy="25082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61415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19835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150495</xdr:rowOff>
    </xdr:from>
    <xdr:to>
      <xdr:col>85</xdr:col>
      <xdr:colOff>126365</xdr:colOff>
      <xdr:row>78</xdr:row>
      <xdr:rowOff>52705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993745" y="12323445"/>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56515</xdr:rowOff>
    </xdr:from>
    <xdr:ext cx="532765" cy="25654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046450" y="1342961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52705</xdr:rowOff>
    </xdr:from>
    <xdr:to>
      <xdr:col>86</xdr:col>
      <xdr:colOff>25400</xdr:colOff>
      <xdr:row>78</xdr:row>
      <xdr:rowOff>52705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906750" y="13425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97790</xdr:rowOff>
    </xdr:from>
    <xdr:ext cx="596900" cy="24955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046450" y="12099290"/>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150495</xdr:rowOff>
    </xdr:from>
    <xdr:to>
      <xdr:col>86</xdr:col>
      <xdr:colOff>25400</xdr:colOff>
      <xdr:row>71</xdr:row>
      <xdr:rowOff>150495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906750" y="12323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16510</xdr:rowOff>
    </xdr:from>
    <xdr:to>
      <xdr:col>85</xdr:col>
      <xdr:colOff>127000</xdr:colOff>
      <xdr:row>76</xdr:row>
      <xdr:rowOff>54610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172690" y="13046710"/>
          <a:ext cx="8229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102870</xdr:rowOff>
    </xdr:from>
    <xdr:ext cx="532765"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046450" y="1313307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123825</xdr:rowOff>
    </xdr:from>
    <xdr:to>
      <xdr:col>85</xdr:col>
      <xdr:colOff>177800</xdr:colOff>
      <xdr:row>77</xdr:row>
      <xdr:rowOff>53975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94485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16510</xdr:rowOff>
    </xdr:from>
    <xdr:to>
      <xdr:col>81</xdr:col>
      <xdr:colOff>50800</xdr:colOff>
      <xdr:row>76</xdr:row>
      <xdr:rowOff>105410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302740" y="13046710"/>
          <a:ext cx="8699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132080</xdr:rowOff>
    </xdr:from>
    <xdr:to>
      <xdr:col>81</xdr:col>
      <xdr:colOff>101600</xdr:colOff>
      <xdr:row>77</xdr:row>
      <xdr:rowOff>60960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121890" y="131622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52705</xdr:rowOff>
    </xdr:from>
    <xdr:ext cx="526415" cy="25082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912975" y="132543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156210</xdr:rowOff>
    </xdr:from>
    <xdr:to>
      <xdr:col>76</xdr:col>
      <xdr:colOff>114300</xdr:colOff>
      <xdr:row>76</xdr:row>
      <xdr:rowOff>105410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432790" y="13014960"/>
          <a:ext cx="8699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72390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251940" y="131737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64135</xdr:rowOff>
    </xdr:from>
    <xdr:ext cx="526415" cy="25082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039215" y="132657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156210</xdr:rowOff>
    </xdr:from>
    <xdr:to>
      <xdr:col>71</xdr:col>
      <xdr:colOff>177800</xdr:colOff>
      <xdr:row>76</xdr:row>
      <xdr:rowOff>71120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559030" y="13014960"/>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163195</xdr:rowOff>
    </xdr:from>
    <xdr:to>
      <xdr:col>72</xdr:col>
      <xdr:colOff>38100</xdr:colOff>
      <xdr:row>77</xdr:row>
      <xdr:rowOff>93345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381990" y="131933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84455</xdr:rowOff>
    </xdr:from>
    <xdr:ext cx="526415"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169265" y="1328610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156845</xdr:rowOff>
    </xdr:from>
    <xdr:to>
      <xdr:col>67</xdr:col>
      <xdr:colOff>101600</xdr:colOff>
      <xdr:row>77</xdr:row>
      <xdr:rowOff>86995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50823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78105</xdr:rowOff>
    </xdr:from>
    <xdr:ext cx="526415" cy="25146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299315" y="1327975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8089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09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9860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09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11605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09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2461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09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7234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3810</xdr:rowOff>
    </xdr:from>
    <xdr:to>
      <xdr:col>85</xdr:col>
      <xdr:colOff>177800</xdr:colOff>
      <xdr:row>76</xdr:row>
      <xdr:rowOff>105410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94485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26670</xdr:rowOff>
    </xdr:from>
    <xdr:ext cx="532765" cy="25781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046450" y="1288542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137160</xdr:rowOff>
    </xdr:from>
    <xdr:to>
      <xdr:col>81</xdr:col>
      <xdr:colOff>101600</xdr:colOff>
      <xdr:row>76</xdr:row>
      <xdr:rowOff>67310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12189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83185</xdr:rowOff>
    </xdr:from>
    <xdr:ext cx="592455" cy="2584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880590" y="127704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54610</xdr:rowOff>
    </xdr:from>
    <xdr:to>
      <xdr:col>76</xdr:col>
      <xdr:colOff>165100</xdr:colOff>
      <xdr:row>76</xdr:row>
      <xdr:rowOff>156845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251940" y="130848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1270</xdr:rowOff>
    </xdr:from>
    <xdr:ext cx="52641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039215" y="128600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104775</xdr:rowOff>
    </xdr:from>
    <xdr:to>
      <xdr:col>72</xdr:col>
      <xdr:colOff>38100</xdr:colOff>
      <xdr:row>76</xdr:row>
      <xdr:rowOff>34925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381990" y="129635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52070</xdr:rowOff>
    </xdr:from>
    <xdr:ext cx="592455" cy="25146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136880" y="1273937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20320</xdr:rowOff>
    </xdr:from>
    <xdr:to>
      <xdr:col>67</xdr:col>
      <xdr:colOff>101600</xdr:colOff>
      <xdr:row>76</xdr:row>
      <xdr:rowOff>122555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508230" y="130505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139065</xdr:rowOff>
    </xdr:from>
    <xdr:ext cx="52641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299315" y="12826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19835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3215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3215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31849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31849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43863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43863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19835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80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6025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9835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082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53240" y="16799560"/>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19835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614150" y="163423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19835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614150" y="158851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198350" y="15570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164465</xdr:rowOff>
    </xdr:from>
    <xdr:ext cx="589280" cy="25209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614150" y="15423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88</xdr:row>
      <xdr:rowOff>24765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19835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89280" cy="2508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61415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19835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121920</xdr:rowOff>
    </xdr:from>
    <xdr:to>
      <xdr:col>85</xdr:col>
      <xdr:colOff>126365</xdr:colOff>
      <xdr:row>98</xdr:row>
      <xdr:rowOff>123190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993745" y="157238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127000</xdr:rowOff>
    </xdr:from>
    <xdr:ext cx="467995"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046450" y="16929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123190</xdr:rowOff>
    </xdr:from>
    <xdr:to>
      <xdr:col>86</xdr:col>
      <xdr:colOff>25400</xdr:colOff>
      <xdr:row>98</xdr:row>
      <xdr:rowOff>123190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906750" y="16925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68580</xdr:rowOff>
    </xdr:from>
    <xdr:ext cx="596900"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046450" y="154990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121920</xdr:rowOff>
    </xdr:from>
    <xdr:to>
      <xdr:col>86</xdr:col>
      <xdr:colOff>25400</xdr:colOff>
      <xdr:row>91</xdr:row>
      <xdr:rowOff>121920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906750" y="15723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167005</xdr:rowOff>
    </xdr:from>
    <xdr:to>
      <xdr:col>85</xdr:col>
      <xdr:colOff>127000</xdr:colOff>
      <xdr:row>98</xdr:row>
      <xdr:rowOff>92710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172690" y="16797655"/>
          <a:ext cx="8229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81280</xdr:rowOff>
    </xdr:from>
    <xdr:ext cx="532765" cy="25908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046450" y="1654048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58420</xdr:rowOff>
    </xdr:from>
    <xdr:to>
      <xdr:col>85</xdr:col>
      <xdr:colOff>177800</xdr:colOff>
      <xdr:row>97</xdr:row>
      <xdr:rowOff>160020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94485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53975</xdr:rowOff>
    </xdr:from>
    <xdr:to>
      <xdr:col>81</xdr:col>
      <xdr:colOff>50800</xdr:colOff>
      <xdr:row>98</xdr:row>
      <xdr:rowOff>92710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302740" y="16856075"/>
          <a:ext cx="8699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40640</xdr:rowOff>
    </xdr:from>
    <xdr:to>
      <xdr:col>81</xdr:col>
      <xdr:colOff>101600</xdr:colOff>
      <xdr:row>97</xdr:row>
      <xdr:rowOff>141605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12189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158115</xdr:rowOff>
    </xdr:from>
    <xdr:ext cx="526415" cy="25082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912975" y="164458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53975</xdr:rowOff>
    </xdr:from>
    <xdr:to>
      <xdr:col>76</xdr:col>
      <xdr:colOff>114300</xdr:colOff>
      <xdr:row>98</xdr:row>
      <xdr:rowOff>88265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432790" y="16856075"/>
          <a:ext cx="869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25194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148590</xdr:rowOff>
    </xdr:from>
    <xdr:ext cx="52641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039215" y="16436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88265</xdr:rowOff>
    </xdr:from>
    <xdr:to>
      <xdr:col>71</xdr:col>
      <xdr:colOff>177800</xdr:colOff>
      <xdr:row>98</xdr:row>
      <xdr:rowOff>123190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559030" y="16890365"/>
          <a:ext cx="8737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114300</xdr:rowOff>
    </xdr:from>
    <xdr:to>
      <xdr:col>72</xdr:col>
      <xdr:colOff>38100</xdr:colOff>
      <xdr:row>98</xdr:row>
      <xdr:rowOff>44450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381990" y="16744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60960</xdr:rowOff>
    </xdr:from>
    <xdr:ext cx="52641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169265" y="165201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135255</xdr:rowOff>
    </xdr:from>
    <xdr:to>
      <xdr:col>67</xdr:col>
      <xdr:colOff>101600</xdr:colOff>
      <xdr:row>98</xdr:row>
      <xdr:rowOff>65405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50823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81915</xdr:rowOff>
    </xdr:from>
    <xdr:ext cx="52641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299315" y="16541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9860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09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1160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0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2461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3723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116205</xdr:rowOff>
    </xdr:from>
    <xdr:to>
      <xdr:col>85</xdr:col>
      <xdr:colOff>177800</xdr:colOff>
      <xdr:row>98</xdr:row>
      <xdr:rowOff>46355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94485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94615</xdr:rowOff>
    </xdr:from>
    <xdr:ext cx="532765"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046450" y="16725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41910</xdr:rowOff>
    </xdr:from>
    <xdr:to>
      <xdr:col>81</xdr:col>
      <xdr:colOff>101600</xdr:colOff>
      <xdr:row>98</xdr:row>
      <xdr:rowOff>143510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12189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134620</xdr:rowOff>
    </xdr:from>
    <xdr:ext cx="526415" cy="25082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912975" y="169367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3175</xdr:rowOff>
    </xdr:from>
    <xdr:to>
      <xdr:col>76</xdr:col>
      <xdr:colOff>165100</xdr:colOff>
      <xdr:row>98</xdr:row>
      <xdr:rowOff>104775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25194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95885</xdr:rowOff>
    </xdr:from>
    <xdr:ext cx="52641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039215" y="16897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37465</xdr:rowOff>
    </xdr:from>
    <xdr:to>
      <xdr:col>72</xdr:col>
      <xdr:colOff>38100</xdr:colOff>
      <xdr:row>98</xdr:row>
      <xdr:rowOff>139065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381990" y="16839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130175</xdr:rowOff>
    </xdr:from>
    <xdr:ext cx="52641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169265" y="16932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72390</xdr:rowOff>
    </xdr:from>
    <xdr:to>
      <xdr:col>67</xdr:col>
      <xdr:colOff>101600</xdr:colOff>
      <xdr:row>99</xdr:row>
      <xdr:rowOff>2540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50823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165100</xdr:rowOff>
    </xdr:from>
    <xdr:ext cx="46355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327890" y="16967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80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8795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92224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73025</xdr:rowOff>
    </xdr:from>
    <xdr:ext cx="242570"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80940" y="6588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92224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34925</xdr:rowOff>
    </xdr:from>
    <xdr:ext cx="529590"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402175" y="6207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792224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164465</xdr:rowOff>
    </xdr:from>
    <xdr:ext cx="529590" cy="25209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402175" y="582231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792224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130175</xdr:rowOff>
    </xdr:from>
    <xdr:ext cx="529590"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402175" y="5445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792224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92075</xdr:rowOff>
    </xdr:from>
    <xdr:ext cx="529590" cy="25781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402175" y="5064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29590" cy="25082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402175" y="46831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107315</xdr:rowOff>
    </xdr:from>
    <xdr:to>
      <xdr:col>116</xdr:col>
      <xdr:colOff>62865</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717635" y="52508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7650" cy="259080"/>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1770340" y="67348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634450" y="6731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53975</xdr:rowOff>
    </xdr:from>
    <xdr:ext cx="532765" cy="25082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1770340" y="5026025"/>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107315</xdr:rowOff>
    </xdr:from>
    <xdr:to>
      <xdr:col>116</xdr:col>
      <xdr:colOff>152400</xdr:colOff>
      <xdr:row>30</xdr:row>
      <xdr:rowOff>107315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634450" y="52508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164465</xdr:rowOff>
    </xdr:from>
    <xdr:to>
      <xdr:col>116</xdr:col>
      <xdr:colOff>63500</xdr:colOff>
      <xdr:row>39</xdr:row>
      <xdr:rowOff>8890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900390" y="6679565"/>
          <a:ext cx="8191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164465</xdr:rowOff>
    </xdr:from>
    <xdr:ext cx="467995" cy="25209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1770340" y="633666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66874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8890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026630" y="6695440"/>
          <a:ext cx="8737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163830</xdr:rowOff>
    </xdr:from>
    <xdr:to>
      <xdr:col>112</xdr:col>
      <xdr:colOff>38100</xdr:colOff>
      <xdr:row>38</xdr:row>
      <xdr:rowOff>93980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849590" y="65074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111125</xdr:rowOff>
    </xdr:from>
    <xdr:ext cx="463550" cy="25146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669250" y="6283325"/>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156680" y="6731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164465</xdr:rowOff>
    </xdr:from>
    <xdr:to>
      <xdr:col>107</xdr:col>
      <xdr:colOff>101600</xdr:colOff>
      <xdr:row>38</xdr:row>
      <xdr:rowOff>99695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975830" y="6508115"/>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115570</xdr:rowOff>
    </xdr:from>
    <xdr:ext cx="463550" cy="2584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795490" y="628777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6730" y="6731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xdr:rowOff>
    </xdr:from>
    <xdr:to>
      <xdr:col>102</xdr:col>
      <xdr:colOff>165100</xdr:colOff>
      <xdr:row>38</xdr:row>
      <xdr:rowOff>109220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0588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125095</xdr:rowOff>
    </xdr:from>
    <xdr:ext cx="463550" cy="25654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25540" y="6297295"/>
          <a:ext cx="463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38735</xdr:rowOff>
    </xdr:from>
    <xdr:to>
      <xdr:col>98</xdr:col>
      <xdr:colOff>38100</xdr:colOff>
      <xdr:row>38</xdr:row>
      <xdr:rowOff>140335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235930" y="6553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157480</xdr:rowOff>
    </xdr:from>
    <xdr:ext cx="463550" cy="25082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55590" y="632968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09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7137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09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8399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09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96999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09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1000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117475</xdr:rowOff>
    </xdr:from>
    <xdr:to>
      <xdr:col>116</xdr:col>
      <xdr:colOff>114300</xdr:colOff>
      <xdr:row>39</xdr:row>
      <xdr:rowOff>48260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668740" y="6632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33020</xdr:rowOff>
    </xdr:from>
    <xdr:ext cx="467995" cy="259080"/>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1770340" y="6548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128905</xdr:rowOff>
    </xdr:from>
    <xdr:to>
      <xdr:col>112</xdr:col>
      <xdr:colOff>38100</xdr:colOff>
      <xdr:row>39</xdr:row>
      <xdr:rowOff>59055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849590" y="66440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50165</xdr:rowOff>
    </xdr:from>
    <xdr:ext cx="376555" cy="2584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714970" y="6736715"/>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164465</xdr:rowOff>
    </xdr:from>
    <xdr:to>
      <xdr:col>107</xdr:col>
      <xdr:colOff>101600</xdr:colOff>
      <xdr:row>39</xdr:row>
      <xdr:rowOff>94615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97583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300" cy="25146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90598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164465</xdr:rowOff>
    </xdr:from>
    <xdr:to>
      <xdr:col>102</xdr:col>
      <xdr:colOff>165100</xdr:colOff>
      <xdr:row>39</xdr:row>
      <xdr:rowOff>94615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10588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300" cy="25146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03603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164465</xdr:rowOff>
    </xdr:from>
    <xdr:to>
      <xdr:col>98</xdr:col>
      <xdr:colOff>38100</xdr:colOff>
      <xdr:row>39</xdr:row>
      <xdr:rowOff>94615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235930" y="6679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300" cy="25146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16227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80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8795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7922240" y="10214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127635</xdr:rowOff>
    </xdr:from>
    <xdr:ext cx="242570" cy="25781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80940" y="10071735"/>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7922240" y="9887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29590" cy="25146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402175" y="9745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7922240" y="9561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160020</xdr:rowOff>
    </xdr:from>
    <xdr:ext cx="529590" cy="25781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402175" y="941832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7922240" y="9234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29590" cy="25146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402175" y="909320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163830</xdr:rowOff>
    </xdr:from>
    <xdr:to>
      <xdr:col>120</xdr:col>
      <xdr:colOff>114300</xdr:colOff>
      <xdr:row>51</xdr:row>
      <xdr:rowOff>163830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922240" y="8907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29590" cy="25654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402175" y="8765540"/>
          <a:ext cx="529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7922240" y="8581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37465</xdr:rowOff>
    </xdr:from>
    <xdr:ext cx="52959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402175" y="8438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53975</xdr:rowOff>
    </xdr:from>
    <xdr:ext cx="529590" cy="25082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402175" y="81121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116205</xdr:rowOff>
    </xdr:from>
    <xdr:to>
      <xdr:col>116</xdr:col>
      <xdr:colOff>62865</xdr:colOff>
      <xdr:row>59</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717635" y="8688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7650"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1770340" y="102184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634450" y="10214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63500</xdr:rowOff>
    </xdr:from>
    <xdr:ext cx="532765" cy="24955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1770340" y="846455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116205</xdr:rowOff>
    </xdr:from>
    <xdr:to>
      <xdr:col>116</xdr:col>
      <xdr:colOff>152400</xdr:colOff>
      <xdr:row>50</xdr:row>
      <xdr:rowOff>116205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634450" y="8688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93345</xdr:rowOff>
    </xdr:from>
    <xdr:to>
      <xdr:col>116</xdr:col>
      <xdr:colOff>63500</xdr:colOff>
      <xdr:row>59</xdr:row>
      <xdr:rowOff>94615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900390" y="10208895"/>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74930</xdr:rowOff>
    </xdr:from>
    <xdr:ext cx="467995" cy="25146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1770340" y="984758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152400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668740" y="99961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93980</xdr:rowOff>
    </xdr:from>
    <xdr:to>
      <xdr:col>111</xdr:col>
      <xdr:colOff>177800</xdr:colOff>
      <xdr:row>59</xdr:row>
      <xdr:rowOff>93345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026630" y="10038080"/>
          <a:ext cx="8737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849590" y="100266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3550" cy="25146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669250" y="980186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93980</xdr:rowOff>
    </xdr:from>
    <xdr:to>
      <xdr:col>107</xdr:col>
      <xdr:colOff>50800</xdr:colOff>
      <xdr:row>59</xdr:row>
      <xdr:rowOff>90170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156680" y="10038080"/>
          <a:ext cx="86995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69850</xdr:rowOff>
    </xdr:from>
    <xdr:to>
      <xdr:col>107</xdr:col>
      <xdr:colOff>101600</xdr:colOff>
      <xdr:row>59</xdr:row>
      <xdr:rowOff>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97583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162560</xdr:rowOff>
    </xdr:from>
    <xdr:ext cx="463550" cy="25781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795490" y="1010666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88265</xdr:rowOff>
    </xdr:from>
    <xdr:to>
      <xdr:col>102</xdr:col>
      <xdr:colOff>114300</xdr:colOff>
      <xdr:row>59</xdr:row>
      <xdr:rowOff>90170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6730" y="1020381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67945</xdr:rowOff>
    </xdr:from>
    <xdr:to>
      <xdr:col>102</xdr:col>
      <xdr:colOff>165100</xdr:colOff>
      <xdr:row>58</xdr:row>
      <xdr:rowOff>164465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105880" y="100120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14605</xdr:rowOff>
    </xdr:from>
    <xdr:ext cx="46355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925540" y="97872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63500</xdr:rowOff>
    </xdr:from>
    <xdr:to>
      <xdr:col>98</xdr:col>
      <xdr:colOff>38100</xdr:colOff>
      <xdr:row>58</xdr:row>
      <xdr:rowOff>163830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235930" y="1000760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9525</xdr:rowOff>
    </xdr:from>
    <xdr:ext cx="463550" cy="25146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55590" y="9782175"/>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09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7137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09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8399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09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96999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09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1000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66874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130175</xdr:rowOff>
    </xdr:from>
    <xdr:ext cx="376555" cy="25781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1770340" y="10074275"/>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43180</xdr:rowOff>
    </xdr:from>
    <xdr:to>
      <xdr:col>112</xdr:col>
      <xdr:colOff>38100</xdr:colOff>
      <xdr:row>59</xdr:row>
      <xdr:rowOff>144780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849590" y="101587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135890</xdr:rowOff>
    </xdr:from>
    <xdr:ext cx="37655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714970" y="1025144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43815</xdr:rowOff>
    </xdr:from>
    <xdr:to>
      <xdr:col>107</xdr:col>
      <xdr:colOff>101600</xdr:colOff>
      <xdr:row>58</xdr:row>
      <xdr:rowOff>145415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97583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161290</xdr:rowOff>
    </xdr:from>
    <xdr:ext cx="463550" cy="25781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795490" y="976249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40640</xdr:rowOff>
    </xdr:from>
    <xdr:to>
      <xdr:col>102</xdr:col>
      <xdr:colOff>165100</xdr:colOff>
      <xdr:row>59</xdr:row>
      <xdr:rowOff>140970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105880" y="101561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132715</xdr:rowOff>
    </xdr:from>
    <xdr:ext cx="376555" cy="25146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971260" y="10248265"/>
          <a:ext cx="376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139700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235930" y="1015301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130175</xdr:rowOff>
    </xdr:from>
    <xdr:ext cx="376555" cy="25781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101310" y="10245725"/>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56515</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92224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56515</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0492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88265</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0492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56515</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04238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88265</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04238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56515</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16252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66</xdr:row>
      <xdr:rowOff>88265</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16252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92224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8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88795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92224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2570" cy="25146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80940" y="13827760"/>
          <a:ext cx="242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7922240" y="1364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127635</xdr:rowOff>
    </xdr:from>
    <xdr:ext cx="529590" cy="25781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402175" y="1350073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7922240" y="13316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29590" cy="25146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402175" y="13174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7922240" y="12990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160020</xdr:rowOff>
    </xdr:from>
    <xdr:ext cx="529590" cy="25781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402175" y="1284732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7922240" y="1266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89280" cy="25146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341850" y="12522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163830</xdr:rowOff>
    </xdr:from>
    <xdr:to>
      <xdr:col>120</xdr:col>
      <xdr:colOff>114300</xdr:colOff>
      <xdr:row>71</xdr:row>
      <xdr:rowOff>163830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7922240" y="12336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21590</xdr:rowOff>
    </xdr:from>
    <xdr:ext cx="589280" cy="25654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341850" y="1219454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7922240" y="1201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89280"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341850" y="11867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792224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53975</xdr:rowOff>
    </xdr:from>
    <xdr:ext cx="589280" cy="25082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34185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792224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66675</xdr:rowOff>
    </xdr:from>
    <xdr:to>
      <xdr:col>116</xdr:col>
      <xdr:colOff>62865</xdr:colOff>
      <xdr:row>79</xdr:row>
      <xdr:rowOff>114935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717635" y="1206817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118110</xdr:rowOff>
    </xdr:from>
    <xdr:ext cx="532765" cy="2584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1770340" y="1366266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114935</xdr:rowOff>
    </xdr:from>
    <xdr:to>
      <xdr:col>116</xdr:col>
      <xdr:colOff>152400</xdr:colOff>
      <xdr:row>79</xdr:row>
      <xdr:rowOff>114935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634450" y="13659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xdr:rowOff>
    </xdr:from>
    <xdr:ext cx="596900" cy="25908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1770340" y="118433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66675</xdr:rowOff>
    </xdr:from>
    <xdr:to>
      <xdr:col>116</xdr:col>
      <xdr:colOff>152400</xdr:colOff>
      <xdr:row>70</xdr:row>
      <xdr:rowOff>66675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634450" y="12068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53975</xdr:rowOff>
    </xdr:from>
    <xdr:to>
      <xdr:col>116</xdr:col>
      <xdr:colOff>63500</xdr:colOff>
      <xdr:row>78</xdr:row>
      <xdr:rowOff>57150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900390" y="13427075"/>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80010</xdr:rowOff>
    </xdr:from>
    <xdr:ext cx="532765"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1770340" y="1311021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56515</xdr:rowOff>
    </xdr:from>
    <xdr:to>
      <xdr:col>116</xdr:col>
      <xdr:colOff>114300</xdr:colOff>
      <xdr:row>77</xdr:row>
      <xdr:rowOff>158115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66874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57150</xdr:rowOff>
    </xdr:from>
    <xdr:to>
      <xdr:col>111</xdr:col>
      <xdr:colOff>177800</xdr:colOff>
      <xdr:row>78</xdr:row>
      <xdr:rowOff>81280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026630" y="13430250"/>
          <a:ext cx="873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38735</xdr:rowOff>
    </xdr:from>
    <xdr:to>
      <xdr:col>112</xdr:col>
      <xdr:colOff>38100</xdr:colOff>
      <xdr:row>77</xdr:row>
      <xdr:rowOff>140335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849590" y="132403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157480</xdr:rowOff>
    </xdr:from>
    <xdr:ext cx="526415" cy="25082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636865" y="130162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81280</xdr:rowOff>
    </xdr:from>
    <xdr:to>
      <xdr:col>107</xdr:col>
      <xdr:colOff>50800</xdr:colOff>
      <xdr:row>78</xdr:row>
      <xdr:rowOff>89535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156680" y="1345438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60960</xdr:rowOff>
    </xdr:from>
    <xdr:to>
      <xdr:col>107</xdr:col>
      <xdr:colOff>101600</xdr:colOff>
      <xdr:row>77</xdr:row>
      <xdr:rowOff>162560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97583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8255</xdr:rowOff>
    </xdr:from>
    <xdr:ext cx="526415" cy="25146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766915" y="1303845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89535</xdr:rowOff>
    </xdr:from>
    <xdr:to>
      <xdr:col>102</xdr:col>
      <xdr:colOff>114300</xdr:colOff>
      <xdr:row>78</xdr:row>
      <xdr:rowOff>110490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286730" y="1346263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64770</xdr:rowOff>
    </xdr:from>
    <xdr:to>
      <xdr:col>102</xdr:col>
      <xdr:colOff>165100</xdr:colOff>
      <xdr:row>77</xdr:row>
      <xdr:rowOff>164465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105880" y="13266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11430</xdr:rowOff>
    </xdr:from>
    <xdr:ext cx="52641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893155" y="130416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34925</xdr:rowOff>
    </xdr:from>
    <xdr:to>
      <xdr:col>98</xdr:col>
      <xdr:colOff>38100</xdr:colOff>
      <xdr:row>77</xdr:row>
      <xdr:rowOff>136525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235930" y="13236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152400</xdr:rowOff>
    </xdr:from>
    <xdr:ext cx="526415" cy="2584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23205" y="13011150"/>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532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009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7137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09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83994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09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96999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009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10004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3175</xdr:rowOff>
    </xdr:from>
    <xdr:to>
      <xdr:col>116</xdr:col>
      <xdr:colOff>114300</xdr:colOff>
      <xdr:row>78</xdr:row>
      <xdr:rowOff>104775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66874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153035</xdr:rowOff>
    </xdr:from>
    <xdr:ext cx="532765" cy="2584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1770340" y="13354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6985</xdr:rowOff>
    </xdr:from>
    <xdr:to>
      <xdr:col>112</xdr:col>
      <xdr:colOff>38100</xdr:colOff>
      <xdr:row>78</xdr:row>
      <xdr:rowOff>109220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849590" y="1338008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99695</xdr:rowOff>
    </xdr:from>
    <xdr:ext cx="526415" cy="25146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636865" y="1347279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30480</xdr:rowOff>
    </xdr:from>
    <xdr:to>
      <xdr:col>107</xdr:col>
      <xdr:colOff>101600</xdr:colOff>
      <xdr:row>78</xdr:row>
      <xdr:rowOff>132080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97583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122555</xdr:rowOff>
    </xdr:from>
    <xdr:ext cx="526415" cy="25082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766915" y="134956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38735</xdr:rowOff>
    </xdr:from>
    <xdr:to>
      <xdr:col>102</xdr:col>
      <xdr:colOff>165100</xdr:colOff>
      <xdr:row>78</xdr:row>
      <xdr:rowOff>140335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10588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132080</xdr:rowOff>
    </xdr:from>
    <xdr:ext cx="526415" cy="25146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893155" y="135051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59055</xdr:rowOff>
    </xdr:from>
    <xdr:to>
      <xdr:col>98</xdr:col>
      <xdr:colOff>38100</xdr:colOff>
      <xdr:row>78</xdr:row>
      <xdr:rowOff>160655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235930" y="134321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151765</xdr:rowOff>
    </xdr:from>
    <xdr:ext cx="526415"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23205" y="135248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56515</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92224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56515</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0492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88265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0492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56515</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04238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88265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04238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56515</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16252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86</xdr:row>
      <xdr:rowOff>88265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16252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92224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80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8795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082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680940" y="16113760"/>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792224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53975</xdr:rowOff>
    </xdr:from>
    <xdr:ext cx="242570" cy="25082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680940" y="14970125"/>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792224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71763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7650"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17703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7650"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1770340" y="15955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634450" y="16256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900390" y="16256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7650"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1770340" y="16183610"/>
          <a:ext cx="247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6687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026630" y="16256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84959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77593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15668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97583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90598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286730" y="16256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10588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03603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235930" y="16205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16227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009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7137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09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8399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09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96999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009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1000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6687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7650"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1770340" y="160693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84959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77593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97583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90598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10588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03603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235930" y="16205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16227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R5年度の歳出決算総額は、住民一人当たり845,928円となっている。主な構成項目としては、補助費等、普通建設事業費、物件費が挙げられる。</a:t>
          </a:r>
        </a:p>
        <a:p>
          <a:r>
            <a:rPr kumimoji="1" lang="ja-JP" altLang="en-US" sz="1200">
              <a:latin typeface="ＭＳ Ｐゴシック"/>
              <a:ea typeface="ＭＳ Ｐゴシック"/>
            </a:rPr>
            <a:t>　補助費等の住民一人当たり決算額は166,513円で、国の物価高騰対応重点支援地方創生臨時交付金などを財源とした各種支援事業の実施により対前年度比で増となったほか、一部事務組合への負担金や下水道事業への繰出金が高水準で推移していることが影響し、類似団体平均を上回っている。</a:t>
          </a:r>
        </a:p>
        <a:p>
          <a:r>
            <a:rPr kumimoji="1" lang="ja-JP" altLang="en-US" sz="1200">
              <a:latin typeface="ＭＳ Ｐゴシック"/>
              <a:ea typeface="ＭＳ Ｐゴシック"/>
            </a:rPr>
            <a:t>　普通建設事業費の住民一人当たり決算額は152,227円で、小学校の統合に伴う校舎改修工事や観光拠点施設である山の龍宮城建設工事、道路整備事業等の大型事業が集中したことにより、前年度から倍増し、類似団体平均を大きく上回った。</a:t>
          </a:r>
        </a:p>
        <a:p>
          <a:r>
            <a:rPr kumimoji="1" lang="ja-JP" altLang="en-US" sz="1200">
              <a:latin typeface="ＭＳ Ｐゴシック"/>
              <a:ea typeface="ＭＳ Ｐゴシック"/>
            </a:rPr>
            <a:t>　物件費の住民一人当たり決算額は145,886円で、近年は増加傾向が続いている。主にふるさと納税の増収に伴う委託料等の必要経費が大きく増加したことにより、類似団体平均を上回っている。</a:t>
          </a:r>
        </a:p>
        <a:p>
          <a:r>
            <a:rPr kumimoji="1" lang="ja-JP" altLang="en-US" sz="1200">
              <a:latin typeface="ＭＳ Ｐゴシック"/>
              <a:ea typeface="ＭＳ Ｐゴシック"/>
            </a:rPr>
            <a:t>　このほか、公債費では、前年度の決算剰余金を活用した多額の繰上償還を実施したため類似団体平均も上回る結果となっている。なお、繰上償還を控除した場合の住民一人当たり決算額は65,925円であり、類似団体平均を下回る。ただし、今後は、小学校統合事業等の大型事業に対する償還の本格化に加え、近年の金利情勢による利子の増、能登半島地震に伴う多額の地方債発行等、歳出に占める公債費の圧力が高まることが見込まれるため、大型事業が単一年度に集中しないよう平準化を図ることや、交付税算入率の高い有利な地方債を選択するなど、将来負担の過度な圧迫につながらない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89865"/>
          <a:ext cx="384810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石川県宝達志水町</a:t>
          </a:r>
        </a:p>
      </xdr:txBody>
    </xdr:sp>
    <xdr:clientData/>
  </xdr:twoCellAnchor>
  <xdr:twoCellAnchor>
    <xdr:from>
      <xdr:col>85</xdr:col>
      <xdr:colOff>63500</xdr:colOff>
      <xdr:row>1</xdr:row>
      <xdr:rowOff>18415</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89865"/>
          <a:ext cx="26073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89000"/>
          <a:ext cx="989457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920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920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12,017
11,811
111.51
11,185,650
10,165,520
687,104
5,330,738
6,302,957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92075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39800"/>
          <a:ext cx="199009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39800"/>
          <a:ext cx="124333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51865"/>
          <a:ext cx="62357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714500"/>
          <a:ext cx="19900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714500"/>
          <a:ext cx="37338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89000"/>
          <a:ext cx="14935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518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218565"/>
          <a:ext cx="14300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549400"/>
          <a:ext cx="143002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66165"/>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1015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82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523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90436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17436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4955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49250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9697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73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73025</xdr:rowOff>
    </xdr:from>
    <xdr:ext cx="46101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5881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35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101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62071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96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164465</xdr:rowOff>
    </xdr:from>
    <xdr:ext cx="461010" cy="25209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822315"/>
          <a:ext cx="461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58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130175</xdr:rowOff>
    </xdr:from>
    <xdr:ext cx="529590"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26695" y="5445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20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92075</xdr:rowOff>
    </xdr:from>
    <xdr:ext cx="529590"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6695" y="506412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53975</xdr:rowOff>
    </xdr:from>
    <xdr:ext cx="529590"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6695" y="46831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148590</xdr:rowOff>
    </xdr:from>
    <xdr:to>
      <xdr:col>24</xdr:col>
      <xdr:colOff>62865</xdr:colOff>
      <xdr:row>38</xdr:row>
      <xdr:rowOff>113665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12064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116840</xdr:rowOff>
    </xdr:from>
    <xdr:ext cx="467995"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63194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113665</xdr:rowOff>
    </xdr:from>
    <xdr:to>
      <xdr:col>24</xdr:col>
      <xdr:colOff>152400</xdr:colOff>
      <xdr:row>38</xdr:row>
      <xdr:rowOff>113665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6287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94615</xdr:rowOff>
    </xdr:from>
    <xdr:ext cx="532765" cy="25781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89521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dr:col>23</xdr:col>
      <xdr:colOff>165100</xdr:colOff>
      <xdr:row>29</xdr:row>
      <xdr:rowOff>148590</xdr:rowOff>
    </xdr:from>
    <xdr:to>
      <xdr:col>24</xdr:col>
      <xdr:colOff>152400</xdr:colOff>
      <xdr:row>29</xdr:row>
      <xdr:rowOff>148590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1206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146050</xdr:rowOff>
    </xdr:from>
    <xdr:to>
      <xdr:col>24</xdr:col>
      <xdr:colOff>63500</xdr:colOff>
      <xdr:row>35</xdr:row>
      <xdr:rowOff>69850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24910" y="5975350"/>
          <a:ext cx="8191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109220</xdr:rowOff>
    </xdr:from>
    <xdr:ext cx="467995"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610997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129540</xdr:rowOff>
    </xdr:from>
    <xdr:to>
      <xdr:col>24</xdr:col>
      <xdr:colOff>114300</xdr:colOff>
      <xdr:row>36</xdr:row>
      <xdr:rowOff>59690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69850</xdr:rowOff>
    </xdr:from>
    <xdr:to>
      <xdr:col>19</xdr:col>
      <xdr:colOff>177800</xdr:colOff>
      <xdr:row>35</xdr:row>
      <xdr:rowOff>123825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6070600"/>
          <a:ext cx="8737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163195</xdr:rowOff>
    </xdr:from>
    <xdr:to>
      <xdr:col>20</xdr:col>
      <xdr:colOff>38100</xdr:colOff>
      <xdr:row>36</xdr:row>
      <xdr:rowOff>93345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6163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84455</xdr:rowOff>
    </xdr:from>
    <xdr:ext cx="463550"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625665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95250</xdr:rowOff>
    </xdr:from>
    <xdr:to>
      <xdr:col>15</xdr:col>
      <xdr:colOff>50800</xdr:colOff>
      <xdr:row>35</xdr:row>
      <xdr:rowOff>123825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981200" y="6096000"/>
          <a:ext cx="869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116205</xdr:rowOff>
    </xdr:from>
    <xdr:ext cx="463550"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62884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163830</xdr:rowOff>
    </xdr:from>
    <xdr:to>
      <xdr:col>10</xdr:col>
      <xdr:colOff>114300</xdr:colOff>
      <xdr:row>35</xdr:row>
      <xdr:rowOff>95250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5993130"/>
          <a:ext cx="8699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24765</xdr:rowOff>
    </xdr:from>
    <xdr:to>
      <xdr:col>10</xdr:col>
      <xdr:colOff>165100</xdr:colOff>
      <xdr:row>36</xdr:row>
      <xdr:rowOff>126365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61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117475</xdr:rowOff>
    </xdr:from>
    <xdr:ext cx="463550"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62896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61353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55245</xdr:rowOff>
    </xdr:from>
    <xdr:ext cx="463550" cy="2571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6227445"/>
          <a:ext cx="4635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09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09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09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09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94615</xdr:rowOff>
    </xdr:from>
    <xdr:to>
      <xdr:col>24</xdr:col>
      <xdr:colOff>114300</xdr:colOff>
      <xdr:row>35</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118110</xdr:rowOff>
    </xdr:from>
    <xdr:ext cx="467995"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7759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18415</xdr:rowOff>
    </xdr:from>
    <xdr:to>
      <xdr:col>20</xdr:col>
      <xdr:colOff>38100</xdr:colOff>
      <xdr:row>35</xdr:row>
      <xdr:rowOff>120650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60191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137160</xdr:rowOff>
    </xdr:from>
    <xdr:ext cx="46355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57950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73025</xdr:rowOff>
    </xdr:from>
    <xdr:to>
      <xdr:col>15</xdr:col>
      <xdr:colOff>101600</xdr:colOff>
      <xdr:row>36</xdr:row>
      <xdr:rowOff>3175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19685</xdr:rowOff>
    </xdr:from>
    <xdr:ext cx="463550"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848985"/>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45085</xdr:rowOff>
    </xdr:from>
    <xdr:to>
      <xdr:col>10</xdr:col>
      <xdr:colOff>165100</xdr:colOff>
      <xdr:row>35</xdr:row>
      <xdr:rowOff>146685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162560</xdr:rowOff>
    </xdr:from>
    <xdr:ext cx="463550" cy="25781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82041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113665</xdr:rowOff>
    </xdr:from>
    <xdr:to>
      <xdr:col>6</xdr:col>
      <xdr:colOff>38100</xdr:colOff>
      <xdr:row>35</xdr:row>
      <xdr:rowOff>43815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9429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59690</xdr:rowOff>
    </xdr:from>
    <xdr:ext cx="463550" cy="25781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71754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80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1016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257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1001712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77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892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12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164465</xdr:rowOff>
    </xdr:from>
    <xdr:ext cx="589280" cy="2520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13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901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89280" cy="25781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63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89280"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9280" cy="25082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57</xdr:row>
      <xdr:rowOff>157480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70648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160655</xdr:rowOff>
    </xdr:from>
    <xdr:ext cx="532765" cy="25781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93330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930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6900"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4816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dr:col>23</xdr:col>
      <xdr:colOff>165100</xdr:colOff>
      <xdr:row>50</xdr:row>
      <xdr:rowOff>133985</xdr:rowOff>
    </xdr:from>
    <xdr:to>
      <xdr:col>24</xdr:col>
      <xdr:colOff>152400</xdr:colOff>
      <xdr:row>50</xdr:row>
      <xdr:rowOff>133985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706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133350</xdr:rowOff>
    </xdr:from>
    <xdr:to>
      <xdr:col>24</xdr:col>
      <xdr:colOff>63500</xdr:colOff>
      <xdr:row>57</xdr:row>
      <xdr:rowOff>6350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563100"/>
          <a:ext cx="8191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115570</xdr:rowOff>
    </xdr:from>
    <xdr:ext cx="596900" cy="2584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545320"/>
          <a:ext cx="596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6350</xdr:rowOff>
    </xdr:from>
    <xdr:to>
      <xdr:col>19</xdr:col>
      <xdr:colOff>177800</xdr:colOff>
      <xdr:row>57</xdr:row>
      <xdr:rowOff>26035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51150" y="9779000"/>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154940</xdr:rowOff>
    </xdr:from>
    <xdr:to>
      <xdr:col>20</xdr:col>
      <xdr:colOff>38100</xdr:colOff>
      <xdr:row>56</xdr:row>
      <xdr:rowOff>84455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5846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101600</xdr:rowOff>
    </xdr:from>
    <xdr:ext cx="5924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29000" y="93599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164465</xdr:rowOff>
    </xdr:from>
    <xdr:to>
      <xdr:col>15</xdr:col>
      <xdr:colOff>50800</xdr:colOff>
      <xdr:row>57</xdr:row>
      <xdr:rowOff>26035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981200" y="9422765"/>
          <a:ext cx="86995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164465</xdr:rowOff>
    </xdr:from>
    <xdr:to>
      <xdr:col>15</xdr:col>
      <xdr:colOff>101600</xdr:colOff>
      <xdr:row>56</xdr:row>
      <xdr:rowOff>94615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111760</xdr:rowOff>
    </xdr:from>
    <xdr:ext cx="592455" cy="25146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59050" y="937006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164465</xdr:rowOff>
    </xdr:from>
    <xdr:to>
      <xdr:col>10</xdr:col>
      <xdr:colOff>114300</xdr:colOff>
      <xdr:row>57</xdr:row>
      <xdr:rowOff>99695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11250" y="9422765"/>
          <a:ext cx="86995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152400</xdr:rowOff>
    </xdr:from>
    <xdr:to>
      <xdr:col>10</xdr:col>
      <xdr:colOff>165100</xdr:colOff>
      <xdr:row>54</xdr:row>
      <xdr:rowOff>82550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23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99695</xdr:rowOff>
    </xdr:from>
    <xdr:ext cx="592455" cy="25146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85290" y="9015095"/>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84455</xdr:rowOff>
    </xdr:from>
    <xdr:to>
      <xdr:col>6</xdr:col>
      <xdr:colOff>38100</xdr:colOff>
      <xdr:row>57</xdr:row>
      <xdr:rowOff>15240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68565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31750</xdr:rowOff>
    </xdr:from>
    <xdr:ext cx="592455" cy="25019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5340" y="9461500"/>
          <a:ext cx="592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09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09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095"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09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82550</xdr:rowOff>
    </xdr:from>
    <xdr:to>
      <xdr:col>24</xdr:col>
      <xdr:colOff>114300</xdr:colOff>
      <xdr:row>56</xdr:row>
      <xdr:rowOff>12700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104775</xdr:rowOff>
    </xdr:from>
    <xdr:ext cx="59690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3630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156,617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126365</xdr:rowOff>
    </xdr:from>
    <xdr:to>
      <xdr:col>20</xdr:col>
      <xdr:colOff>38100</xdr:colOff>
      <xdr:row>57</xdr:row>
      <xdr:rowOff>56515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727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48260</xdr:rowOff>
    </xdr:from>
    <xdr:ext cx="5924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29000" y="98209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147320</xdr:rowOff>
    </xdr:from>
    <xdr:to>
      <xdr:col>15</xdr:col>
      <xdr:colOff>101600</xdr:colOff>
      <xdr:row>57</xdr:row>
      <xdr:rowOff>77470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69215</xdr:rowOff>
    </xdr:from>
    <xdr:ext cx="52641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91435" y="9841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115570</xdr:rowOff>
    </xdr:from>
    <xdr:to>
      <xdr:col>10</xdr:col>
      <xdr:colOff>165100</xdr:colOff>
      <xdr:row>55</xdr:row>
      <xdr:rowOff>46355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3738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36830</xdr:rowOff>
    </xdr:from>
    <xdr:ext cx="59245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85290" y="94665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149860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821545"/>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140970</xdr:rowOff>
    </xdr:from>
    <xdr:ext cx="52641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47725" y="99136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8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29590" cy="2514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26695" y="1382776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643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127635</xdr:rowOff>
    </xdr:from>
    <xdr:ext cx="589280" cy="25781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073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3316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28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990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160020</xdr:rowOff>
    </xdr:from>
    <xdr:ext cx="589280" cy="25781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320"/>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2663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280"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163830</xdr:rowOff>
    </xdr:from>
    <xdr:to>
      <xdr:col>28</xdr:col>
      <xdr:colOff>114300</xdr:colOff>
      <xdr:row>71</xdr:row>
      <xdr:rowOff>163830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2336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89280" cy="25654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454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6760" y="12010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8928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7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4676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53975</xdr:rowOff>
    </xdr:from>
    <xdr:ext cx="589280"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4676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124460</xdr:rowOff>
    </xdr:from>
    <xdr:to>
      <xdr:col>24</xdr:col>
      <xdr:colOff>62865</xdr:colOff>
      <xdr:row>78</xdr:row>
      <xdr:rowOff>87630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542155" y="1212596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90805</xdr:rowOff>
    </xdr:from>
    <xdr:ext cx="596900" cy="25654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594860" y="1346390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58970" y="134607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71120</xdr:rowOff>
    </xdr:from>
    <xdr:ext cx="596900"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594860" y="11901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dr:col>23</xdr:col>
      <xdr:colOff>165100</xdr:colOff>
      <xdr:row>70</xdr:row>
      <xdr:rowOff>124460</xdr:rowOff>
    </xdr:from>
    <xdr:to>
      <xdr:col>24</xdr:col>
      <xdr:colOff>152400</xdr:colOff>
      <xdr:row>70</xdr:row>
      <xdr:rowOff>124460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458970" y="12125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42545</xdr:rowOff>
    </xdr:from>
    <xdr:to>
      <xdr:col>24</xdr:col>
      <xdr:colOff>63500</xdr:colOff>
      <xdr:row>76</xdr:row>
      <xdr:rowOff>6985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24910" y="12901295"/>
          <a:ext cx="81915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596900"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594860" y="12928600"/>
          <a:ext cx="596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90805</xdr:rowOff>
    </xdr:from>
    <xdr:to>
      <xdr:col>24</xdr:col>
      <xdr:colOff>114300</xdr:colOff>
      <xdr:row>76</xdr:row>
      <xdr:rowOff>20955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493260" y="129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41910</xdr:rowOff>
    </xdr:from>
    <xdr:to>
      <xdr:col>19</xdr:col>
      <xdr:colOff>177800</xdr:colOff>
      <xdr:row>76</xdr:row>
      <xdr:rowOff>6985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851150" y="12729210"/>
          <a:ext cx="87376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60960</xdr:rowOff>
    </xdr:from>
    <xdr:to>
      <xdr:col>20</xdr:col>
      <xdr:colOff>38100</xdr:colOff>
      <xdr:row>76</xdr:row>
      <xdr:rowOff>162560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674110" y="130911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154940</xdr:rowOff>
    </xdr:from>
    <xdr:ext cx="592455" cy="25146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29000" y="1318514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41910</xdr:rowOff>
    </xdr:from>
    <xdr:to>
      <xdr:col>15</xdr:col>
      <xdr:colOff>50800</xdr:colOff>
      <xdr:row>76</xdr:row>
      <xdr:rowOff>60960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981200" y="12729210"/>
          <a:ext cx="86995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109855</xdr:rowOff>
    </xdr:from>
    <xdr:to>
      <xdr:col>15</xdr:col>
      <xdr:colOff>101600</xdr:colOff>
      <xdr:row>76</xdr:row>
      <xdr:rowOff>40640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0035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31115</xdr:rowOff>
    </xdr:from>
    <xdr:ext cx="592455" cy="25019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559050" y="13061315"/>
          <a:ext cx="592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60960</xdr:rowOff>
    </xdr:from>
    <xdr:to>
      <xdr:col>10</xdr:col>
      <xdr:colOff>114300</xdr:colOff>
      <xdr:row>77</xdr:row>
      <xdr:rowOff>164465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11250" y="13091160"/>
          <a:ext cx="86995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45085</xdr:rowOff>
    </xdr:from>
    <xdr:to>
      <xdr:col>10</xdr:col>
      <xdr:colOff>165100</xdr:colOff>
      <xdr:row>77</xdr:row>
      <xdr:rowOff>146685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304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138430</xdr:rowOff>
    </xdr:from>
    <xdr:ext cx="59245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85290" y="133400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58420</xdr:rowOff>
    </xdr:from>
    <xdr:to>
      <xdr:col>6</xdr:col>
      <xdr:colOff>38100</xdr:colOff>
      <xdr:row>77</xdr:row>
      <xdr:rowOff>160020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60450" y="132600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6350</xdr:rowOff>
    </xdr:from>
    <xdr:ext cx="592455" cy="25146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15340" y="1303655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3573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095"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3822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095"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644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095"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9451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09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245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162560</xdr:rowOff>
    </xdr:from>
    <xdr:to>
      <xdr:col>24</xdr:col>
      <xdr:colOff>114300</xdr:colOff>
      <xdr:row>75</xdr:row>
      <xdr:rowOff>92710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49326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14605</xdr:rowOff>
    </xdr:from>
    <xdr:ext cx="596900"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594860" y="127019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127000</xdr:rowOff>
    </xdr:from>
    <xdr:to>
      <xdr:col>20</xdr:col>
      <xdr:colOff>38100</xdr:colOff>
      <xdr:row>76</xdr:row>
      <xdr:rowOff>57150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674110" y="12985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74930</xdr:rowOff>
    </xdr:from>
    <xdr:ext cx="592455" cy="25146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29000" y="1276223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161925</xdr:rowOff>
    </xdr:from>
    <xdr:to>
      <xdr:col>15</xdr:col>
      <xdr:colOff>101600</xdr:colOff>
      <xdr:row>74</xdr:row>
      <xdr:rowOff>92075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0035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109220</xdr:rowOff>
    </xdr:from>
    <xdr:ext cx="592455" cy="25146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559050" y="1245362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10795</xdr:rowOff>
    </xdr:from>
    <xdr:to>
      <xdr:col>10</xdr:col>
      <xdr:colOff>165100</xdr:colOff>
      <xdr:row>76</xdr:row>
      <xdr:rowOff>112395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304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128270</xdr:rowOff>
    </xdr:from>
    <xdr:ext cx="592455" cy="25781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685290" y="12815570"/>
          <a:ext cx="592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116840</xdr:rowOff>
    </xdr:from>
    <xdr:to>
      <xdr:col>6</xdr:col>
      <xdr:colOff>38100</xdr:colOff>
      <xdr:row>78</xdr:row>
      <xdr:rowOff>47625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60450" y="1331849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38100</xdr:rowOff>
    </xdr:from>
    <xdr:ext cx="59245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15340" y="134112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4676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7376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7376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8669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8669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9870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9870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4676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8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1247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05460" y="17256760"/>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959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693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9590" cy="25082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660334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959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6695" y="16276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280" cy="25146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95120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28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46760" y="15439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8928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6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4676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89280" cy="25082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4676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164465</xdr:rowOff>
    </xdr:from>
    <xdr:to>
      <xdr:col>24</xdr:col>
      <xdr:colOff>62865</xdr:colOff>
      <xdr:row>99</xdr:row>
      <xdr:rowOff>99695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542155" y="155949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103505</xdr:rowOff>
    </xdr:from>
    <xdr:ext cx="532765"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594860" y="17077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99695</xdr:rowOff>
    </xdr:from>
    <xdr:to>
      <xdr:col>24</xdr:col>
      <xdr:colOff>152400</xdr:colOff>
      <xdr:row>99</xdr:row>
      <xdr:rowOff>99695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458970" y="17073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6900" cy="25781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594860" y="15374620"/>
          <a:ext cx="596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dr:col>23</xdr:col>
      <xdr:colOff>165100</xdr:colOff>
      <xdr:row>90</xdr:row>
      <xdr:rowOff>164465</xdr:rowOff>
    </xdr:from>
    <xdr:to>
      <xdr:col>24</xdr:col>
      <xdr:colOff>152400</xdr:colOff>
      <xdr:row>90</xdr:row>
      <xdr:rowOff>164465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458970" y="15594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68580</xdr:rowOff>
    </xdr:from>
    <xdr:to>
      <xdr:col>24</xdr:col>
      <xdr:colOff>63500</xdr:colOff>
      <xdr:row>96</xdr:row>
      <xdr:rowOff>130810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24910" y="16527780"/>
          <a:ext cx="8191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10160</xdr:rowOff>
    </xdr:from>
    <xdr:ext cx="532765"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594860" y="1664081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49326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49530</xdr:rowOff>
    </xdr:from>
    <xdr:to>
      <xdr:col>19</xdr:col>
      <xdr:colOff>177800</xdr:colOff>
      <xdr:row>96</xdr:row>
      <xdr:rowOff>130810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851150" y="16508730"/>
          <a:ext cx="87376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674110" y="166852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147320</xdr:rowOff>
    </xdr:from>
    <xdr:ext cx="52641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461385" y="167779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49530</xdr:rowOff>
    </xdr:from>
    <xdr:to>
      <xdr:col>15</xdr:col>
      <xdr:colOff>50800</xdr:colOff>
      <xdr:row>97</xdr:row>
      <xdr:rowOff>120650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981200" y="16508730"/>
          <a:ext cx="86995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66675</xdr:rowOff>
    </xdr:from>
    <xdr:to>
      <xdr:col>15</xdr:col>
      <xdr:colOff>101600</xdr:colOff>
      <xdr:row>97</xdr:row>
      <xdr:rowOff>168275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0035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159385</xdr:rowOff>
    </xdr:from>
    <xdr:ext cx="526415" cy="2584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591435" y="167900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120650</xdr:rowOff>
    </xdr:from>
    <xdr:to>
      <xdr:col>10</xdr:col>
      <xdr:colOff>114300</xdr:colOff>
      <xdr:row>97</xdr:row>
      <xdr:rowOff>170180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11250" y="1675130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156845</xdr:rowOff>
    </xdr:from>
    <xdr:to>
      <xdr:col>10</xdr:col>
      <xdr:colOff>165100</xdr:colOff>
      <xdr:row>98</xdr:row>
      <xdr:rowOff>86995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304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78105</xdr:rowOff>
    </xdr:from>
    <xdr:ext cx="526415" cy="25082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17675" y="168802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10795</xdr:rowOff>
    </xdr:from>
    <xdr:to>
      <xdr:col>6</xdr:col>
      <xdr:colOff>38100</xdr:colOff>
      <xdr:row>98</xdr:row>
      <xdr:rowOff>112395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60450" y="168128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103505</xdr:rowOff>
    </xdr:from>
    <xdr:ext cx="52641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47725" y="16905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09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82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644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09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945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09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245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119380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49326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40640</xdr:rowOff>
    </xdr:from>
    <xdr:ext cx="532765" cy="25146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594860" y="163283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80010</xdr:rowOff>
    </xdr:from>
    <xdr:to>
      <xdr:col>20</xdr:col>
      <xdr:colOff>38100</xdr:colOff>
      <xdr:row>97</xdr:row>
      <xdr:rowOff>10160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674110" y="165392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26670</xdr:rowOff>
    </xdr:from>
    <xdr:ext cx="52641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61385" y="16314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170180</xdr:rowOff>
    </xdr:from>
    <xdr:to>
      <xdr:col>15</xdr:col>
      <xdr:colOff>101600</xdr:colOff>
      <xdr:row>96</xdr:row>
      <xdr:rowOff>100330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0035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116840</xdr:rowOff>
    </xdr:from>
    <xdr:ext cx="52641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591435" y="162331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69215</xdr:rowOff>
    </xdr:from>
    <xdr:to>
      <xdr:col>10</xdr:col>
      <xdr:colOff>165100</xdr:colOff>
      <xdr:row>97</xdr:row>
      <xdr:rowOff>170815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304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15875</xdr:rowOff>
    </xdr:from>
    <xdr:ext cx="52641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17675" y="16475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119380</xdr:rowOff>
    </xdr:from>
    <xdr:to>
      <xdr:col>6</xdr:col>
      <xdr:colOff>38100</xdr:colOff>
      <xdr:row>98</xdr:row>
      <xdr:rowOff>49530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60450" y="167500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66040</xdr:rowOff>
    </xdr:from>
    <xdr:ext cx="526415" cy="25082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47725" y="165252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474460" y="3999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59765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59765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59460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59460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7147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7147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474460" y="4825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8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43636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74460" y="7112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6654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164465</xdr:rowOff>
    </xdr:from>
    <xdr:ext cx="242570" cy="25209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9350" y="6508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6196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53975</xdr:rowOff>
    </xdr:from>
    <xdr:ext cx="461010" cy="25082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605472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5740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010"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55981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5283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164465</xdr:rowOff>
    </xdr:from>
    <xdr:ext cx="461010" cy="25209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5136515"/>
          <a:ext cx="461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474460" y="4825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53975</xdr:rowOff>
    </xdr:from>
    <xdr:ext cx="461010" cy="25082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14720" y="468312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474460" y="4825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0</xdr:rowOff>
    </xdr:from>
    <xdr:to>
      <xdr:col>54</xdr:col>
      <xdr:colOff>186690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267950" y="531495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7650" cy="25146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318750" y="6658610"/>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182860" y="665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117475</xdr:rowOff>
    </xdr:from>
    <xdr:ext cx="467995" cy="2584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318750" y="50895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dr:col>54</xdr:col>
      <xdr:colOff>101600</xdr:colOff>
      <xdr:row>31</xdr:row>
      <xdr:rowOff>0</xdr:rowOff>
    </xdr:from>
    <xdr:to>
      <xdr:col>55</xdr:col>
      <xdr:colOff>88900</xdr:colOff>
      <xdr:row>31</xdr:row>
      <xdr:rowOff>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182860" y="5314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105410</xdr:rowOff>
    </xdr:from>
    <xdr:to>
      <xdr:col>55</xdr:col>
      <xdr:colOff>0</xdr:colOff>
      <xdr:row>36</xdr:row>
      <xdr:rowOff>135890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448800" y="6277610"/>
          <a:ext cx="8191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2540</xdr:rowOff>
    </xdr:from>
    <xdr:ext cx="376555"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318750" y="6346190"/>
          <a:ext cx="376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23495</xdr:rowOff>
    </xdr:from>
    <xdr:to>
      <xdr:col>55</xdr:col>
      <xdr:colOff>50800</xdr:colOff>
      <xdr:row>37</xdr:row>
      <xdr:rowOff>125095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220960" y="63671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135890</xdr:rowOff>
    </xdr:from>
    <xdr:to>
      <xdr:col>50</xdr:col>
      <xdr:colOff>114300</xdr:colOff>
      <xdr:row>37</xdr:row>
      <xdr:rowOff>57785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578850" y="6308090"/>
          <a:ext cx="8699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139065</xdr:rowOff>
    </xdr:from>
    <xdr:ext cx="376555"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263380" y="648271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50165</xdr:rowOff>
    </xdr:from>
    <xdr:to>
      <xdr:col>45</xdr:col>
      <xdr:colOff>177800</xdr:colOff>
      <xdr:row>37</xdr:row>
      <xdr:rowOff>57785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705090" y="6393815"/>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69850</xdr:rowOff>
    </xdr:from>
    <xdr:to>
      <xdr:col>46</xdr:col>
      <xdr:colOff>38100</xdr:colOff>
      <xdr:row>38</xdr:row>
      <xdr:rowOff>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528050" y="6413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162560</xdr:rowOff>
    </xdr:from>
    <xdr:ext cx="376555" cy="25781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393430" y="6506210"/>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154940</xdr:rowOff>
    </xdr:from>
    <xdr:to>
      <xdr:col>41</xdr:col>
      <xdr:colOff>50800</xdr:colOff>
      <xdr:row>37</xdr:row>
      <xdr:rowOff>50165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835140" y="6327140"/>
          <a:ext cx="8699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65429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57150</xdr:rowOff>
    </xdr:from>
    <xdr:ext cx="376555" cy="25781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519670" y="6057900"/>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100965</xdr:rowOff>
    </xdr:from>
    <xdr:to>
      <xdr:col>36</xdr:col>
      <xdr:colOff>165100</xdr:colOff>
      <xdr:row>37</xdr:row>
      <xdr:rowOff>31115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78434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47625</xdr:rowOff>
    </xdr:from>
    <xdr:ext cx="37655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649720" y="604837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0812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09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26211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09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39216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095"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184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095"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64845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54610</xdr:rowOff>
    </xdr:from>
    <xdr:to>
      <xdr:col>55</xdr:col>
      <xdr:colOff>50800</xdr:colOff>
      <xdr:row>36</xdr:row>
      <xdr:rowOff>156845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220960" y="622681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78105</xdr:rowOff>
    </xdr:from>
    <xdr:ext cx="376555" cy="25146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318750" y="6078855"/>
          <a:ext cx="376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84455</xdr:rowOff>
    </xdr:from>
    <xdr:to>
      <xdr:col>50</xdr:col>
      <xdr:colOff>165100</xdr:colOff>
      <xdr:row>37</xdr:row>
      <xdr:rowOff>15240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6256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31750</xdr:rowOff>
    </xdr:from>
    <xdr:ext cx="376555" cy="25019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263380" y="6032500"/>
          <a:ext cx="376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7620</xdr:rowOff>
    </xdr:from>
    <xdr:to>
      <xdr:col>46</xdr:col>
      <xdr:colOff>38100</xdr:colOff>
      <xdr:row>37</xdr:row>
      <xdr:rowOff>109220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528050" y="63512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125095</xdr:rowOff>
    </xdr:from>
    <xdr:ext cx="376555" cy="25654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393430" y="6125845"/>
          <a:ext cx="376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0</xdr:rowOff>
    </xdr:from>
    <xdr:to>
      <xdr:col>41</xdr:col>
      <xdr:colOff>101600</xdr:colOff>
      <xdr:row>37</xdr:row>
      <xdr:rowOff>101600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65429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92075</xdr:rowOff>
    </xdr:from>
    <xdr:ext cx="376555" cy="25781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19670" y="6435725"/>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104140</xdr:rowOff>
    </xdr:from>
    <xdr:to>
      <xdr:col>36</xdr:col>
      <xdr:colOff>165100</xdr:colOff>
      <xdr:row>37</xdr:row>
      <xdr:rowOff>34290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78434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24765</xdr:rowOff>
    </xdr:from>
    <xdr:ext cx="376555" cy="25781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649720" y="6368415"/>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474460" y="7428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59765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59765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59460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59460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7147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7147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474460" y="8254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80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43636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74460" y="10541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474460" y="100838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164465</xdr:rowOff>
    </xdr:from>
    <xdr:ext cx="242570" cy="25209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9350" y="9937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96259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53975</xdr:rowOff>
    </xdr:from>
    <xdr:ext cx="589280" cy="25082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890260" y="9483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9169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146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890260" y="90271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87122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164465</xdr:rowOff>
    </xdr:from>
    <xdr:ext cx="589280" cy="25209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890260" y="8565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474460" y="8254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9280" cy="25082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890260" y="8112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474460" y="8254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52</xdr:row>
      <xdr:rowOff>27305</xdr:rowOff>
    </xdr:from>
    <xdr:to>
      <xdr:col>54</xdr:col>
      <xdr:colOff>186690</xdr:colOff>
      <xdr:row>58</xdr:row>
      <xdr:rowOff>87630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267950" y="8942705"/>
          <a:ext cx="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90805</xdr:rowOff>
    </xdr:from>
    <xdr:ext cx="532765" cy="25654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318750" y="1003490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87630</xdr:rowOff>
    </xdr:from>
    <xdr:to>
      <xdr:col>55</xdr:col>
      <xdr:colOff>88900</xdr:colOff>
      <xdr:row>58</xdr:row>
      <xdr:rowOff>87630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182860" y="100317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146050</xdr:rowOff>
    </xdr:from>
    <xdr:ext cx="596900" cy="25146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318750" y="871855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dr:col>54</xdr:col>
      <xdr:colOff>101600</xdr:colOff>
      <xdr:row>52</xdr:row>
      <xdr:rowOff>27305</xdr:rowOff>
    </xdr:from>
    <xdr:to>
      <xdr:col>55</xdr:col>
      <xdr:colOff>88900</xdr:colOff>
      <xdr:row>52</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182860" y="8942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125095</xdr:rowOff>
    </xdr:from>
    <xdr:to>
      <xdr:col>55</xdr:col>
      <xdr:colOff>0</xdr:colOff>
      <xdr:row>57</xdr:row>
      <xdr:rowOff>156210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448800" y="9897745"/>
          <a:ext cx="8191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90170</xdr:rowOff>
    </xdr:from>
    <xdr:ext cx="532765" cy="25590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318750" y="9691370"/>
          <a:ext cx="5327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67945</xdr:rowOff>
    </xdr:from>
    <xdr:to>
      <xdr:col>55</xdr:col>
      <xdr:colOff>50800</xdr:colOff>
      <xdr:row>57</xdr:row>
      <xdr:rowOff>164465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220960" y="9840595"/>
          <a:ext cx="977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125095</xdr:rowOff>
    </xdr:from>
    <xdr:to>
      <xdr:col>50</xdr:col>
      <xdr:colOff>114300</xdr:colOff>
      <xdr:row>57</xdr:row>
      <xdr:rowOff>163830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578850" y="9897745"/>
          <a:ext cx="8699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79375</xdr:rowOff>
    </xdr:from>
    <xdr:to>
      <xdr:col>50</xdr:col>
      <xdr:colOff>165100</xdr:colOff>
      <xdr:row>58</xdr:row>
      <xdr:rowOff>9525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0</xdr:rowOff>
    </xdr:from>
    <xdr:ext cx="52641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185275" y="9944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163830</xdr:rowOff>
    </xdr:from>
    <xdr:to>
      <xdr:col>45</xdr:col>
      <xdr:colOff>177800</xdr:colOff>
      <xdr:row>57</xdr:row>
      <xdr:rowOff>164465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705090" y="993648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82550</xdr:rowOff>
    </xdr:from>
    <xdr:to>
      <xdr:col>46</xdr:col>
      <xdr:colOff>38100</xdr:colOff>
      <xdr:row>58</xdr:row>
      <xdr:rowOff>13335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528050" y="985520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29845</xdr:rowOff>
    </xdr:from>
    <xdr:ext cx="526415" cy="25082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315325" y="96310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164465</xdr:rowOff>
    </xdr:from>
    <xdr:to>
      <xdr:col>41</xdr:col>
      <xdr:colOff>50800</xdr:colOff>
      <xdr:row>57</xdr:row>
      <xdr:rowOff>164465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835140" y="99371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92710</xdr:rowOff>
    </xdr:from>
    <xdr:to>
      <xdr:col>41</xdr:col>
      <xdr:colOff>101600</xdr:colOff>
      <xdr:row>58</xdr:row>
      <xdr:rowOff>22860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65429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40640</xdr:rowOff>
    </xdr:from>
    <xdr:ext cx="526415" cy="25146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445375" y="96418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86360</xdr:rowOff>
    </xdr:from>
    <xdr:to>
      <xdr:col>36</xdr:col>
      <xdr:colOff>165100</xdr:colOff>
      <xdr:row>58</xdr:row>
      <xdr:rowOff>16510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78434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33020</xdr:rowOff>
    </xdr:from>
    <xdr:ext cx="52641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571615" y="96342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0812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0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6211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09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39216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09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184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09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64845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104775</xdr:rowOff>
    </xdr:from>
    <xdr:to>
      <xdr:col>55</xdr:col>
      <xdr:colOff>50800</xdr:colOff>
      <xdr:row>58</xdr:row>
      <xdr:rowOff>34925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220960" y="9877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46355</xdr:rowOff>
    </xdr:from>
    <xdr:ext cx="532765"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318750" y="9819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74930</xdr:rowOff>
    </xdr:from>
    <xdr:to>
      <xdr:col>50</xdr:col>
      <xdr:colOff>165100</xdr:colOff>
      <xdr:row>58</xdr:row>
      <xdr:rowOff>4445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20955</xdr:rowOff>
    </xdr:from>
    <xdr:ext cx="526415" cy="2571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185275" y="9622155"/>
          <a:ext cx="5264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113665</xdr:rowOff>
    </xdr:from>
    <xdr:to>
      <xdr:col>46</xdr:col>
      <xdr:colOff>38100</xdr:colOff>
      <xdr:row>58</xdr:row>
      <xdr:rowOff>43815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528050" y="98863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34925</xdr:rowOff>
    </xdr:from>
    <xdr:ext cx="52641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315325" y="9979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114300</xdr:rowOff>
    </xdr:from>
    <xdr:to>
      <xdr:col>41</xdr:col>
      <xdr:colOff>101600</xdr:colOff>
      <xdr:row>58</xdr:row>
      <xdr:rowOff>44450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65429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34925</xdr:rowOff>
    </xdr:from>
    <xdr:ext cx="52641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445375" y="9979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116205</xdr:rowOff>
    </xdr:from>
    <xdr:to>
      <xdr:col>36</xdr:col>
      <xdr:colOff>165100</xdr:colOff>
      <xdr:row>58</xdr:row>
      <xdr:rowOff>46990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784340" y="9888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37465</xdr:rowOff>
    </xdr:from>
    <xdr:ext cx="52641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71615" y="9981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474460" y="10857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59765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59765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59460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59460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147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7147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474460" y="11683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80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43636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3970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474460" y="13643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127635</xdr:rowOff>
    </xdr:from>
    <xdr:ext cx="242570" cy="25781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229350" y="13500735"/>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474460" y="133165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9590"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54395" y="13174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29908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160020</xdr:rowOff>
    </xdr:from>
    <xdr:ext cx="529590" cy="25781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54395" y="1284732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2663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9590" cy="25146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252220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163830</xdr:rowOff>
    </xdr:from>
    <xdr:to>
      <xdr:col>59</xdr:col>
      <xdr:colOff>50800</xdr:colOff>
      <xdr:row>71</xdr:row>
      <xdr:rowOff>163830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233678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89280" cy="25654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890260" y="1219454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474460" y="1201039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89280"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890260" y="11867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474460" y="11683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9280" cy="25082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89026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474460" y="11683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69</xdr:row>
      <xdr:rowOff>161925</xdr:rowOff>
    </xdr:from>
    <xdr:to>
      <xdr:col>54</xdr:col>
      <xdr:colOff>186690</xdr:colOff>
      <xdr:row>79</xdr:row>
      <xdr:rowOff>52070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267950" y="11991975"/>
          <a:ext cx="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54610</xdr:rowOff>
    </xdr:from>
    <xdr:ext cx="467995" cy="25082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318750" y="13599160"/>
          <a:ext cx="467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52070</xdr:rowOff>
    </xdr:from>
    <xdr:to>
      <xdr:col>55</xdr:col>
      <xdr:colOff>88900</xdr:colOff>
      <xdr:row>79</xdr:row>
      <xdr:rowOff>52070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182860" y="13596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109220</xdr:rowOff>
    </xdr:from>
    <xdr:ext cx="596900" cy="25146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318750" y="117678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dr:col>54</xdr:col>
      <xdr:colOff>101600</xdr:colOff>
      <xdr:row>69</xdr:row>
      <xdr:rowOff>161925</xdr:rowOff>
    </xdr:from>
    <xdr:to>
      <xdr:col>55</xdr:col>
      <xdr:colOff>88900</xdr:colOff>
      <xdr:row>69</xdr:row>
      <xdr:rowOff>161925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182860" y="11991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6350</xdr:rowOff>
    </xdr:from>
    <xdr:to>
      <xdr:col>55</xdr:col>
      <xdr:colOff>0</xdr:colOff>
      <xdr:row>78</xdr:row>
      <xdr:rowOff>40640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448800" y="13379450"/>
          <a:ext cx="8191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156845</xdr:rowOff>
    </xdr:from>
    <xdr:ext cx="532765" cy="25082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318750" y="13187045"/>
          <a:ext cx="5327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133985</xdr:rowOff>
    </xdr:from>
    <xdr:to>
      <xdr:col>55</xdr:col>
      <xdr:colOff>50800</xdr:colOff>
      <xdr:row>78</xdr:row>
      <xdr:rowOff>64135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220960" y="133356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6350</xdr:rowOff>
    </xdr:from>
    <xdr:to>
      <xdr:col>50</xdr:col>
      <xdr:colOff>114300</xdr:colOff>
      <xdr:row>78</xdr:row>
      <xdr:rowOff>29845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578850" y="13379450"/>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52705</xdr:rowOff>
    </xdr:from>
    <xdr:to>
      <xdr:col>50</xdr:col>
      <xdr:colOff>165100</xdr:colOff>
      <xdr:row>77</xdr:row>
      <xdr:rowOff>154940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3980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164465</xdr:rowOff>
    </xdr:from>
    <xdr:ext cx="526415" cy="2584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185275" y="1302321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163830</xdr:rowOff>
    </xdr:from>
    <xdr:to>
      <xdr:col>45</xdr:col>
      <xdr:colOff>177800</xdr:colOff>
      <xdr:row>78</xdr:row>
      <xdr:rowOff>29845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705090" y="13365480"/>
          <a:ext cx="8737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106045</xdr:rowOff>
    </xdr:from>
    <xdr:to>
      <xdr:col>46</xdr:col>
      <xdr:colOff>38100</xdr:colOff>
      <xdr:row>78</xdr:row>
      <xdr:rowOff>36195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528050" y="133076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52705</xdr:rowOff>
    </xdr:from>
    <xdr:ext cx="526415" cy="25082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315325" y="130829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163830</xdr:rowOff>
    </xdr:from>
    <xdr:to>
      <xdr:col>41</xdr:col>
      <xdr:colOff>50800</xdr:colOff>
      <xdr:row>78</xdr:row>
      <xdr:rowOff>128905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835140" y="13365480"/>
          <a:ext cx="86995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52070</xdr:rowOff>
    </xdr:from>
    <xdr:to>
      <xdr:col>41</xdr:col>
      <xdr:colOff>101600</xdr:colOff>
      <xdr:row>77</xdr:row>
      <xdr:rowOff>152400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654290" y="132537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164465</xdr:rowOff>
    </xdr:from>
    <xdr:ext cx="526415" cy="25209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445375" y="1302321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6350</xdr:rowOff>
    </xdr:from>
    <xdr:to>
      <xdr:col>36</xdr:col>
      <xdr:colOff>165100</xdr:colOff>
      <xdr:row>78</xdr:row>
      <xdr:rowOff>107315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78434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123825</xdr:rowOff>
    </xdr:from>
    <xdr:ext cx="526415" cy="25654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571615" y="1315402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0812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09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6211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09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39216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09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184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09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64845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160655</xdr:rowOff>
    </xdr:from>
    <xdr:to>
      <xdr:col>55</xdr:col>
      <xdr:colOff>50800</xdr:colOff>
      <xdr:row>78</xdr:row>
      <xdr:rowOff>90805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220960" y="133623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139700</xdr:rowOff>
    </xdr:from>
    <xdr:ext cx="532765"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318750" y="13341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126365</xdr:rowOff>
    </xdr:from>
    <xdr:to>
      <xdr:col>50</xdr:col>
      <xdr:colOff>165100</xdr:colOff>
      <xdr:row>78</xdr:row>
      <xdr:rowOff>56515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3980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48260</xdr:rowOff>
    </xdr:from>
    <xdr:ext cx="52641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185275" y="13421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149860</xdr:rowOff>
    </xdr:from>
    <xdr:to>
      <xdr:col>46</xdr:col>
      <xdr:colOff>38100</xdr:colOff>
      <xdr:row>78</xdr:row>
      <xdr:rowOff>80645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528050" y="1335151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71120</xdr:rowOff>
    </xdr:from>
    <xdr:ext cx="52641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315325" y="134442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113665</xdr:rowOff>
    </xdr:from>
    <xdr:to>
      <xdr:col>41</xdr:col>
      <xdr:colOff>101600</xdr:colOff>
      <xdr:row>78</xdr:row>
      <xdr:rowOff>43815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65429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34925</xdr:rowOff>
    </xdr:from>
    <xdr:ext cx="52641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445375" y="13408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78740</xdr:rowOff>
    </xdr:from>
    <xdr:to>
      <xdr:col>36</xdr:col>
      <xdr:colOff>165100</xdr:colOff>
      <xdr:row>79</xdr:row>
      <xdr:rowOff>8890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78434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164465</xdr:rowOff>
    </xdr:from>
    <xdr:ext cx="52641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71615" y="13537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474460" y="14286865"/>
          <a:ext cx="4591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59765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59765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59460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59460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7147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7147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474460" y="15112365"/>
          <a:ext cx="4591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80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43636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22935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928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89026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082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890260" y="161137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9026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474460" y="15494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92075</xdr:rowOff>
    </xdr:from>
    <xdr:ext cx="589280" cy="25781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890260" y="15351125"/>
          <a:ext cx="5892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474460" y="151123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89280" cy="25082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89026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474460" y="15112365"/>
          <a:ext cx="4591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91</xdr:row>
      <xdr:rowOff>153670</xdr:rowOff>
    </xdr:from>
    <xdr:to>
      <xdr:col>54</xdr:col>
      <xdr:colOff>186690</xdr:colOff>
      <xdr:row>98</xdr:row>
      <xdr:rowOff>115570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267950" y="157556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119380</xdr:rowOff>
    </xdr:from>
    <xdr:ext cx="532765" cy="25908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318750" y="16921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115570</xdr:rowOff>
    </xdr:from>
    <xdr:to>
      <xdr:col>55</xdr:col>
      <xdr:colOff>88900</xdr:colOff>
      <xdr:row>98</xdr:row>
      <xdr:rowOff>115570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182860" y="16917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100330</xdr:rowOff>
    </xdr:from>
    <xdr:ext cx="596900" cy="25209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318750" y="1553083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dr:col>54</xdr:col>
      <xdr:colOff>101600</xdr:colOff>
      <xdr:row>91</xdr:row>
      <xdr:rowOff>153670</xdr:rowOff>
    </xdr:from>
    <xdr:to>
      <xdr:col>55</xdr:col>
      <xdr:colOff>88900</xdr:colOff>
      <xdr:row>91</xdr:row>
      <xdr:rowOff>153670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182860" y="15755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126365</xdr:rowOff>
    </xdr:from>
    <xdr:to>
      <xdr:col>55</xdr:col>
      <xdr:colOff>0</xdr:colOff>
      <xdr:row>97</xdr:row>
      <xdr:rowOff>23495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448800" y="16585565"/>
          <a:ext cx="8191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27305</xdr:rowOff>
    </xdr:from>
    <xdr:ext cx="532765"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318750" y="1665795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220960" y="16679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23495</xdr:rowOff>
    </xdr:from>
    <xdr:to>
      <xdr:col>50</xdr:col>
      <xdr:colOff>114300</xdr:colOff>
      <xdr:row>97</xdr:row>
      <xdr:rowOff>64135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578850" y="16654145"/>
          <a:ext cx="869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3980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26415" cy="25146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185275" y="167513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64135</xdr:rowOff>
    </xdr:from>
    <xdr:to>
      <xdr:col>45</xdr:col>
      <xdr:colOff>177800</xdr:colOff>
      <xdr:row>97</xdr:row>
      <xdr:rowOff>141605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705090" y="16694785"/>
          <a:ext cx="87376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67945</xdr:rowOff>
    </xdr:from>
    <xdr:to>
      <xdr:col>46</xdr:col>
      <xdr:colOff>38100</xdr:colOff>
      <xdr:row>97</xdr:row>
      <xdr:rowOff>169545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528050" y="166985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160655</xdr:rowOff>
    </xdr:from>
    <xdr:ext cx="52641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315325" y="167913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141605</xdr:rowOff>
    </xdr:from>
    <xdr:to>
      <xdr:col>41</xdr:col>
      <xdr:colOff>50800</xdr:colOff>
      <xdr:row>97</xdr:row>
      <xdr:rowOff>168275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835140" y="16772255"/>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79375</xdr:rowOff>
    </xdr:from>
    <xdr:to>
      <xdr:col>41</xdr:col>
      <xdr:colOff>101600</xdr:colOff>
      <xdr:row>98</xdr:row>
      <xdr:rowOff>9525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65429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26035</xdr:rowOff>
    </xdr:from>
    <xdr:ext cx="52641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445375" y="164852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55880</xdr:rowOff>
    </xdr:from>
    <xdr:to>
      <xdr:col>36</xdr:col>
      <xdr:colOff>165100</xdr:colOff>
      <xdr:row>97</xdr:row>
      <xdr:rowOff>157480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784340" y="166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3175</xdr:rowOff>
    </xdr:from>
    <xdr:ext cx="52641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571615" y="164623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09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621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09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392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18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09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484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75565</xdr:rowOff>
    </xdr:from>
    <xdr:to>
      <xdr:col>55</xdr:col>
      <xdr:colOff>50800</xdr:colOff>
      <xdr:row>97</xdr:row>
      <xdr:rowOff>6350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220960" y="165347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99060</xdr:rowOff>
    </xdr:from>
    <xdr:ext cx="596900" cy="25082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318750" y="16386810"/>
          <a:ext cx="596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144145</xdr:rowOff>
    </xdr:from>
    <xdr:to>
      <xdr:col>50</xdr:col>
      <xdr:colOff>165100</xdr:colOff>
      <xdr:row>97</xdr:row>
      <xdr:rowOff>74930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3980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90805</xdr:rowOff>
    </xdr:from>
    <xdr:ext cx="526415" cy="2584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185275" y="163785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13335</xdr:rowOff>
    </xdr:from>
    <xdr:to>
      <xdr:col>46</xdr:col>
      <xdr:colOff>38100</xdr:colOff>
      <xdr:row>97</xdr:row>
      <xdr:rowOff>114935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528050" y="166439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132080</xdr:rowOff>
    </xdr:from>
    <xdr:ext cx="526415" cy="25146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315325" y="164198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90805</xdr:rowOff>
    </xdr:from>
    <xdr:to>
      <xdr:col>41</xdr:col>
      <xdr:colOff>101600</xdr:colOff>
      <xdr:row>98</xdr:row>
      <xdr:rowOff>20955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65429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12065</xdr:rowOff>
    </xdr:from>
    <xdr:ext cx="52641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445375" y="168141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117475</xdr:rowOff>
    </xdr:from>
    <xdr:to>
      <xdr:col>36</xdr:col>
      <xdr:colOff>165100</xdr:colOff>
      <xdr:row>98</xdr:row>
      <xdr:rowOff>47625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78434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38735</xdr:rowOff>
    </xdr:from>
    <xdr:ext cx="52641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571615" y="16840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19835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3215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3215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31849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31849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43863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43863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19835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8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6025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2570" cy="25146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53240" y="6969760"/>
          <a:ext cx="242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6785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127635</xdr:rowOff>
    </xdr:from>
    <xdr:ext cx="529590" cy="25781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6642735"/>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98350" y="6458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9590"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678285" y="6316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98350" y="6132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160020</xdr:rowOff>
    </xdr:from>
    <xdr:ext cx="529590" cy="25781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678285" y="598932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98350" y="5805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9590" cy="25146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678285" y="566420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163830</xdr:rowOff>
    </xdr:from>
    <xdr:to>
      <xdr:col>89</xdr:col>
      <xdr:colOff>177800</xdr:colOff>
      <xdr:row>31</xdr:row>
      <xdr:rowOff>163830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98350" y="5478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89280" cy="25654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614150" y="5336540"/>
          <a:ext cx="5892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198350" y="5152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89280"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614150" y="500951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28</xdr:row>
      <xdr:rowOff>24765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19835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53975</xdr:rowOff>
    </xdr:from>
    <xdr:ext cx="589280" cy="25082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614150" y="4683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19835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52705</xdr:rowOff>
    </xdr:from>
    <xdr:to>
      <xdr:col>85</xdr:col>
      <xdr:colOff>126365</xdr:colOff>
      <xdr:row>39</xdr:row>
      <xdr:rowOff>127000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993745" y="536765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532765" cy="251460"/>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046450" y="68186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127000</xdr:rowOff>
    </xdr:from>
    <xdr:to>
      <xdr:col>86</xdr:col>
      <xdr:colOff>25400</xdr:colOff>
      <xdr:row>39</xdr:row>
      <xdr:rowOff>127000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906750" y="6813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0</xdr:rowOff>
    </xdr:from>
    <xdr:ext cx="596900" cy="259080"/>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046450" y="51435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dr:col>85</xdr:col>
      <xdr:colOff>38100</xdr:colOff>
      <xdr:row>31</xdr:row>
      <xdr:rowOff>52705</xdr:rowOff>
    </xdr:from>
    <xdr:to>
      <xdr:col>86</xdr:col>
      <xdr:colOff>25400</xdr:colOff>
      <xdr:row>31</xdr:row>
      <xdr:rowOff>52705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906750" y="5367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164465</xdr:rowOff>
    </xdr:from>
    <xdr:to>
      <xdr:col>85</xdr:col>
      <xdr:colOff>127000</xdr:colOff>
      <xdr:row>39</xdr:row>
      <xdr:rowOff>34925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172690" y="6679565"/>
          <a:ext cx="8229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86360</xdr:rowOff>
    </xdr:from>
    <xdr:ext cx="532765" cy="251460"/>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046450" y="6430010"/>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163830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944850" y="6578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34925</xdr:rowOff>
    </xdr:from>
    <xdr:to>
      <xdr:col>81</xdr:col>
      <xdr:colOff>50800</xdr:colOff>
      <xdr:row>39</xdr:row>
      <xdr:rowOff>52705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302740" y="6721475"/>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92075</xdr:rowOff>
    </xdr:from>
    <xdr:to>
      <xdr:col>81</xdr:col>
      <xdr:colOff>101600</xdr:colOff>
      <xdr:row>39</xdr:row>
      <xdr:rowOff>22225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12189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38735</xdr:rowOff>
    </xdr:from>
    <xdr:ext cx="52641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912975" y="63823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52705</xdr:rowOff>
    </xdr:from>
    <xdr:to>
      <xdr:col>76</xdr:col>
      <xdr:colOff>114300</xdr:colOff>
      <xdr:row>39</xdr:row>
      <xdr:rowOff>53340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432790" y="673925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90805</xdr:rowOff>
    </xdr:from>
    <xdr:to>
      <xdr:col>76</xdr:col>
      <xdr:colOff>165100</xdr:colOff>
      <xdr:row>39</xdr:row>
      <xdr:rowOff>20955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25194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37465</xdr:rowOff>
    </xdr:from>
    <xdr:ext cx="52641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039215" y="6381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53340</xdr:rowOff>
    </xdr:from>
    <xdr:to>
      <xdr:col>71</xdr:col>
      <xdr:colOff>177800</xdr:colOff>
      <xdr:row>39</xdr:row>
      <xdr:rowOff>77470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559030" y="6739890"/>
          <a:ext cx="873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45085</xdr:rowOff>
    </xdr:from>
    <xdr:to>
      <xdr:col>72</xdr:col>
      <xdr:colOff>38100</xdr:colOff>
      <xdr:row>38</xdr:row>
      <xdr:rowOff>146685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381990" y="65601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162560</xdr:rowOff>
    </xdr:from>
    <xdr:ext cx="526415" cy="25781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169265" y="633476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64770</xdr:rowOff>
    </xdr:from>
    <xdr:to>
      <xdr:col>67</xdr:col>
      <xdr:colOff>101600</xdr:colOff>
      <xdr:row>38</xdr:row>
      <xdr:rowOff>164465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508230" y="6579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11430</xdr:rowOff>
    </xdr:from>
    <xdr:ext cx="52641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299315" y="63550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8089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09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9860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09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11605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09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2461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095"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3723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114300</xdr:rowOff>
    </xdr:from>
    <xdr:to>
      <xdr:col>85</xdr:col>
      <xdr:colOff>177800</xdr:colOff>
      <xdr:row>39</xdr:row>
      <xdr:rowOff>44450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94485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92075</xdr:rowOff>
    </xdr:from>
    <xdr:ext cx="532765" cy="257810"/>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046450" y="660717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155575</xdr:rowOff>
    </xdr:from>
    <xdr:to>
      <xdr:col>81</xdr:col>
      <xdr:colOff>101600</xdr:colOff>
      <xdr:row>39</xdr:row>
      <xdr:rowOff>86360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12189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76835</xdr:rowOff>
    </xdr:from>
    <xdr:ext cx="526415" cy="25146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912975" y="676338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1270</xdr:rowOff>
    </xdr:from>
    <xdr:to>
      <xdr:col>76</xdr:col>
      <xdr:colOff>165100</xdr:colOff>
      <xdr:row>39</xdr:row>
      <xdr:rowOff>103505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251940" y="66878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93980</xdr:rowOff>
    </xdr:from>
    <xdr:ext cx="526415" cy="25781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039215" y="678053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2540</xdr:rowOff>
    </xdr:from>
    <xdr:to>
      <xdr:col>72</xdr:col>
      <xdr:colOff>38100</xdr:colOff>
      <xdr:row>39</xdr:row>
      <xdr:rowOff>104775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381990" y="668909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95250</xdr:rowOff>
    </xdr:from>
    <xdr:ext cx="526415" cy="25781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169265" y="678180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26035</xdr:rowOff>
    </xdr:from>
    <xdr:to>
      <xdr:col>67</xdr:col>
      <xdr:colOff>101600</xdr:colOff>
      <xdr:row>39</xdr:row>
      <xdr:rowOff>127635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508230" y="67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118745</xdr:rowOff>
    </xdr:from>
    <xdr:ext cx="526415" cy="2584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299315" y="68052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19835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3215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3215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31849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31849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43863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43863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19835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80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6025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19835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98350" y="10083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164465</xdr:rowOff>
    </xdr:from>
    <xdr:ext cx="242570" cy="25209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53240" y="9937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177800</xdr:colOff>
      <xdr:row>56</xdr:row>
      <xdr:rowOff>24765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98350" y="9625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53975</xdr:rowOff>
    </xdr:from>
    <xdr:ext cx="589280" cy="25082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614150" y="9483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198350" y="9169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280" cy="25146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614150" y="90271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198350" y="8712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164465</xdr:rowOff>
    </xdr:from>
    <xdr:ext cx="589280" cy="25209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614150" y="8565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19835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89280" cy="25082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614150" y="8112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19835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57</xdr:row>
      <xdr:rowOff>140970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993745" y="8757920"/>
          <a:ext cx="127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145415</xdr:rowOff>
    </xdr:from>
    <xdr:ext cx="532765" cy="251460"/>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046450" y="991806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140970</xdr:rowOff>
    </xdr:from>
    <xdr:to>
      <xdr:col>86</xdr:col>
      <xdr:colOff>25400</xdr:colOff>
      <xdr:row>57</xdr:row>
      <xdr:rowOff>140970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906750" y="9913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132080</xdr:rowOff>
    </xdr:from>
    <xdr:ext cx="596900" cy="251460"/>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046450" y="853313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906750" y="875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110490</xdr:rowOff>
    </xdr:from>
    <xdr:to>
      <xdr:col>85</xdr:col>
      <xdr:colOff>127000</xdr:colOff>
      <xdr:row>57</xdr:row>
      <xdr:rowOff>34925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172690" y="9540240"/>
          <a:ext cx="82296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22225</xdr:rowOff>
    </xdr:from>
    <xdr:ext cx="532765" cy="2584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046450" y="9623425"/>
          <a:ext cx="5327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9448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15875</xdr:rowOff>
    </xdr:from>
    <xdr:to>
      <xdr:col>81</xdr:col>
      <xdr:colOff>50800</xdr:colOff>
      <xdr:row>57</xdr:row>
      <xdr:rowOff>34925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302740" y="9788525"/>
          <a:ext cx="869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93345</xdr:rowOff>
    </xdr:from>
    <xdr:to>
      <xdr:col>81</xdr:col>
      <xdr:colOff>101600</xdr:colOff>
      <xdr:row>57</xdr:row>
      <xdr:rowOff>23495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12189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40640</xdr:rowOff>
    </xdr:from>
    <xdr:ext cx="526415" cy="25146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912975" y="94703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15875</xdr:rowOff>
    </xdr:from>
    <xdr:to>
      <xdr:col>76</xdr:col>
      <xdr:colOff>114300</xdr:colOff>
      <xdr:row>57</xdr:row>
      <xdr:rowOff>52070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432790" y="9788525"/>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123190</xdr:rowOff>
    </xdr:from>
    <xdr:to>
      <xdr:col>76</xdr:col>
      <xdr:colOff>165100</xdr:colOff>
      <xdr:row>57</xdr:row>
      <xdr:rowOff>53340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25194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69850</xdr:rowOff>
    </xdr:from>
    <xdr:ext cx="52641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039215" y="94996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147320</xdr:rowOff>
    </xdr:from>
    <xdr:to>
      <xdr:col>71</xdr:col>
      <xdr:colOff>177800</xdr:colOff>
      <xdr:row>57</xdr:row>
      <xdr:rowOff>52070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559030" y="9748520"/>
          <a:ext cx="8737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102870</xdr:rowOff>
    </xdr:from>
    <xdr:to>
      <xdr:col>72</xdr:col>
      <xdr:colOff>38100</xdr:colOff>
      <xdr:row>57</xdr:row>
      <xdr:rowOff>33020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381990" y="97040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49530</xdr:rowOff>
    </xdr:from>
    <xdr:ext cx="526415" cy="2584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169265" y="9479280"/>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148590</xdr:rowOff>
    </xdr:from>
    <xdr:to>
      <xdr:col>67</xdr:col>
      <xdr:colOff>101600</xdr:colOff>
      <xdr:row>57</xdr:row>
      <xdr:rowOff>79375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508230" y="97497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69850</xdr:rowOff>
    </xdr:from>
    <xdr:ext cx="52641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299315" y="9842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8089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09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9860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09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11605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09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2461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09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3723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59055</xdr:rowOff>
    </xdr:from>
    <xdr:to>
      <xdr:col>85</xdr:col>
      <xdr:colOff>177800</xdr:colOff>
      <xdr:row>55</xdr:row>
      <xdr:rowOff>160655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94485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82550</xdr:rowOff>
    </xdr:from>
    <xdr:ext cx="596900" cy="2584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046450" y="934085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155575</xdr:rowOff>
    </xdr:from>
    <xdr:to>
      <xdr:col>81</xdr:col>
      <xdr:colOff>101600</xdr:colOff>
      <xdr:row>57</xdr:row>
      <xdr:rowOff>86360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12189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76835</xdr:rowOff>
    </xdr:from>
    <xdr:ext cx="526415" cy="25146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912975" y="984948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136525</xdr:rowOff>
    </xdr:from>
    <xdr:to>
      <xdr:col>76</xdr:col>
      <xdr:colOff>165100</xdr:colOff>
      <xdr:row>57</xdr:row>
      <xdr:rowOff>66675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25194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57150</xdr:rowOff>
    </xdr:from>
    <xdr:ext cx="526415" cy="25781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039215" y="982980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0</xdr:rowOff>
    </xdr:from>
    <xdr:to>
      <xdr:col>72</xdr:col>
      <xdr:colOff>38100</xdr:colOff>
      <xdr:row>57</xdr:row>
      <xdr:rowOff>102235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381990" y="977265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92710</xdr:rowOff>
    </xdr:from>
    <xdr:ext cx="526415" cy="25781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169265" y="986536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95885</xdr:rowOff>
    </xdr:from>
    <xdr:to>
      <xdr:col>67</xdr:col>
      <xdr:colOff>101600</xdr:colOff>
      <xdr:row>57</xdr:row>
      <xdr:rowOff>26035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50823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43180</xdr:rowOff>
    </xdr:from>
    <xdr:ext cx="526415" cy="25146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299315" y="94729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198350" y="10857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32154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32154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31849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31849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438630" y="11200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438630" y="11403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198350" y="11683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80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60250" y="11493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198350" y="13970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98350" y="13512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164465</xdr:rowOff>
    </xdr:from>
    <xdr:ext cx="242570" cy="25209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53240" y="133661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177800</xdr:colOff>
      <xdr:row>76</xdr:row>
      <xdr:rowOff>24765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98350" y="130549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53975</xdr:rowOff>
    </xdr:from>
    <xdr:ext cx="589280" cy="2508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614150" y="129127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198350" y="12598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280" cy="25146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614150" y="1245616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98350" y="12141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164465</xdr:rowOff>
    </xdr:from>
    <xdr:ext cx="589280" cy="25209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614150" y="11994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68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198350" y="11683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9280" cy="25082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614150" y="11541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198350" y="11683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86360</xdr:rowOff>
    </xdr:from>
    <xdr:to>
      <xdr:col>85</xdr:col>
      <xdr:colOff>126365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993745" y="12259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161925</xdr:rowOff>
    </xdr:from>
    <xdr:ext cx="247650" cy="25781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046450" y="13535025"/>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906750" y="13512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33020</xdr:rowOff>
    </xdr:from>
    <xdr:ext cx="596900"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046450" y="120345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dr:col>85</xdr:col>
      <xdr:colOff>38100</xdr:colOff>
      <xdr:row>71</xdr:row>
      <xdr:rowOff>86360</xdr:rowOff>
    </xdr:from>
    <xdr:to>
      <xdr:col>86</xdr:col>
      <xdr:colOff>25400</xdr:colOff>
      <xdr:row>71</xdr:row>
      <xdr:rowOff>86360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906750" y="12259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116205</xdr:rowOff>
    </xdr:from>
    <xdr:to>
      <xdr:col>85</xdr:col>
      <xdr:colOff>127000</xdr:colOff>
      <xdr:row>78</xdr:row>
      <xdr:rowOff>118745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172690" y="13489305"/>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80010</xdr:rowOff>
    </xdr:from>
    <xdr:ext cx="467995" cy="25908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046450" y="1328166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56515</xdr:rowOff>
    </xdr:from>
    <xdr:to>
      <xdr:col>85</xdr:col>
      <xdr:colOff>177800</xdr:colOff>
      <xdr:row>78</xdr:row>
      <xdr:rowOff>158115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94485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115570</xdr:rowOff>
    </xdr:from>
    <xdr:to>
      <xdr:col>81</xdr:col>
      <xdr:colOff>50800</xdr:colOff>
      <xdr:row>78</xdr:row>
      <xdr:rowOff>118745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302740" y="1348867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43815</xdr:rowOff>
    </xdr:from>
    <xdr:to>
      <xdr:col>81</xdr:col>
      <xdr:colOff>101600</xdr:colOff>
      <xdr:row>78</xdr:row>
      <xdr:rowOff>145415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12189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161290</xdr:rowOff>
    </xdr:from>
    <xdr:ext cx="463550" cy="25781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941550" y="13191490"/>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113030</xdr:rowOff>
    </xdr:from>
    <xdr:to>
      <xdr:col>76</xdr:col>
      <xdr:colOff>114300</xdr:colOff>
      <xdr:row>78</xdr:row>
      <xdr:rowOff>115570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432790" y="1348613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45720</xdr:rowOff>
    </xdr:from>
    <xdr:to>
      <xdr:col>76</xdr:col>
      <xdr:colOff>165100</xdr:colOff>
      <xdr:row>78</xdr:row>
      <xdr:rowOff>147320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25194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163195</xdr:rowOff>
    </xdr:from>
    <xdr:ext cx="463550" cy="25781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071600" y="1319339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83820</xdr:rowOff>
    </xdr:from>
    <xdr:to>
      <xdr:col>71</xdr:col>
      <xdr:colOff>177800</xdr:colOff>
      <xdr:row>78</xdr:row>
      <xdr:rowOff>113030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559030" y="13456920"/>
          <a:ext cx="873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17780</xdr:rowOff>
    </xdr:from>
    <xdr:to>
      <xdr:col>72</xdr:col>
      <xdr:colOff>38100</xdr:colOff>
      <xdr:row>78</xdr:row>
      <xdr:rowOff>118110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381990" y="1339088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135255</xdr:rowOff>
    </xdr:from>
    <xdr:ext cx="526415" cy="25146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169265" y="1316545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26670</xdr:rowOff>
    </xdr:from>
    <xdr:to>
      <xdr:col>67</xdr:col>
      <xdr:colOff>101600</xdr:colOff>
      <xdr:row>78</xdr:row>
      <xdr:rowOff>128270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50823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145415</xdr:rowOff>
    </xdr:from>
    <xdr:ext cx="526415" cy="25146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299315" y="1317561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80896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09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9860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09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11605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09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24610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09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372340" y="1396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164465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944850" y="134391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34925</xdr:rowOff>
    </xdr:from>
    <xdr:ext cx="467995" cy="25908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046450" y="13408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68580</xdr:rowOff>
    </xdr:from>
    <xdr:to>
      <xdr:col>81</xdr:col>
      <xdr:colOff>101600</xdr:colOff>
      <xdr:row>78</xdr:row>
      <xdr:rowOff>164465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121890" y="134416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160655</xdr:rowOff>
    </xdr:from>
    <xdr:ext cx="463550" cy="25781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941550" y="13533755"/>
          <a:ext cx="463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65405</xdr:rowOff>
    </xdr:from>
    <xdr:to>
      <xdr:col>76</xdr:col>
      <xdr:colOff>165100</xdr:colOff>
      <xdr:row>78</xdr:row>
      <xdr:rowOff>164465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251940" y="13438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157480</xdr:rowOff>
    </xdr:from>
    <xdr:ext cx="463550" cy="25082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071600" y="13530580"/>
          <a:ext cx="463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61595</xdr:rowOff>
    </xdr:from>
    <xdr:to>
      <xdr:col>72</xdr:col>
      <xdr:colOff>38100</xdr:colOff>
      <xdr:row>78</xdr:row>
      <xdr:rowOff>163195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381990" y="134346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154940</xdr:rowOff>
    </xdr:from>
    <xdr:ext cx="463550" cy="25146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201650" y="1352804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33655</xdr:rowOff>
    </xdr:from>
    <xdr:to>
      <xdr:col>67</xdr:col>
      <xdr:colOff>101600</xdr:colOff>
      <xdr:row>78</xdr:row>
      <xdr:rowOff>135255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50823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125730</xdr:rowOff>
    </xdr:from>
    <xdr:ext cx="526415" cy="25781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299315" y="1349883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198350" y="14286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32154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32154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31849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31849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438630" y="14629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438630" y="14832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198350" y="15112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80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60250" y="14922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198350" y="169418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082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53240" y="16799560"/>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198350" y="164846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082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614150" y="163423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198350" y="16027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082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614150" y="15885160"/>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198350" y="155702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164465</xdr:rowOff>
    </xdr:from>
    <xdr:ext cx="589280" cy="25209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614150" y="15423515"/>
          <a:ext cx="589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88</xdr:row>
      <xdr:rowOff>24765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198350" y="15112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89280" cy="25082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614150" y="14970125"/>
          <a:ext cx="5892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198350" y="15112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150495</xdr:rowOff>
    </xdr:from>
    <xdr:to>
      <xdr:col>85</xdr:col>
      <xdr:colOff>126365</xdr:colOff>
      <xdr:row>98</xdr:row>
      <xdr:rowOff>53340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993745" y="157524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57150</xdr:rowOff>
    </xdr:from>
    <xdr:ext cx="532765"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046450" y="16859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906750" y="168554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97790</xdr:rowOff>
    </xdr:from>
    <xdr:ext cx="596900" cy="25146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046450" y="1552829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dr:col>85</xdr:col>
      <xdr:colOff>38100</xdr:colOff>
      <xdr:row>91</xdr:row>
      <xdr:rowOff>150495</xdr:rowOff>
    </xdr:from>
    <xdr:to>
      <xdr:col>86</xdr:col>
      <xdr:colOff>25400</xdr:colOff>
      <xdr:row>91</xdr:row>
      <xdr:rowOff>150495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906750" y="15752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16510</xdr:rowOff>
    </xdr:from>
    <xdr:to>
      <xdr:col>85</xdr:col>
      <xdr:colOff>127000</xdr:colOff>
      <xdr:row>96</xdr:row>
      <xdr:rowOff>55245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172690" y="16475710"/>
          <a:ext cx="8229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102870</xdr:rowOff>
    </xdr:from>
    <xdr:ext cx="532765" cy="25908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046450" y="1656207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94485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16510</xdr:rowOff>
    </xdr:from>
    <xdr:to>
      <xdr:col>81</xdr:col>
      <xdr:colOff>50800</xdr:colOff>
      <xdr:row>96</xdr:row>
      <xdr:rowOff>106045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302740" y="16475710"/>
          <a:ext cx="8699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132080</xdr:rowOff>
    </xdr:from>
    <xdr:to>
      <xdr:col>81</xdr:col>
      <xdr:colOff>101600</xdr:colOff>
      <xdr:row>97</xdr:row>
      <xdr:rowOff>61595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12189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52705</xdr:rowOff>
    </xdr:from>
    <xdr:ext cx="526415" cy="25082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912975" y="166833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156210</xdr:rowOff>
    </xdr:from>
    <xdr:to>
      <xdr:col>76</xdr:col>
      <xdr:colOff>114300</xdr:colOff>
      <xdr:row>96</xdr:row>
      <xdr:rowOff>106045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432790" y="16443960"/>
          <a:ext cx="86995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25194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64135</xdr:rowOff>
    </xdr:from>
    <xdr:ext cx="526415" cy="25082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039215" y="166947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156210</xdr:rowOff>
    </xdr:from>
    <xdr:to>
      <xdr:col>71</xdr:col>
      <xdr:colOff>177800</xdr:colOff>
      <xdr:row>96</xdr:row>
      <xdr:rowOff>71755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559030" y="16443960"/>
          <a:ext cx="8737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163830</xdr:rowOff>
    </xdr:from>
    <xdr:to>
      <xdr:col>72</xdr:col>
      <xdr:colOff>38100</xdr:colOff>
      <xdr:row>97</xdr:row>
      <xdr:rowOff>93980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81990" y="16623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2641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69265" y="167157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156845</xdr:rowOff>
    </xdr:from>
    <xdr:to>
      <xdr:col>67</xdr:col>
      <xdr:colOff>101600</xdr:colOff>
      <xdr:row>97</xdr:row>
      <xdr:rowOff>86995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50823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78105</xdr:rowOff>
    </xdr:from>
    <xdr:ext cx="526415" cy="25082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299315" y="167087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9860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09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1160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09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2461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723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4445</xdr:rowOff>
    </xdr:from>
    <xdr:to>
      <xdr:col>85</xdr:col>
      <xdr:colOff>177800</xdr:colOff>
      <xdr:row>96</xdr:row>
      <xdr:rowOff>106045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94485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27305</xdr:rowOff>
    </xdr:from>
    <xdr:ext cx="532765"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046450" y="16315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137160</xdr:rowOff>
    </xdr:from>
    <xdr:to>
      <xdr:col>81</xdr:col>
      <xdr:colOff>101600</xdr:colOff>
      <xdr:row>96</xdr:row>
      <xdr:rowOff>67310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12189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83820</xdr:rowOff>
    </xdr:from>
    <xdr:ext cx="5924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880590" y="162001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55245</xdr:rowOff>
    </xdr:from>
    <xdr:to>
      <xdr:col>76</xdr:col>
      <xdr:colOff>165100</xdr:colOff>
      <xdr:row>96</xdr:row>
      <xdr:rowOff>156845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25194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1905</xdr:rowOff>
    </xdr:from>
    <xdr:ext cx="52641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039215" y="162896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105410</xdr:rowOff>
    </xdr:from>
    <xdr:to>
      <xdr:col>72</xdr:col>
      <xdr:colOff>38100</xdr:colOff>
      <xdr:row>96</xdr:row>
      <xdr:rowOff>35560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381990" y="163931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52070</xdr:rowOff>
    </xdr:from>
    <xdr:ext cx="592455" cy="25146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136880" y="16168370"/>
          <a:ext cx="592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20955</xdr:rowOff>
    </xdr:from>
    <xdr:to>
      <xdr:col>67</xdr:col>
      <xdr:colOff>101600</xdr:colOff>
      <xdr:row>96</xdr:row>
      <xdr:rowOff>122555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50823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139065</xdr:rowOff>
    </xdr:from>
    <xdr:ext cx="52641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299315" y="16255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922240" y="3999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04924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04924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04238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04238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162520" y="4342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162520" y="4545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922240" y="4825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80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87950" y="4635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7922240" y="7112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922240" y="6785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127635</xdr:rowOff>
    </xdr:from>
    <xdr:ext cx="242570" cy="2578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80940" y="6642735"/>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7922240" y="6458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29590" cy="25146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402175" y="6316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922240" y="6132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160020</xdr:rowOff>
    </xdr:from>
    <xdr:ext cx="529590" cy="25781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402175" y="5989320"/>
          <a:ext cx="529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7922240" y="5805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29590" cy="25146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402175" y="566420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163830</xdr:rowOff>
    </xdr:from>
    <xdr:to>
      <xdr:col>120</xdr:col>
      <xdr:colOff>114300</xdr:colOff>
      <xdr:row>31</xdr:row>
      <xdr:rowOff>163830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7922240" y="547878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29590" cy="25654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402175" y="5336540"/>
          <a:ext cx="529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7922240" y="515239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2959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402175" y="5009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922240" y="4825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29590" cy="25082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402175" y="468312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7922240" y="4825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717635" y="515747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122555</xdr:rowOff>
    </xdr:from>
    <xdr:ext cx="247650" cy="25082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1770340" y="6809105"/>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634450" y="6785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2765" cy="251460"/>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1770340" y="493268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dr:col>115</xdr:col>
      <xdr:colOff>165100</xdr:colOff>
      <xdr:row>30</xdr:row>
      <xdr:rowOff>13970</xdr:rowOff>
    </xdr:from>
    <xdr:to>
      <xdr:col>116</xdr:col>
      <xdr:colOff>152400</xdr:colOff>
      <xdr:row>30</xdr:row>
      <xdr:rowOff>13970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634450" y="5157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900390" y="67856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40640</xdr:rowOff>
    </xdr:from>
    <xdr:ext cx="376555" cy="251460"/>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1770340" y="6555740"/>
          <a:ext cx="376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17780</xdr:rowOff>
    </xdr:from>
    <xdr:to>
      <xdr:col>116</xdr:col>
      <xdr:colOff>114300</xdr:colOff>
      <xdr:row>39</xdr:row>
      <xdr:rowOff>118110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668740" y="67043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026630" y="67856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15240</xdr:rowOff>
    </xdr:from>
    <xdr:to>
      <xdr:col>112</xdr:col>
      <xdr:colOff>38100</xdr:colOff>
      <xdr:row>39</xdr:row>
      <xdr:rowOff>116205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849590" y="67017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133350</xdr:rowOff>
    </xdr:from>
    <xdr:ext cx="463550" cy="25146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669250" y="647700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156680" y="6785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22225</xdr:rowOff>
    </xdr:from>
    <xdr:to>
      <xdr:col>107</xdr:col>
      <xdr:colOff>101600</xdr:colOff>
      <xdr:row>39</xdr:row>
      <xdr:rowOff>123825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975830" y="670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140335</xdr:rowOff>
    </xdr:from>
    <xdr:ext cx="376555"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841210" y="6483985"/>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6730" y="6785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38735</xdr:rowOff>
    </xdr:from>
    <xdr:to>
      <xdr:col>102</xdr:col>
      <xdr:colOff>165100</xdr:colOff>
      <xdr:row>39</xdr:row>
      <xdr:rowOff>140335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10588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157480</xdr:rowOff>
    </xdr:from>
    <xdr:ext cx="376555" cy="25082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971260" y="6501130"/>
          <a:ext cx="376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149225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235930" y="673481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164465</xdr:rowOff>
    </xdr:from>
    <xdr:ext cx="241300" cy="25209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162270" y="6508115"/>
          <a:ext cx="2413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532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09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71370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095"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8399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09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96999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095"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100040" y="710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149225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668740" y="673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164465</xdr:rowOff>
    </xdr:from>
    <xdr:ext cx="247650" cy="25209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1770340" y="6679565"/>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149225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849590" y="673481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13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775930" y="6826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149225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975830" y="673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140335</xdr:rowOff>
    </xdr:from>
    <xdr:ext cx="2413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905980" y="6826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149225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105880" y="673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140335</xdr:rowOff>
    </xdr:from>
    <xdr:ext cx="2413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036030" y="6826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149225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235930" y="673481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140335</xdr:rowOff>
    </xdr:from>
    <xdr:ext cx="2413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162270" y="682688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922240" y="7428865"/>
          <a:ext cx="45948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04924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04924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04238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04238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162520" y="77717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162520" y="7974965"/>
          <a:ext cx="14935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922240" y="8254365"/>
          <a:ext cx="459486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80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87950" y="8064500"/>
          <a:ext cx="3416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7922240" y="10541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7922240" y="939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164465</xdr:rowOff>
    </xdr:from>
    <xdr:ext cx="242570" cy="25209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680940" y="9251315"/>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922240" y="82543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42570" cy="25082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680940" y="8112125"/>
          <a:ext cx="242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7922240" y="8254365"/>
          <a:ext cx="459486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71763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7650"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17703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7650"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1770340" y="9097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634450" y="93980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900390" y="93980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7650"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1770340" y="9325610"/>
          <a:ext cx="247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66874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026630" y="93980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88265</xdr:rowOff>
    </xdr:from>
    <xdr:to>
      <xdr:col>112</xdr:col>
      <xdr:colOff>38100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84959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77593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15668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88265</xdr:rowOff>
    </xdr:from>
    <xdr:to>
      <xdr:col>107</xdr:col>
      <xdr:colOff>101600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97583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90598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6730" y="93980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88265</xdr:rowOff>
    </xdr:from>
    <xdr:to>
      <xdr:col>102</xdr:col>
      <xdr:colOff>165100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10588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3603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235930" y="93465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16227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532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09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71370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09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8399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09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96999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09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100040" y="1053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66874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7650" cy="25654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1770340" y="9210675"/>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88265</xdr:rowOff>
    </xdr:from>
    <xdr:to>
      <xdr:col>112</xdr:col>
      <xdr:colOff>38100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84959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13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775930" y="912177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88265</xdr:rowOff>
    </xdr:from>
    <xdr:to>
      <xdr:col>107</xdr:col>
      <xdr:colOff>101600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97583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13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905980" y="912177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88265</xdr:rowOff>
    </xdr:from>
    <xdr:to>
      <xdr:col>102</xdr:col>
      <xdr:colOff>165100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105880" y="93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34925</xdr:rowOff>
    </xdr:from>
    <xdr:ext cx="2413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036030" y="912177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235930" y="934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13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162270" y="9121775"/>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主な構成項目としては、民生費、総務費、教育費が挙げられる。</a:t>
          </a:r>
        </a:p>
        <a:p>
          <a:r>
            <a:rPr kumimoji="1" lang="ja-JP" altLang="en-US" sz="1200">
              <a:latin typeface="ＭＳ Ｐゴシック"/>
              <a:ea typeface="ＭＳ Ｐゴシック"/>
            </a:rPr>
            <a:t>　民生費の一人当たり決算額は188,201円で、国の新型コロナウイルス感染症対応地方創生臨時交付金・物価高騰対応重点支援地方創生臨時交付金による低所得世帯支援給付金の実施などにより、前年度比で増加している。</a:t>
          </a:r>
        </a:p>
        <a:p>
          <a:r>
            <a:rPr kumimoji="1" lang="ja-JP" altLang="en-US" sz="1200">
              <a:latin typeface="ＭＳ Ｐゴシック"/>
              <a:ea typeface="ＭＳ Ｐゴシック"/>
            </a:rPr>
            <a:t>　総務費の一人当たり決算額は156,617円で、新型コロナウイルス感染症による特別定額給付金の特殊事業があるR2年度を除けば、ふるさと納税の増収に伴う委託料等の必要経費の増加に合わせて、増加傾向が続いている。</a:t>
          </a:r>
        </a:p>
        <a:p>
          <a:r>
            <a:rPr kumimoji="1" lang="ja-JP" altLang="en-US" sz="1200">
              <a:latin typeface="ＭＳ Ｐゴシック"/>
              <a:ea typeface="ＭＳ Ｐゴシック"/>
            </a:rPr>
            <a:t>　教育費の一人当たり決算額は118,881円で、校舎改修工事等の小学校統合事業の本格化に伴い、前年度比で大きく増加している。小学校統合事業は、R6年度までの継続事業であるため、来年度の数値も高水準となることが予想さ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Ｐゴシック"/>
              <a:ea typeface="ＭＳ Ｐゴシック"/>
            </a:rPr>
            <a:t>　財政調整基金は、H18、19年度に財政状況の悪化から取崩しており、H19年度決算時には残高400百万円を下回っていた。H20年度からH22年度にかけて170百万円を積立て、現在高が目標の500百万円に達した。以後、H30年度からR5年度にかけて約552百万円を積立て、標準財政規模比は改善している。</a:t>
          </a:r>
        </a:p>
        <a:p>
          <a:r>
            <a:rPr kumimoji="1" lang="ja-JP" altLang="en-US" sz="1000">
              <a:latin typeface="ＭＳ Ｐゴシック"/>
              <a:ea typeface="ＭＳ Ｐゴシック"/>
            </a:rPr>
            <a:t>　実質収支は、R5年度は0.69ポイント下落した。これは、地方交付税やふるさと納税、投資的経費の財源となる地方債の増により歳入は増加したものの、能登半島地震の影響により、翌年度へ繰り越すべき財源が前年度比で約4.5倍となったためである。</a:t>
          </a:r>
        </a:p>
        <a:p>
          <a:r>
            <a:rPr kumimoji="1" lang="ja-JP" altLang="en-US" sz="1000">
              <a:latin typeface="ＭＳ Ｐゴシック"/>
              <a:ea typeface="ＭＳ Ｐゴシック"/>
            </a:rPr>
            <a:t>　実質単年度収支は0.45ポイント増加した。これは、単年度収支は赤字となったものの、財政調整基金への積立及び繰上償還金が前年度比で増加したため、実質単年度収支が改善したためである。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石川県宝達志水町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一般会計、特別会計において実質収支は黒字であり、企業会計においても剰余金が発生していることから、連結実質赤字比率は該当がない状況が続いている。</a:t>
          </a:r>
        </a:p>
        <a:p>
          <a:r>
            <a:rPr kumimoji="1" lang="ja-JP" altLang="en-US" sz="1200">
              <a:latin typeface="ＭＳ Ｐゴシック"/>
              <a:ea typeface="ＭＳ Ｐゴシック"/>
            </a:rPr>
            <a:t>　しかし、特別会計に対する一般会計からの繰出金は、国民健康保険や介護保険等、少子高齢化の進展等により今後事業費の増加が見込まれる性質のものであるため、保険料（税）の適正化や健康増進・介護予防の推進による給付の適正化を図る必要がある。</a:t>
          </a:r>
        </a:p>
        <a:p>
          <a:r>
            <a:rPr kumimoji="1" lang="ja-JP" altLang="en-US" sz="1200">
              <a:latin typeface="ＭＳ Ｐゴシック"/>
              <a:ea typeface="ＭＳ Ｐゴシック"/>
            </a:rPr>
            <a:t>　また、下水道事業会計については、資本的収支の補填財源不足が慢性的に生じているため、基準外繰出を継続的に行っている。しかし、流動比率が100％を下回り、現金不足が常態化しているなど、資金繰りへの不安定さが課題となっている。このような経営状況下において、能登半島地震による災害復旧事業が経営状況に与える影響は小さくなく、今後も一般会計からの多額の繰出金に頼らざるを得ない状況にあるため、抜本的な経営改善に努める必要がある。</a:t>
          </a:r>
        </a:p>
        <a:p>
          <a:r>
            <a:rPr kumimoji="1" lang="ja-JP" altLang="en-US" sz="1200">
              <a:latin typeface="ＭＳ Ｐゴシック"/>
              <a:ea typeface="ＭＳ Ｐゴシック"/>
            </a:rPr>
            <a:t>　水道事業会計については、老朽化している水源等の更新整備に加え、今後は老朽管の更新や耐震化経費も必要となることが想定され、R2年度に改定した経営戦略に基づき、持続可能な経営に努める。</a:t>
          </a:r>
        </a:p>
        <a:p>
          <a:r>
            <a:rPr kumimoji="1" lang="ja-JP" altLang="en-US" sz="1200">
              <a:latin typeface="ＭＳ Ｐゴシック"/>
              <a:ea typeface="ＭＳ Ｐゴシック"/>
            </a:rPr>
            <a:t>　病院事業会計については、剰余額が一定程度維持されており、R5年度に策定した経営強化プランに基づき、今後も健全な経営に努める。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134</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135</v>
      </c>
      <c r="C2" s="3"/>
      <c r="D2" s="10"/>
    </row>
    <row r="3" spans="1:119" ht="18.75" customHeight="1" x14ac:dyDescent="0.2">
      <c r="A3" s="2"/>
      <c r="B3" s="486" t="s">
        <v>136</v>
      </c>
      <c r="C3" s="487"/>
      <c r="D3" s="487"/>
      <c r="E3" s="488"/>
      <c r="F3" s="488"/>
      <c r="G3" s="488"/>
      <c r="H3" s="488"/>
      <c r="I3" s="488"/>
      <c r="J3" s="488"/>
      <c r="K3" s="488"/>
      <c r="L3" s="488" t="s">
        <v>140</v>
      </c>
      <c r="M3" s="488"/>
      <c r="N3" s="488"/>
      <c r="O3" s="488"/>
      <c r="P3" s="488"/>
      <c r="Q3" s="488"/>
      <c r="R3" s="495"/>
      <c r="S3" s="495"/>
      <c r="T3" s="495"/>
      <c r="U3" s="495"/>
      <c r="V3" s="496"/>
      <c r="W3" s="346" t="s">
        <v>142</v>
      </c>
      <c r="X3" s="347"/>
      <c r="Y3" s="347"/>
      <c r="Z3" s="347"/>
      <c r="AA3" s="347"/>
      <c r="AB3" s="487"/>
      <c r="AC3" s="495" t="s">
        <v>144</v>
      </c>
      <c r="AD3" s="347"/>
      <c r="AE3" s="347"/>
      <c r="AF3" s="347"/>
      <c r="AG3" s="347"/>
      <c r="AH3" s="347"/>
      <c r="AI3" s="347"/>
      <c r="AJ3" s="347"/>
      <c r="AK3" s="347"/>
      <c r="AL3" s="348"/>
      <c r="AM3" s="346" t="s">
        <v>145</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149</v>
      </c>
      <c r="BO3" s="347"/>
      <c r="BP3" s="347"/>
      <c r="BQ3" s="347"/>
      <c r="BR3" s="347"/>
      <c r="BS3" s="347"/>
      <c r="BT3" s="347"/>
      <c r="BU3" s="348"/>
      <c r="BV3" s="346" t="s">
        <v>16</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150</v>
      </c>
      <c r="CU3" s="347"/>
      <c r="CV3" s="347"/>
      <c r="CW3" s="347"/>
      <c r="CX3" s="347"/>
      <c r="CY3" s="347"/>
      <c r="CZ3" s="347"/>
      <c r="DA3" s="348"/>
      <c r="DB3" s="346" t="s">
        <v>152</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153</v>
      </c>
      <c r="AZ4" s="350"/>
      <c r="BA4" s="350"/>
      <c r="BB4" s="350"/>
      <c r="BC4" s="350"/>
      <c r="BD4" s="350"/>
      <c r="BE4" s="350"/>
      <c r="BF4" s="350"/>
      <c r="BG4" s="350"/>
      <c r="BH4" s="350"/>
      <c r="BI4" s="350"/>
      <c r="BJ4" s="350"/>
      <c r="BK4" s="350"/>
      <c r="BL4" s="350"/>
      <c r="BM4" s="351"/>
      <c r="BN4" s="352">
        <v>11185650</v>
      </c>
      <c r="BO4" s="353"/>
      <c r="BP4" s="353"/>
      <c r="BQ4" s="353"/>
      <c r="BR4" s="353"/>
      <c r="BS4" s="353"/>
      <c r="BT4" s="353"/>
      <c r="BU4" s="354"/>
      <c r="BV4" s="352">
        <v>9484400</v>
      </c>
      <c r="BW4" s="353"/>
      <c r="BX4" s="353"/>
      <c r="BY4" s="353"/>
      <c r="BZ4" s="353"/>
      <c r="CA4" s="353"/>
      <c r="CB4" s="353"/>
      <c r="CC4" s="354"/>
      <c r="CD4" s="355" t="s">
        <v>155</v>
      </c>
      <c r="CE4" s="356"/>
      <c r="CF4" s="356"/>
      <c r="CG4" s="356"/>
      <c r="CH4" s="356"/>
      <c r="CI4" s="356"/>
      <c r="CJ4" s="356"/>
      <c r="CK4" s="356"/>
      <c r="CL4" s="356"/>
      <c r="CM4" s="356"/>
      <c r="CN4" s="356"/>
      <c r="CO4" s="356"/>
      <c r="CP4" s="356"/>
      <c r="CQ4" s="356"/>
      <c r="CR4" s="356"/>
      <c r="CS4" s="357"/>
      <c r="CT4" s="358">
        <v>12.9</v>
      </c>
      <c r="CU4" s="359"/>
      <c r="CV4" s="359"/>
      <c r="CW4" s="359"/>
      <c r="CX4" s="359"/>
      <c r="CY4" s="359"/>
      <c r="CZ4" s="359"/>
      <c r="DA4" s="360"/>
      <c r="DB4" s="358">
        <v>13.6</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73</v>
      </c>
      <c r="AV5" s="365"/>
      <c r="AW5" s="365"/>
      <c r="AX5" s="365"/>
      <c r="AY5" s="366" t="s">
        <v>146</v>
      </c>
      <c r="AZ5" s="367"/>
      <c r="BA5" s="367"/>
      <c r="BB5" s="367"/>
      <c r="BC5" s="367"/>
      <c r="BD5" s="367"/>
      <c r="BE5" s="367"/>
      <c r="BF5" s="367"/>
      <c r="BG5" s="367"/>
      <c r="BH5" s="367"/>
      <c r="BI5" s="367"/>
      <c r="BJ5" s="367"/>
      <c r="BK5" s="367"/>
      <c r="BL5" s="367"/>
      <c r="BM5" s="368"/>
      <c r="BN5" s="369">
        <v>10165520</v>
      </c>
      <c r="BO5" s="370"/>
      <c r="BP5" s="370"/>
      <c r="BQ5" s="370"/>
      <c r="BR5" s="370"/>
      <c r="BS5" s="370"/>
      <c r="BT5" s="370"/>
      <c r="BU5" s="371"/>
      <c r="BV5" s="369">
        <v>8693611</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88.9</v>
      </c>
      <c r="CU5" s="376"/>
      <c r="CV5" s="376"/>
      <c r="CW5" s="376"/>
      <c r="CX5" s="376"/>
      <c r="CY5" s="376"/>
      <c r="CZ5" s="376"/>
      <c r="DA5" s="377"/>
      <c r="DB5" s="375">
        <v>88.7</v>
      </c>
      <c r="DC5" s="376"/>
      <c r="DD5" s="376"/>
      <c r="DE5" s="376"/>
      <c r="DF5" s="376"/>
      <c r="DG5" s="376"/>
      <c r="DH5" s="376"/>
      <c r="DI5" s="377"/>
    </row>
    <row r="6" spans="1:119" ht="18.75" customHeight="1" x14ac:dyDescent="0.2">
      <c r="A6" s="2"/>
      <c r="B6" s="506" t="s">
        <v>159</v>
      </c>
      <c r="C6" s="507"/>
      <c r="D6" s="507"/>
      <c r="E6" s="508"/>
      <c r="F6" s="508"/>
      <c r="G6" s="508"/>
      <c r="H6" s="508"/>
      <c r="I6" s="508"/>
      <c r="J6" s="508"/>
      <c r="K6" s="508"/>
      <c r="L6" s="508" t="s">
        <v>163</v>
      </c>
      <c r="M6" s="508"/>
      <c r="N6" s="508"/>
      <c r="O6" s="508"/>
      <c r="P6" s="508"/>
      <c r="Q6" s="508"/>
      <c r="R6" s="512"/>
      <c r="S6" s="512"/>
      <c r="T6" s="512"/>
      <c r="U6" s="512"/>
      <c r="V6" s="513"/>
      <c r="W6" s="516" t="s">
        <v>164</v>
      </c>
      <c r="X6" s="517"/>
      <c r="Y6" s="517"/>
      <c r="Z6" s="517"/>
      <c r="AA6" s="517"/>
      <c r="AB6" s="507"/>
      <c r="AC6" s="520" t="s">
        <v>165</v>
      </c>
      <c r="AD6" s="521"/>
      <c r="AE6" s="521"/>
      <c r="AF6" s="521"/>
      <c r="AG6" s="521"/>
      <c r="AH6" s="521"/>
      <c r="AI6" s="521"/>
      <c r="AJ6" s="521"/>
      <c r="AK6" s="521"/>
      <c r="AL6" s="522"/>
      <c r="AM6" s="361" t="s">
        <v>77</v>
      </c>
      <c r="AN6" s="362"/>
      <c r="AO6" s="362"/>
      <c r="AP6" s="362"/>
      <c r="AQ6" s="362"/>
      <c r="AR6" s="362"/>
      <c r="AS6" s="362"/>
      <c r="AT6" s="363"/>
      <c r="AU6" s="364" t="s">
        <v>73</v>
      </c>
      <c r="AV6" s="365"/>
      <c r="AW6" s="365"/>
      <c r="AX6" s="365"/>
      <c r="AY6" s="366" t="s">
        <v>170</v>
      </c>
      <c r="AZ6" s="367"/>
      <c r="BA6" s="367"/>
      <c r="BB6" s="367"/>
      <c r="BC6" s="367"/>
      <c r="BD6" s="367"/>
      <c r="BE6" s="367"/>
      <c r="BF6" s="367"/>
      <c r="BG6" s="367"/>
      <c r="BH6" s="367"/>
      <c r="BI6" s="367"/>
      <c r="BJ6" s="367"/>
      <c r="BK6" s="367"/>
      <c r="BL6" s="367"/>
      <c r="BM6" s="368"/>
      <c r="BN6" s="369">
        <v>1020130</v>
      </c>
      <c r="BO6" s="370"/>
      <c r="BP6" s="370"/>
      <c r="BQ6" s="370"/>
      <c r="BR6" s="370"/>
      <c r="BS6" s="370"/>
      <c r="BT6" s="370"/>
      <c r="BU6" s="371"/>
      <c r="BV6" s="369">
        <v>790789</v>
      </c>
      <c r="BW6" s="370"/>
      <c r="BX6" s="370"/>
      <c r="BY6" s="370"/>
      <c r="BZ6" s="370"/>
      <c r="CA6" s="370"/>
      <c r="CB6" s="370"/>
      <c r="CC6" s="371"/>
      <c r="CD6" s="372" t="s">
        <v>171</v>
      </c>
      <c r="CE6" s="373"/>
      <c r="CF6" s="373"/>
      <c r="CG6" s="373"/>
      <c r="CH6" s="373"/>
      <c r="CI6" s="373"/>
      <c r="CJ6" s="373"/>
      <c r="CK6" s="373"/>
      <c r="CL6" s="373"/>
      <c r="CM6" s="373"/>
      <c r="CN6" s="373"/>
      <c r="CO6" s="373"/>
      <c r="CP6" s="373"/>
      <c r="CQ6" s="373"/>
      <c r="CR6" s="373"/>
      <c r="CS6" s="374"/>
      <c r="CT6" s="378">
        <v>89.4</v>
      </c>
      <c r="CU6" s="379"/>
      <c r="CV6" s="379"/>
      <c r="CW6" s="379"/>
      <c r="CX6" s="379"/>
      <c r="CY6" s="379"/>
      <c r="CZ6" s="379"/>
      <c r="DA6" s="380"/>
      <c r="DB6" s="378">
        <v>89.8</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173</v>
      </c>
      <c r="AN7" s="362"/>
      <c r="AO7" s="362"/>
      <c r="AP7" s="362"/>
      <c r="AQ7" s="362"/>
      <c r="AR7" s="362"/>
      <c r="AS7" s="362"/>
      <c r="AT7" s="363"/>
      <c r="AU7" s="364" t="s">
        <v>73</v>
      </c>
      <c r="AV7" s="365"/>
      <c r="AW7" s="365"/>
      <c r="AX7" s="365"/>
      <c r="AY7" s="366" t="s">
        <v>174</v>
      </c>
      <c r="AZ7" s="367"/>
      <c r="BA7" s="367"/>
      <c r="BB7" s="367"/>
      <c r="BC7" s="367"/>
      <c r="BD7" s="367"/>
      <c r="BE7" s="367"/>
      <c r="BF7" s="367"/>
      <c r="BG7" s="367"/>
      <c r="BH7" s="367"/>
      <c r="BI7" s="367"/>
      <c r="BJ7" s="367"/>
      <c r="BK7" s="367"/>
      <c r="BL7" s="367"/>
      <c r="BM7" s="368"/>
      <c r="BN7" s="369">
        <v>333026</v>
      </c>
      <c r="BO7" s="370"/>
      <c r="BP7" s="370"/>
      <c r="BQ7" s="370"/>
      <c r="BR7" s="370"/>
      <c r="BS7" s="370"/>
      <c r="BT7" s="370"/>
      <c r="BU7" s="371"/>
      <c r="BV7" s="369">
        <v>73999</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5330738</v>
      </c>
      <c r="CU7" s="370"/>
      <c r="CV7" s="370"/>
      <c r="CW7" s="370"/>
      <c r="CX7" s="370"/>
      <c r="CY7" s="370"/>
      <c r="CZ7" s="370"/>
      <c r="DA7" s="371"/>
      <c r="DB7" s="369">
        <v>5277637</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176</v>
      </c>
      <c r="AN8" s="362"/>
      <c r="AO8" s="362"/>
      <c r="AP8" s="362"/>
      <c r="AQ8" s="362"/>
      <c r="AR8" s="362"/>
      <c r="AS8" s="362"/>
      <c r="AT8" s="363"/>
      <c r="AU8" s="364" t="s">
        <v>73</v>
      </c>
      <c r="AV8" s="365"/>
      <c r="AW8" s="365"/>
      <c r="AX8" s="365"/>
      <c r="AY8" s="366" t="s">
        <v>162</v>
      </c>
      <c r="AZ8" s="367"/>
      <c r="BA8" s="367"/>
      <c r="BB8" s="367"/>
      <c r="BC8" s="367"/>
      <c r="BD8" s="367"/>
      <c r="BE8" s="367"/>
      <c r="BF8" s="367"/>
      <c r="BG8" s="367"/>
      <c r="BH8" s="367"/>
      <c r="BI8" s="367"/>
      <c r="BJ8" s="367"/>
      <c r="BK8" s="367"/>
      <c r="BL8" s="367"/>
      <c r="BM8" s="368"/>
      <c r="BN8" s="369">
        <v>687104</v>
      </c>
      <c r="BO8" s="370"/>
      <c r="BP8" s="370"/>
      <c r="BQ8" s="370"/>
      <c r="BR8" s="370"/>
      <c r="BS8" s="370"/>
      <c r="BT8" s="370"/>
      <c r="BU8" s="371"/>
      <c r="BV8" s="369">
        <v>716790</v>
      </c>
      <c r="BW8" s="370"/>
      <c r="BX8" s="370"/>
      <c r="BY8" s="370"/>
      <c r="BZ8" s="370"/>
      <c r="CA8" s="370"/>
      <c r="CB8" s="370"/>
      <c r="CC8" s="371"/>
      <c r="CD8" s="372" t="s">
        <v>179</v>
      </c>
      <c r="CE8" s="373"/>
      <c r="CF8" s="373"/>
      <c r="CG8" s="373"/>
      <c r="CH8" s="373"/>
      <c r="CI8" s="373"/>
      <c r="CJ8" s="373"/>
      <c r="CK8" s="373"/>
      <c r="CL8" s="373"/>
      <c r="CM8" s="373"/>
      <c r="CN8" s="373"/>
      <c r="CO8" s="373"/>
      <c r="CP8" s="373"/>
      <c r="CQ8" s="373"/>
      <c r="CR8" s="373"/>
      <c r="CS8" s="374"/>
      <c r="CT8" s="381">
        <v>0.36</v>
      </c>
      <c r="CU8" s="382"/>
      <c r="CV8" s="382"/>
      <c r="CW8" s="382"/>
      <c r="CX8" s="382"/>
      <c r="CY8" s="382"/>
      <c r="CZ8" s="382"/>
      <c r="DA8" s="383"/>
      <c r="DB8" s="381">
        <v>0.38</v>
      </c>
      <c r="DC8" s="382"/>
      <c r="DD8" s="382"/>
      <c r="DE8" s="382"/>
      <c r="DF8" s="382"/>
      <c r="DG8" s="382"/>
      <c r="DH8" s="382"/>
      <c r="DI8" s="383"/>
    </row>
    <row r="9" spans="1:119" ht="18.75" customHeight="1" x14ac:dyDescent="0.2">
      <c r="A9" s="2"/>
      <c r="B9" s="343" t="s">
        <v>19</v>
      </c>
      <c r="C9" s="344"/>
      <c r="D9" s="344"/>
      <c r="E9" s="344"/>
      <c r="F9" s="344"/>
      <c r="G9" s="344"/>
      <c r="H9" s="344"/>
      <c r="I9" s="344"/>
      <c r="J9" s="344"/>
      <c r="K9" s="441"/>
      <c r="L9" s="384" t="s">
        <v>15</v>
      </c>
      <c r="M9" s="385"/>
      <c r="N9" s="385"/>
      <c r="O9" s="385"/>
      <c r="P9" s="385"/>
      <c r="Q9" s="386"/>
      <c r="R9" s="387">
        <v>12121</v>
      </c>
      <c r="S9" s="388"/>
      <c r="T9" s="388"/>
      <c r="U9" s="388"/>
      <c r="V9" s="389"/>
      <c r="W9" s="346" t="s">
        <v>181</v>
      </c>
      <c r="X9" s="347"/>
      <c r="Y9" s="347"/>
      <c r="Z9" s="347"/>
      <c r="AA9" s="347"/>
      <c r="AB9" s="347"/>
      <c r="AC9" s="347"/>
      <c r="AD9" s="347"/>
      <c r="AE9" s="347"/>
      <c r="AF9" s="347"/>
      <c r="AG9" s="347"/>
      <c r="AH9" s="347"/>
      <c r="AI9" s="347"/>
      <c r="AJ9" s="347"/>
      <c r="AK9" s="347"/>
      <c r="AL9" s="348"/>
      <c r="AM9" s="361" t="s">
        <v>182</v>
      </c>
      <c r="AN9" s="362"/>
      <c r="AO9" s="362"/>
      <c r="AP9" s="362"/>
      <c r="AQ9" s="362"/>
      <c r="AR9" s="362"/>
      <c r="AS9" s="362"/>
      <c r="AT9" s="363"/>
      <c r="AU9" s="364" t="s">
        <v>185</v>
      </c>
      <c r="AV9" s="365"/>
      <c r="AW9" s="365"/>
      <c r="AX9" s="365"/>
      <c r="AY9" s="366" t="s">
        <v>74</v>
      </c>
      <c r="AZ9" s="367"/>
      <c r="BA9" s="367"/>
      <c r="BB9" s="367"/>
      <c r="BC9" s="367"/>
      <c r="BD9" s="367"/>
      <c r="BE9" s="367"/>
      <c r="BF9" s="367"/>
      <c r="BG9" s="367"/>
      <c r="BH9" s="367"/>
      <c r="BI9" s="367"/>
      <c r="BJ9" s="367"/>
      <c r="BK9" s="367"/>
      <c r="BL9" s="367"/>
      <c r="BM9" s="368"/>
      <c r="BN9" s="369">
        <v>-29686</v>
      </c>
      <c r="BO9" s="370"/>
      <c r="BP9" s="370"/>
      <c r="BQ9" s="370"/>
      <c r="BR9" s="370"/>
      <c r="BS9" s="370"/>
      <c r="BT9" s="370"/>
      <c r="BU9" s="371"/>
      <c r="BV9" s="369">
        <v>-35388</v>
      </c>
      <c r="BW9" s="370"/>
      <c r="BX9" s="370"/>
      <c r="BY9" s="370"/>
      <c r="BZ9" s="370"/>
      <c r="CA9" s="370"/>
      <c r="CB9" s="370"/>
      <c r="CC9" s="371"/>
      <c r="CD9" s="372" t="s">
        <v>71</v>
      </c>
      <c r="CE9" s="373"/>
      <c r="CF9" s="373"/>
      <c r="CG9" s="373"/>
      <c r="CH9" s="373"/>
      <c r="CI9" s="373"/>
      <c r="CJ9" s="373"/>
      <c r="CK9" s="373"/>
      <c r="CL9" s="373"/>
      <c r="CM9" s="373"/>
      <c r="CN9" s="373"/>
      <c r="CO9" s="373"/>
      <c r="CP9" s="373"/>
      <c r="CQ9" s="373"/>
      <c r="CR9" s="373"/>
      <c r="CS9" s="374"/>
      <c r="CT9" s="375">
        <v>13.7</v>
      </c>
      <c r="CU9" s="376"/>
      <c r="CV9" s="376"/>
      <c r="CW9" s="376"/>
      <c r="CX9" s="376"/>
      <c r="CY9" s="376"/>
      <c r="CZ9" s="376"/>
      <c r="DA9" s="377"/>
      <c r="DB9" s="375">
        <v>16.899999999999999</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187</v>
      </c>
      <c r="M10" s="362"/>
      <c r="N10" s="362"/>
      <c r="O10" s="362"/>
      <c r="P10" s="362"/>
      <c r="Q10" s="363"/>
      <c r="R10" s="391">
        <v>13174</v>
      </c>
      <c r="S10" s="392"/>
      <c r="T10" s="392"/>
      <c r="U10" s="392"/>
      <c r="V10" s="393"/>
      <c r="W10" s="501"/>
      <c r="X10" s="480"/>
      <c r="Y10" s="480"/>
      <c r="Z10" s="480"/>
      <c r="AA10" s="480"/>
      <c r="AB10" s="480"/>
      <c r="AC10" s="480"/>
      <c r="AD10" s="480"/>
      <c r="AE10" s="480"/>
      <c r="AF10" s="480"/>
      <c r="AG10" s="480"/>
      <c r="AH10" s="480"/>
      <c r="AI10" s="480"/>
      <c r="AJ10" s="480"/>
      <c r="AK10" s="480"/>
      <c r="AL10" s="504"/>
      <c r="AM10" s="361" t="s">
        <v>188</v>
      </c>
      <c r="AN10" s="362"/>
      <c r="AO10" s="362"/>
      <c r="AP10" s="362"/>
      <c r="AQ10" s="362"/>
      <c r="AR10" s="362"/>
      <c r="AS10" s="362"/>
      <c r="AT10" s="363"/>
      <c r="AU10" s="364" t="s">
        <v>185</v>
      </c>
      <c r="AV10" s="365"/>
      <c r="AW10" s="365"/>
      <c r="AX10" s="365"/>
      <c r="AY10" s="366" t="s">
        <v>190</v>
      </c>
      <c r="AZ10" s="367"/>
      <c r="BA10" s="367"/>
      <c r="BB10" s="367"/>
      <c r="BC10" s="367"/>
      <c r="BD10" s="367"/>
      <c r="BE10" s="367"/>
      <c r="BF10" s="367"/>
      <c r="BG10" s="367"/>
      <c r="BH10" s="367"/>
      <c r="BI10" s="367"/>
      <c r="BJ10" s="367"/>
      <c r="BK10" s="367"/>
      <c r="BL10" s="367"/>
      <c r="BM10" s="368"/>
      <c r="BN10" s="369">
        <v>176778</v>
      </c>
      <c r="BO10" s="370"/>
      <c r="BP10" s="370"/>
      <c r="BQ10" s="370"/>
      <c r="BR10" s="370"/>
      <c r="BS10" s="370"/>
      <c r="BT10" s="370"/>
      <c r="BU10" s="371"/>
      <c r="BV10" s="369">
        <v>74393</v>
      </c>
      <c r="BW10" s="370"/>
      <c r="BX10" s="370"/>
      <c r="BY10" s="370"/>
      <c r="BZ10" s="370"/>
      <c r="CA10" s="370"/>
      <c r="CB10" s="370"/>
      <c r="CC10" s="371"/>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194</v>
      </c>
      <c r="M11" s="395"/>
      <c r="N11" s="395"/>
      <c r="O11" s="395"/>
      <c r="P11" s="395"/>
      <c r="Q11" s="396"/>
      <c r="R11" s="397" t="s">
        <v>196</v>
      </c>
      <c r="S11" s="398"/>
      <c r="T11" s="398"/>
      <c r="U11" s="398"/>
      <c r="V11" s="399"/>
      <c r="W11" s="501"/>
      <c r="X11" s="480"/>
      <c r="Y11" s="480"/>
      <c r="Z11" s="480"/>
      <c r="AA11" s="480"/>
      <c r="AB11" s="480"/>
      <c r="AC11" s="480"/>
      <c r="AD11" s="480"/>
      <c r="AE11" s="480"/>
      <c r="AF11" s="480"/>
      <c r="AG11" s="480"/>
      <c r="AH11" s="480"/>
      <c r="AI11" s="480"/>
      <c r="AJ11" s="480"/>
      <c r="AK11" s="480"/>
      <c r="AL11" s="504"/>
      <c r="AM11" s="361" t="s">
        <v>67</v>
      </c>
      <c r="AN11" s="362"/>
      <c r="AO11" s="362"/>
      <c r="AP11" s="362"/>
      <c r="AQ11" s="362"/>
      <c r="AR11" s="362"/>
      <c r="AS11" s="362"/>
      <c r="AT11" s="363"/>
      <c r="AU11" s="364" t="s">
        <v>185</v>
      </c>
      <c r="AV11" s="365"/>
      <c r="AW11" s="365"/>
      <c r="AX11" s="365"/>
      <c r="AY11" s="366" t="s">
        <v>197</v>
      </c>
      <c r="AZ11" s="367"/>
      <c r="BA11" s="367"/>
      <c r="BB11" s="367"/>
      <c r="BC11" s="367"/>
      <c r="BD11" s="367"/>
      <c r="BE11" s="367"/>
      <c r="BF11" s="367"/>
      <c r="BG11" s="367"/>
      <c r="BH11" s="367"/>
      <c r="BI11" s="367"/>
      <c r="BJ11" s="367"/>
      <c r="BK11" s="367"/>
      <c r="BL11" s="367"/>
      <c r="BM11" s="368"/>
      <c r="BN11" s="369">
        <v>330845</v>
      </c>
      <c r="BO11" s="370"/>
      <c r="BP11" s="370"/>
      <c r="BQ11" s="370"/>
      <c r="BR11" s="370"/>
      <c r="BS11" s="370"/>
      <c r="BT11" s="370"/>
      <c r="BU11" s="371"/>
      <c r="BV11" s="369">
        <v>410564</v>
      </c>
      <c r="BW11" s="370"/>
      <c r="BX11" s="370"/>
      <c r="BY11" s="370"/>
      <c r="BZ11" s="370"/>
      <c r="CA11" s="370"/>
      <c r="CB11" s="370"/>
      <c r="CC11" s="371"/>
      <c r="CD11" s="372" t="s">
        <v>200</v>
      </c>
      <c r="CE11" s="373"/>
      <c r="CF11" s="373"/>
      <c r="CG11" s="373"/>
      <c r="CH11" s="373"/>
      <c r="CI11" s="373"/>
      <c r="CJ11" s="373"/>
      <c r="CK11" s="373"/>
      <c r="CL11" s="373"/>
      <c r="CM11" s="373"/>
      <c r="CN11" s="373"/>
      <c r="CO11" s="373"/>
      <c r="CP11" s="373"/>
      <c r="CQ11" s="373"/>
      <c r="CR11" s="373"/>
      <c r="CS11" s="374"/>
      <c r="CT11" s="381" t="s">
        <v>201</v>
      </c>
      <c r="CU11" s="382"/>
      <c r="CV11" s="382"/>
      <c r="CW11" s="382"/>
      <c r="CX11" s="382"/>
      <c r="CY11" s="382"/>
      <c r="CZ11" s="382"/>
      <c r="DA11" s="383"/>
      <c r="DB11" s="381" t="s">
        <v>201</v>
      </c>
      <c r="DC11" s="382"/>
      <c r="DD11" s="382"/>
      <c r="DE11" s="382"/>
      <c r="DF11" s="382"/>
      <c r="DG11" s="382"/>
      <c r="DH11" s="382"/>
      <c r="DI11" s="383"/>
    </row>
    <row r="12" spans="1:119" ht="18.75" customHeight="1" x14ac:dyDescent="0.2">
      <c r="A12" s="2"/>
      <c r="B12" s="528" t="s">
        <v>203</v>
      </c>
      <c r="C12" s="529"/>
      <c r="D12" s="529"/>
      <c r="E12" s="529"/>
      <c r="F12" s="529"/>
      <c r="G12" s="529"/>
      <c r="H12" s="529"/>
      <c r="I12" s="529"/>
      <c r="J12" s="529"/>
      <c r="K12" s="530"/>
      <c r="L12" s="400" t="s">
        <v>204</v>
      </c>
      <c r="M12" s="401"/>
      <c r="N12" s="401"/>
      <c r="O12" s="401"/>
      <c r="P12" s="401"/>
      <c r="Q12" s="402"/>
      <c r="R12" s="403">
        <v>12017</v>
      </c>
      <c r="S12" s="404"/>
      <c r="T12" s="404"/>
      <c r="U12" s="404"/>
      <c r="V12" s="405"/>
      <c r="W12" s="406" t="s">
        <v>5</v>
      </c>
      <c r="X12" s="365"/>
      <c r="Y12" s="365"/>
      <c r="Z12" s="365"/>
      <c r="AA12" s="365"/>
      <c r="AB12" s="407"/>
      <c r="AC12" s="408" t="s">
        <v>113</v>
      </c>
      <c r="AD12" s="409"/>
      <c r="AE12" s="409"/>
      <c r="AF12" s="409"/>
      <c r="AG12" s="410"/>
      <c r="AH12" s="408" t="s">
        <v>206</v>
      </c>
      <c r="AI12" s="409"/>
      <c r="AJ12" s="409"/>
      <c r="AK12" s="409"/>
      <c r="AL12" s="411"/>
      <c r="AM12" s="361" t="s">
        <v>207</v>
      </c>
      <c r="AN12" s="362"/>
      <c r="AO12" s="362"/>
      <c r="AP12" s="362"/>
      <c r="AQ12" s="362"/>
      <c r="AR12" s="362"/>
      <c r="AS12" s="362"/>
      <c r="AT12" s="363"/>
      <c r="AU12" s="364" t="s">
        <v>185</v>
      </c>
      <c r="AV12" s="365"/>
      <c r="AW12" s="365"/>
      <c r="AX12" s="365"/>
      <c r="AY12" s="366" t="s">
        <v>210</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211</v>
      </c>
      <c r="CE12" s="373"/>
      <c r="CF12" s="373"/>
      <c r="CG12" s="373"/>
      <c r="CH12" s="373"/>
      <c r="CI12" s="373"/>
      <c r="CJ12" s="373"/>
      <c r="CK12" s="373"/>
      <c r="CL12" s="373"/>
      <c r="CM12" s="373"/>
      <c r="CN12" s="373"/>
      <c r="CO12" s="373"/>
      <c r="CP12" s="373"/>
      <c r="CQ12" s="373"/>
      <c r="CR12" s="373"/>
      <c r="CS12" s="374"/>
      <c r="CT12" s="381" t="s">
        <v>201</v>
      </c>
      <c r="CU12" s="382"/>
      <c r="CV12" s="382"/>
      <c r="CW12" s="382"/>
      <c r="CX12" s="382"/>
      <c r="CY12" s="382"/>
      <c r="CZ12" s="382"/>
      <c r="DA12" s="383"/>
      <c r="DB12" s="381" t="s">
        <v>201</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213</v>
      </c>
      <c r="N13" s="413"/>
      <c r="O13" s="413"/>
      <c r="P13" s="413"/>
      <c r="Q13" s="414"/>
      <c r="R13" s="415">
        <v>11811</v>
      </c>
      <c r="S13" s="416"/>
      <c r="T13" s="416"/>
      <c r="U13" s="416"/>
      <c r="V13" s="417"/>
      <c r="W13" s="516" t="s">
        <v>214</v>
      </c>
      <c r="X13" s="517"/>
      <c r="Y13" s="517"/>
      <c r="Z13" s="517"/>
      <c r="AA13" s="517"/>
      <c r="AB13" s="507"/>
      <c r="AC13" s="391">
        <v>427</v>
      </c>
      <c r="AD13" s="392"/>
      <c r="AE13" s="392"/>
      <c r="AF13" s="392"/>
      <c r="AG13" s="418"/>
      <c r="AH13" s="391">
        <v>421</v>
      </c>
      <c r="AI13" s="392"/>
      <c r="AJ13" s="392"/>
      <c r="AK13" s="392"/>
      <c r="AL13" s="393"/>
      <c r="AM13" s="361" t="s">
        <v>216</v>
      </c>
      <c r="AN13" s="362"/>
      <c r="AO13" s="362"/>
      <c r="AP13" s="362"/>
      <c r="AQ13" s="362"/>
      <c r="AR13" s="362"/>
      <c r="AS13" s="362"/>
      <c r="AT13" s="363"/>
      <c r="AU13" s="364" t="s">
        <v>185</v>
      </c>
      <c r="AV13" s="365"/>
      <c r="AW13" s="365"/>
      <c r="AX13" s="365"/>
      <c r="AY13" s="366" t="s">
        <v>218</v>
      </c>
      <c r="AZ13" s="367"/>
      <c r="BA13" s="367"/>
      <c r="BB13" s="367"/>
      <c r="BC13" s="367"/>
      <c r="BD13" s="367"/>
      <c r="BE13" s="367"/>
      <c r="BF13" s="367"/>
      <c r="BG13" s="367"/>
      <c r="BH13" s="367"/>
      <c r="BI13" s="367"/>
      <c r="BJ13" s="367"/>
      <c r="BK13" s="367"/>
      <c r="BL13" s="367"/>
      <c r="BM13" s="368"/>
      <c r="BN13" s="369">
        <v>477937</v>
      </c>
      <c r="BO13" s="370"/>
      <c r="BP13" s="370"/>
      <c r="BQ13" s="370"/>
      <c r="BR13" s="370"/>
      <c r="BS13" s="370"/>
      <c r="BT13" s="370"/>
      <c r="BU13" s="371"/>
      <c r="BV13" s="369">
        <v>449569</v>
      </c>
      <c r="BW13" s="370"/>
      <c r="BX13" s="370"/>
      <c r="BY13" s="370"/>
      <c r="BZ13" s="370"/>
      <c r="CA13" s="370"/>
      <c r="CB13" s="370"/>
      <c r="CC13" s="371"/>
      <c r="CD13" s="372" t="s">
        <v>219</v>
      </c>
      <c r="CE13" s="373"/>
      <c r="CF13" s="373"/>
      <c r="CG13" s="373"/>
      <c r="CH13" s="373"/>
      <c r="CI13" s="373"/>
      <c r="CJ13" s="373"/>
      <c r="CK13" s="373"/>
      <c r="CL13" s="373"/>
      <c r="CM13" s="373"/>
      <c r="CN13" s="373"/>
      <c r="CO13" s="373"/>
      <c r="CP13" s="373"/>
      <c r="CQ13" s="373"/>
      <c r="CR13" s="373"/>
      <c r="CS13" s="374"/>
      <c r="CT13" s="375">
        <v>8.5</v>
      </c>
      <c r="CU13" s="376"/>
      <c r="CV13" s="376"/>
      <c r="CW13" s="376"/>
      <c r="CX13" s="376"/>
      <c r="CY13" s="376"/>
      <c r="CZ13" s="376"/>
      <c r="DA13" s="377"/>
      <c r="DB13" s="375">
        <v>7.3</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220</v>
      </c>
      <c r="M14" s="420"/>
      <c r="N14" s="420"/>
      <c r="O14" s="420"/>
      <c r="P14" s="420"/>
      <c r="Q14" s="421"/>
      <c r="R14" s="415">
        <v>12257</v>
      </c>
      <c r="S14" s="416"/>
      <c r="T14" s="416"/>
      <c r="U14" s="416"/>
      <c r="V14" s="417"/>
      <c r="W14" s="502"/>
      <c r="X14" s="503"/>
      <c r="Y14" s="503"/>
      <c r="Z14" s="503"/>
      <c r="AA14" s="503"/>
      <c r="AB14" s="493"/>
      <c r="AC14" s="422">
        <v>7.1</v>
      </c>
      <c r="AD14" s="423"/>
      <c r="AE14" s="423"/>
      <c r="AF14" s="423"/>
      <c r="AG14" s="424"/>
      <c r="AH14" s="422">
        <v>6.7</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224</v>
      </c>
      <c r="CE14" s="427"/>
      <c r="CF14" s="427"/>
      <c r="CG14" s="427"/>
      <c r="CH14" s="427"/>
      <c r="CI14" s="427"/>
      <c r="CJ14" s="427"/>
      <c r="CK14" s="427"/>
      <c r="CL14" s="427"/>
      <c r="CM14" s="427"/>
      <c r="CN14" s="427"/>
      <c r="CO14" s="427"/>
      <c r="CP14" s="427"/>
      <c r="CQ14" s="427"/>
      <c r="CR14" s="427"/>
      <c r="CS14" s="428"/>
      <c r="CT14" s="429" t="s">
        <v>201</v>
      </c>
      <c r="CU14" s="430"/>
      <c r="CV14" s="430"/>
      <c r="CW14" s="430"/>
      <c r="CX14" s="430"/>
      <c r="CY14" s="430"/>
      <c r="CZ14" s="430"/>
      <c r="DA14" s="431"/>
      <c r="DB14" s="429">
        <v>12.1</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213</v>
      </c>
      <c r="N15" s="413"/>
      <c r="O15" s="413"/>
      <c r="P15" s="413"/>
      <c r="Q15" s="414"/>
      <c r="R15" s="415">
        <v>12057</v>
      </c>
      <c r="S15" s="416"/>
      <c r="T15" s="416"/>
      <c r="U15" s="416"/>
      <c r="V15" s="417"/>
      <c r="W15" s="516" t="s">
        <v>7</v>
      </c>
      <c r="X15" s="517"/>
      <c r="Y15" s="517"/>
      <c r="Z15" s="517"/>
      <c r="AA15" s="517"/>
      <c r="AB15" s="507"/>
      <c r="AC15" s="391">
        <v>2121</v>
      </c>
      <c r="AD15" s="392"/>
      <c r="AE15" s="392"/>
      <c r="AF15" s="392"/>
      <c r="AG15" s="418"/>
      <c r="AH15" s="391">
        <v>2211</v>
      </c>
      <c r="AI15" s="392"/>
      <c r="AJ15" s="392"/>
      <c r="AK15" s="392"/>
      <c r="AL15" s="393"/>
      <c r="AM15" s="361"/>
      <c r="AN15" s="362"/>
      <c r="AO15" s="362"/>
      <c r="AP15" s="362"/>
      <c r="AQ15" s="362"/>
      <c r="AR15" s="362"/>
      <c r="AS15" s="362"/>
      <c r="AT15" s="363"/>
      <c r="AU15" s="364"/>
      <c r="AV15" s="365"/>
      <c r="AW15" s="365"/>
      <c r="AX15" s="365"/>
      <c r="AY15" s="349" t="s">
        <v>225</v>
      </c>
      <c r="AZ15" s="350"/>
      <c r="BA15" s="350"/>
      <c r="BB15" s="350"/>
      <c r="BC15" s="350"/>
      <c r="BD15" s="350"/>
      <c r="BE15" s="350"/>
      <c r="BF15" s="350"/>
      <c r="BG15" s="350"/>
      <c r="BH15" s="350"/>
      <c r="BI15" s="350"/>
      <c r="BJ15" s="350"/>
      <c r="BK15" s="350"/>
      <c r="BL15" s="350"/>
      <c r="BM15" s="351"/>
      <c r="BN15" s="352">
        <v>1706619</v>
      </c>
      <c r="BO15" s="353"/>
      <c r="BP15" s="353"/>
      <c r="BQ15" s="353"/>
      <c r="BR15" s="353"/>
      <c r="BS15" s="353"/>
      <c r="BT15" s="353"/>
      <c r="BU15" s="354"/>
      <c r="BV15" s="352">
        <v>1767482</v>
      </c>
      <c r="BW15" s="353"/>
      <c r="BX15" s="353"/>
      <c r="BY15" s="353"/>
      <c r="BZ15" s="353"/>
      <c r="CA15" s="353"/>
      <c r="CB15" s="353"/>
      <c r="CC15" s="354"/>
      <c r="CD15" s="355" t="s">
        <v>212</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227</v>
      </c>
      <c r="M16" s="432"/>
      <c r="N16" s="432"/>
      <c r="O16" s="432"/>
      <c r="P16" s="432"/>
      <c r="Q16" s="433"/>
      <c r="R16" s="434" t="s">
        <v>228</v>
      </c>
      <c r="S16" s="435"/>
      <c r="T16" s="435"/>
      <c r="U16" s="435"/>
      <c r="V16" s="436"/>
      <c r="W16" s="502"/>
      <c r="X16" s="503"/>
      <c r="Y16" s="503"/>
      <c r="Z16" s="503"/>
      <c r="AA16" s="503"/>
      <c r="AB16" s="493"/>
      <c r="AC16" s="422">
        <v>35.200000000000003</v>
      </c>
      <c r="AD16" s="423"/>
      <c r="AE16" s="423"/>
      <c r="AF16" s="423"/>
      <c r="AG16" s="424"/>
      <c r="AH16" s="422">
        <v>35</v>
      </c>
      <c r="AI16" s="423"/>
      <c r="AJ16" s="423"/>
      <c r="AK16" s="423"/>
      <c r="AL16" s="425"/>
      <c r="AM16" s="361"/>
      <c r="AN16" s="362"/>
      <c r="AO16" s="362"/>
      <c r="AP16" s="362"/>
      <c r="AQ16" s="362"/>
      <c r="AR16" s="362"/>
      <c r="AS16" s="362"/>
      <c r="AT16" s="363"/>
      <c r="AU16" s="364"/>
      <c r="AV16" s="365"/>
      <c r="AW16" s="365"/>
      <c r="AX16" s="365"/>
      <c r="AY16" s="366" t="s">
        <v>111</v>
      </c>
      <c r="AZ16" s="367"/>
      <c r="BA16" s="367"/>
      <c r="BB16" s="367"/>
      <c r="BC16" s="367"/>
      <c r="BD16" s="367"/>
      <c r="BE16" s="367"/>
      <c r="BF16" s="367"/>
      <c r="BG16" s="367"/>
      <c r="BH16" s="367"/>
      <c r="BI16" s="367"/>
      <c r="BJ16" s="367"/>
      <c r="BK16" s="367"/>
      <c r="BL16" s="367"/>
      <c r="BM16" s="368"/>
      <c r="BN16" s="369">
        <v>4865653</v>
      </c>
      <c r="BO16" s="370"/>
      <c r="BP16" s="370"/>
      <c r="BQ16" s="370"/>
      <c r="BR16" s="370"/>
      <c r="BS16" s="370"/>
      <c r="BT16" s="370"/>
      <c r="BU16" s="371"/>
      <c r="BV16" s="369">
        <v>4755067</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106</v>
      </c>
      <c r="N17" s="438"/>
      <c r="O17" s="438"/>
      <c r="P17" s="438"/>
      <c r="Q17" s="439"/>
      <c r="R17" s="434" t="s">
        <v>228</v>
      </c>
      <c r="S17" s="435"/>
      <c r="T17" s="435"/>
      <c r="U17" s="435"/>
      <c r="V17" s="436"/>
      <c r="W17" s="516" t="s">
        <v>100</v>
      </c>
      <c r="X17" s="517"/>
      <c r="Y17" s="517"/>
      <c r="Z17" s="517"/>
      <c r="AA17" s="517"/>
      <c r="AB17" s="507"/>
      <c r="AC17" s="391">
        <v>3484</v>
      </c>
      <c r="AD17" s="392"/>
      <c r="AE17" s="392"/>
      <c r="AF17" s="392"/>
      <c r="AG17" s="418"/>
      <c r="AH17" s="391">
        <v>3691</v>
      </c>
      <c r="AI17" s="392"/>
      <c r="AJ17" s="392"/>
      <c r="AK17" s="392"/>
      <c r="AL17" s="393"/>
      <c r="AM17" s="361"/>
      <c r="AN17" s="362"/>
      <c r="AO17" s="362"/>
      <c r="AP17" s="362"/>
      <c r="AQ17" s="362"/>
      <c r="AR17" s="362"/>
      <c r="AS17" s="362"/>
      <c r="AT17" s="363"/>
      <c r="AU17" s="364"/>
      <c r="AV17" s="365"/>
      <c r="AW17" s="365"/>
      <c r="AX17" s="365"/>
      <c r="AY17" s="366" t="s">
        <v>230</v>
      </c>
      <c r="AZ17" s="367"/>
      <c r="BA17" s="367"/>
      <c r="BB17" s="367"/>
      <c r="BC17" s="367"/>
      <c r="BD17" s="367"/>
      <c r="BE17" s="367"/>
      <c r="BF17" s="367"/>
      <c r="BG17" s="367"/>
      <c r="BH17" s="367"/>
      <c r="BI17" s="367"/>
      <c r="BJ17" s="367"/>
      <c r="BK17" s="367"/>
      <c r="BL17" s="367"/>
      <c r="BM17" s="368"/>
      <c r="BN17" s="369">
        <v>2140666</v>
      </c>
      <c r="BO17" s="370"/>
      <c r="BP17" s="370"/>
      <c r="BQ17" s="370"/>
      <c r="BR17" s="370"/>
      <c r="BS17" s="370"/>
      <c r="BT17" s="370"/>
      <c r="BU17" s="371"/>
      <c r="BV17" s="369">
        <v>2224983</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231</v>
      </c>
      <c r="C18" s="441"/>
      <c r="D18" s="441"/>
      <c r="E18" s="442"/>
      <c r="F18" s="442"/>
      <c r="G18" s="442"/>
      <c r="H18" s="442"/>
      <c r="I18" s="442"/>
      <c r="J18" s="442"/>
      <c r="K18" s="442"/>
      <c r="L18" s="443">
        <v>111.51</v>
      </c>
      <c r="M18" s="443"/>
      <c r="N18" s="443"/>
      <c r="O18" s="443"/>
      <c r="P18" s="443"/>
      <c r="Q18" s="443"/>
      <c r="R18" s="444"/>
      <c r="S18" s="444"/>
      <c r="T18" s="444"/>
      <c r="U18" s="444"/>
      <c r="V18" s="445"/>
      <c r="W18" s="518"/>
      <c r="X18" s="519"/>
      <c r="Y18" s="519"/>
      <c r="Z18" s="519"/>
      <c r="AA18" s="519"/>
      <c r="AB18" s="510"/>
      <c r="AC18" s="446">
        <v>57.8</v>
      </c>
      <c r="AD18" s="447"/>
      <c r="AE18" s="447"/>
      <c r="AF18" s="447"/>
      <c r="AG18" s="448"/>
      <c r="AH18" s="446">
        <v>58.4</v>
      </c>
      <c r="AI18" s="447"/>
      <c r="AJ18" s="447"/>
      <c r="AK18" s="447"/>
      <c r="AL18" s="449"/>
      <c r="AM18" s="361"/>
      <c r="AN18" s="362"/>
      <c r="AO18" s="362"/>
      <c r="AP18" s="362"/>
      <c r="AQ18" s="362"/>
      <c r="AR18" s="362"/>
      <c r="AS18" s="362"/>
      <c r="AT18" s="363"/>
      <c r="AU18" s="364"/>
      <c r="AV18" s="365"/>
      <c r="AW18" s="365"/>
      <c r="AX18" s="365"/>
      <c r="AY18" s="366" t="s">
        <v>232</v>
      </c>
      <c r="AZ18" s="367"/>
      <c r="BA18" s="367"/>
      <c r="BB18" s="367"/>
      <c r="BC18" s="367"/>
      <c r="BD18" s="367"/>
      <c r="BE18" s="367"/>
      <c r="BF18" s="367"/>
      <c r="BG18" s="367"/>
      <c r="BH18" s="367"/>
      <c r="BI18" s="367"/>
      <c r="BJ18" s="367"/>
      <c r="BK18" s="367"/>
      <c r="BL18" s="367"/>
      <c r="BM18" s="368"/>
      <c r="BN18" s="369">
        <v>4829589</v>
      </c>
      <c r="BO18" s="370"/>
      <c r="BP18" s="370"/>
      <c r="BQ18" s="370"/>
      <c r="BR18" s="370"/>
      <c r="BS18" s="370"/>
      <c r="BT18" s="370"/>
      <c r="BU18" s="371"/>
      <c r="BV18" s="369">
        <v>4714377</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56</v>
      </c>
      <c r="C19" s="441"/>
      <c r="D19" s="441"/>
      <c r="E19" s="442"/>
      <c r="F19" s="442"/>
      <c r="G19" s="442"/>
      <c r="H19" s="442"/>
      <c r="I19" s="442"/>
      <c r="J19" s="442"/>
      <c r="K19" s="442"/>
      <c r="L19" s="450">
        <v>109</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131</v>
      </c>
      <c r="AZ19" s="367"/>
      <c r="BA19" s="367"/>
      <c r="BB19" s="367"/>
      <c r="BC19" s="367"/>
      <c r="BD19" s="367"/>
      <c r="BE19" s="367"/>
      <c r="BF19" s="367"/>
      <c r="BG19" s="367"/>
      <c r="BH19" s="367"/>
      <c r="BI19" s="367"/>
      <c r="BJ19" s="367"/>
      <c r="BK19" s="367"/>
      <c r="BL19" s="367"/>
      <c r="BM19" s="368"/>
      <c r="BN19" s="369">
        <v>8128306</v>
      </c>
      <c r="BO19" s="370"/>
      <c r="BP19" s="370"/>
      <c r="BQ19" s="370"/>
      <c r="BR19" s="370"/>
      <c r="BS19" s="370"/>
      <c r="BT19" s="370"/>
      <c r="BU19" s="371"/>
      <c r="BV19" s="369">
        <v>7319666</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234</v>
      </c>
      <c r="C20" s="441"/>
      <c r="D20" s="441"/>
      <c r="E20" s="442"/>
      <c r="F20" s="442"/>
      <c r="G20" s="442"/>
      <c r="H20" s="442"/>
      <c r="I20" s="442"/>
      <c r="J20" s="442"/>
      <c r="K20" s="442"/>
      <c r="L20" s="450">
        <v>4428</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235</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236</v>
      </c>
      <c r="C22" s="563"/>
      <c r="D22" s="564"/>
      <c r="E22" s="512" t="s">
        <v>5</v>
      </c>
      <c r="F22" s="517"/>
      <c r="G22" s="517"/>
      <c r="H22" s="517"/>
      <c r="I22" s="517"/>
      <c r="J22" s="517"/>
      <c r="K22" s="507"/>
      <c r="L22" s="512" t="s">
        <v>238</v>
      </c>
      <c r="M22" s="517"/>
      <c r="N22" s="517"/>
      <c r="O22" s="517"/>
      <c r="P22" s="507"/>
      <c r="Q22" s="539" t="s">
        <v>240</v>
      </c>
      <c r="R22" s="540"/>
      <c r="S22" s="540"/>
      <c r="T22" s="540"/>
      <c r="U22" s="540"/>
      <c r="V22" s="541"/>
      <c r="W22" s="571" t="s">
        <v>57</v>
      </c>
      <c r="X22" s="563"/>
      <c r="Y22" s="564"/>
      <c r="Z22" s="512" t="s">
        <v>5</v>
      </c>
      <c r="AA22" s="517"/>
      <c r="AB22" s="517"/>
      <c r="AC22" s="517"/>
      <c r="AD22" s="517"/>
      <c r="AE22" s="517"/>
      <c r="AF22" s="517"/>
      <c r="AG22" s="507"/>
      <c r="AH22" s="545" t="s">
        <v>183</v>
      </c>
      <c r="AI22" s="517"/>
      <c r="AJ22" s="517"/>
      <c r="AK22" s="517"/>
      <c r="AL22" s="507"/>
      <c r="AM22" s="545" t="s">
        <v>241</v>
      </c>
      <c r="AN22" s="546"/>
      <c r="AO22" s="546"/>
      <c r="AP22" s="546"/>
      <c r="AQ22" s="546"/>
      <c r="AR22" s="547"/>
      <c r="AS22" s="539" t="s">
        <v>240</v>
      </c>
      <c r="AT22" s="540"/>
      <c r="AU22" s="540"/>
      <c r="AV22" s="540"/>
      <c r="AW22" s="540"/>
      <c r="AX22" s="551"/>
      <c r="AY22" s="349" t="s">
        <v>243</v>
      </c>
      <c r="AZ22" s="350"/>
      <c r="BA22" s="350"/>
      <c r="BB22" s="350"/>
      <c r="BC22" s="350"/>
      <c r="BD22" s="350"/>
      <c r="BE22" s="350"/>
      <c r="BF22" s="350"/>
      <c r="BG22" s="350"/>
      <c r="BH22" s="350"/>
      <c r="BI22" s="350"/>
      <c r="BJ22" s="350"/>
      <c r="BK22" s="350"/>
      <c r="BL22" s="350"/>
      <c r="BM22" s="351"/>
      <c r="BN22" s="352">
        <v>6302957</v>
      </c>
      <c r="BO22" s="353"/>
      <c r="BP22" s="353"/>
      <c r="BQ22" s="353"/>
      <c r="BR22" s="353"/>
      <c r="BS22" s="353"/>
      <c r="BT22" s="353"/>
      <c r="BU22" s="354"/>
      <c r="BV22" s="352">
        <v>6239538</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245</v>
      </c>
      <c r="AZ23" s="367"/>
      <c r="BA23" s="367"/>
      <c r="BB23" s="367"/>
      <c r="BC23" s="367"/>
      <c r="BD23" s="367"/>
      <c r="BE23" s="367"/>
      <c r="BF23" s="367"/>
      <c r="BG23" s="367"/>
      <c r="BH23" s="367"/>
      <c r="BI23" s="367"/>
      <c r="BJ23" s="367"/>
      <c r="BK23" s="367"/>
      <c r="BL23" s="367"/>
      <c r="BM23" s="368"/>
      <c r="BN23" s="369">
        <v>5461612</v>
      </c>
      <c r="BO23" s="370"/>
      <c r="BP23" s="370"/>
      <c r="BQ23" s="370"/>
      <c r="BR23" s="370"/>
      <c r="BS23" s="370"/>
      <c r="BT23" s="370"/>
      <c r="BU23" s="371"/>
      <c r="BV23" s="369">
        <v>4925376</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247</v>
      </c>
      <c r="F24" s="362"/>
      <c r="G24" s="362"/>
      <c r="H24" s="362"/>
      <c r="I24" s="362"/>
      <c r="J24" s="362"/>
      <c r="K24" s="363"/>
      <c r="L24" s="391">
        <v>1</v>
      </c>
      <c r="M24" s="392"/>
      <c r="N24" s="392"/>
      <c r="O24" s="392"/>
      <c r="P24" s="418"/>
      <c r="Q24" s="391">
        <v>7600</v>
      </c>
      <c r="R24" s="392"/>
      <c r="S24" s="392"/>
      <c r="T24" s="392"/>
      <c r="U24" s="392"/>
      <c r="V24" s="418"/>
      <c r="W24" s="572"/>
      <c r="X24" s="566"/>
      <c r="Y24" s="567"/>
      <c r="Z24" s="390" t="s">
        <v>248</v>
      </c>
      <c r="AA24" s="362"/>
      <c r="AB24" s="362"/>
      <c r="AC24" s="362"/>
      <c r="AD24" s="362"/>
      <c r="AE24" s="362"/>
      <c r="AF24" s="362"/>
      <c r="AG24" s="363"/>
      <c r="AH24" s="391">
        <v>125</v>
      </c>
      <c r="AI24" s="392"/>
      <c r="AJ24" s="392"/>
      <c r="AK24" s="392"/>
      <c r="AL24" s="418"/>
      <c r="AM24" s="391">
        <v>386000</v>
      </c>
      <c r="AN24" s="392"/>
      <c r="AO24" s="392"/>
      <c r="AP24" s="392"/>
      <c r="AQ24" s="392"/>
      <c r="AR24" s="418"/>
      <c r="AS24" s="391">
        <v>3088</v>
      </c>
      <c r="AT24" s="392"/>
      <c r="AU24" s="392"/>
      <c r="AV24" s="392"/>
      <c r="AW24" s="392"/>
      <c r="AX24" s="393"/>
      <c r="AY24" s="464" t="s">
        <v>250</v>
      </c>
      <c r="AZ24" s="465"/>
      <c r="BA24" s="465"/>
      <c r="BB24" s="465"/>
      <c r="BC24" s="465"/>
      <c r="BD24" s="465"/>
      <c r="BE24" s="465"/>
      <c r="BF24" s="465"/>
      <c r="BG24" s="465"/>
      <c r="BH24" s="465"/>
      <c r="BI24" s="465"/>
      <c r="BJ24" s="465"/>
      <c r="BK24" s="465"/>
      <c r="BL24" s="465"/>
      <c r="BM24" s="466"/>
      <c r="BN24" s="369">
        <v>4199552</v>
      </c>
      <c r="BO24" s="370"/>
      <c r="BP24" s="370"/>
      <c r="BQ24" s="370"/>
      <c r="BR24" s="370"/>
      <c r="BS24" s="370"/>
      <c r="BT24" s="370"/>
      <c r="BU24" s="371"/>
      <c r="BV24" s="369">
        <v>3880468</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253</v>
      </c>
      <c r="F25" s="362"/>
      <c r="G25" s="362"/>
      <c r="H25" s="362"/>
      <c r="I25" s="362"/>
      <c r="J25" s="362"/>
      <c r="K25" s="363"/>
      <c r="L25" s="391">
        <v>1</v>
      </c>
      <c r="M25" s="392"/>
      <c r="N25" s="392"/>
      <c r="O25" s="392"/>
      <c r="P25" s="418"/>
      <c r="Q25" s="391">
        <v>6000</v>
      </c>
      <c r="R25" s="392"/>
      <c r="S25" s="392"/>
      <c r="T25" s="392"/>
      <c r="U25" s="392"/>
      <c r="V25" s="418"/>
      <c r="W25" s="572"/>
      <c r="X25" s="566"/>
      <c r="Y25" s="567"/>
      <c r="Z25" s="390" t="s">
        <v>254</v>
      </c>
      <c r="AA25" s="362"/>
      <c r="AB25" s="362"/>
      <c r="AC25" s="362"/>
      <c r="AD25" s="362"/>
      <c r="AE25" s="362"/>
      <c r="AF25" s="362"/>
      <c r="AG25" s="363"/>
      <c r="AH25" s="391" t="s">
        <v>201</v>
      </c>
      <c r="AI25" s="392"/>
      <c r="AJ25" s="392"/>
      <c r="AK25" s="392"/>
      <c r="AL25" s="418"/>
      <c r="AM25" s="391" t="s">
        <v>201</v>
      </c>
      <c r="AN25" s="392"/>
      <c r="AO25" s="392"/>
      <c r="AP25" s="392"/>
      <c r="AQ25" s="392"/>
      <c r="AR25" s="418"/>
      <c r="AS25" s="391" t="s">
        <v>201</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2756742</v>
      </c>
      <c r="BO25" s="353"/>
      <c r="BP25" s="353"/>
      <c r="BQ25" s="353"/>
      <c r="BR25" s="353"/>
      <c r="BS25" s="353"/>
      <c r="BT25" s="353"/>
      <c r="BU25" s="354"/>
      <c r="BV25" s="352">
        <v>1603780</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255</v>
      </c>
      <c r="F26" s="362"/>
      <c r="G26" s="362"/>
      <c r="H26" s="362"/>
      <c r="I26" s="362"/>
      <c r="J26" s="362"/>
      <c r="K26" s="363"/>
      <c r="L26" s="391">
        <v>1</v>
      </c>
      <c r="M26" s="392"/>
      <c r="N26" s="392"/>
      <c r="O26" s="392"/>
      <c r="P26" s="418"/>
      <c r="Q26" s="391">
        <v>5360</v>
      </c>
      <c r="R26" s="392"/>
      <c r="S26" s="392"/>
      <c r="T26" s="392"/>
      <c r="U26" s="392"/>
      <c r="V26" s="418"/>
      <c r="W26" s="572"/>
      <c r="X26" s="566"/>
      <c r="Y26" s="567"/>
      <c r="Z26" s="390" t="s">
        <v>256</v>
      </c>
      <c r="AA26" s="470"/>
      <c r="AB26" s="470"/>
      <c r="AC26" s="470"/>
      <c r="AD26" s="470"/>
      <c r="AE26" s="470"/>
      <c r="AF26" s="470"/>
      <c r="AG26" s="471"/>
      <c r="AH26" s="391">
        <v>3</v>
      </c>
      <c r="AI26" s="392"/>
      <c r="AJ26" s="392"/>
      <c r="AK26" s="392"/>
      <c r="AL26" s="418"/>
      <c r="AM26" s="391">
        <v>7422</v>
      </c>
      <c r="AN26" s="392"/>
      <c r="AO26" s="392"/>
      <c r="AP26" s="392"/>
      <c r="AQ26" s="392"/>
      <c r="AR26" s="418"/>
      <c r="AS26" s="391">
        <v>2474</v>
      </c>
      <c r="AT26" s="392"/>
      <c r="AU26" s="392"/>
      <c r="AV26" s="392"/>
      <c r="AW26" s="392"/>
      <c r="AX26" s="393"/>
      <c r="AY26" s="372" t="s">
        <v>257</v>
      </c>
      <c r="AZ26" s="373"/>
      <c r="BA26" s="373"/>
      <c r="BB26" s="373"/>
      <c r="BC26" s="373"/>
      <c r="BD26" s="373"/>
      <c r="BE26" s="373"/>
      <c r="BF26" s="373"/>
      <c r="BG26" s="373"/>
      <c r="BH26" s="373"/>
      <c r="BI26" s="373"/>
      <c r="BJ26" s="373"/>
      <c r="BK26" s="373"/>
      <c r="BL26" s="373"/>
      <c r="BM26" s="374"/>
      <c r="BN26" s="369" t="s">
        <v>201</v>
      </c>
      <c r="BO26" s="370"/>
      <c r="BP26" s="370"/>
      <c r="BQ26" s="370"/>
      <c r="BR26" s="370"/>
      <c r="BS26" s="370"/>
      <c r="BT26" s="370"/>
      <c r="BU26" s="371"/>
      <c r="BV26" s="369" t="s">
        <v>201</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258</v>
      </c>
      <c r="F27" s="362"/>
      <c r="G27" s="362"/>
      <c r="H27" s="362"/>
      <c r="I27" s="362"/>
      <c r="J27" s="362"/>
      <c r="K27" s="363"/>
      <c r="L27" s="391">
        <v>1</v>
      </c>
      <c r="M27" s="392"/>
      <c r="N27" s="392"/>
      <c r="O27" s="392"/>
      <c r="P27" s="418"/>
      <c r="Q27" s="391">
        <v>3370</v>
      </c>
      <c r="R27" s="392"/>
      <c r="S27" s="392"/>
      <c r="T27" s="392"/>
      <c r="U27" s="392"/>
      <c r="V27" s="418"/>
      <c r="W27" s="572"/>
      <c r="X27" s="566"/>
      <c r="Y27" s="567"/>
      <c r="Z27" s="390" t="s">
        <v>260</v>
      </c>
      <c r="AA27" s="362"/>
      <c r="AB27" s="362"/>
      <c r="AC27" s="362"/>
      <c r="AD27" s="362"/>
      <c r="AE27" s="362"/>
      <c r="AF27" s="362"/>
      <c r="AG27" s="363"/>
      <c r="AH27" s="391" t="s">
        <v>201</v>
      </c>
      <c r="AI27" s="392"/>
      <c r="AJ27" s="392"/>
      <c r="AK27" s="392"/>
      <c r="AL27" s="418"/>
      <c r="AM27" s="391" t="s">
        <v>201</v>
      </c>
      <c r="AN27" s="392"/>
      <c r="AO27" s="392"/>
      <c r="AP27" s="392"/>
      <c r="AQ27" s="392"/>
      <c r="AR27" s="418"/>
      <c r="AS27" s="391" t="s">
        <v>201</v>
      </c>
      <c r="AT27" s="392"/>
      <c r="AU27" s="392"/>
      <c r="AV27" s="392"/>
      <c r="AW27" s="392"/>
      <c r="AX27" s="393"/>
      <c r="AY27" s="426" t="s">
        <v>262</v>
      </c>
      <c r="AZ27" s="427"/>
      <c r="BA27" s="427"/>
      <c r="BB27" s="427"/>
      <c r="BC27" s="427"/>
      <c r="BD27" s="427"/>
      <c r="BE27" s="427"/>
      <c r="BF27" s="427"/>
      <c r="BG27" s="427"/>
      <c r="BH27" s="427"/>
      <c r="BI27" s="427"/>
      <c r="BJ27" s="427"/>
      <c r="BK27" s="427"/>
      <c r="BL27" s="427"/>
      <c r="BM27" s="428"/>
      <c r="BN27" s="467">
        <v>146310</v>
      </c>
      <c r="BO27" s="468"/>
      <c r="BP27" s="468"/>
      <c r="BQ27" s="468"/>
      <c r="BR27" s="468"/>
      <c r="BS27" s="468"/>
      <c r="BT27" s="468"/>
      <c r="BU27" s="469"/>
      <c r="BV27" s="467">
        <v>146310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263</v>
      </c>
      <c r="F28" s="362"/>
      <c r="G28" s="362"/>
      <c r="H28" s="362"/>
      <c r="I28" s="362"/>
      <c r="J28" s="362"/>
      <c r="K28" s="363"/>
      <c r="L28" s="391">
        <v>1</v>
      </c>
      <c r="M28" s="392"/>
      <c r="N28" s="392"/>
      <c r="O28" s="392"/>
      <c r="P28" s="418"/>
      <c r="Q28" s="391">
        <v>2850</v>
      </c>
      <c r="R28" s="392"/>
      <c r="S28" s="392"/>
      <c r="T28" s="392"/>
      <c r="U28" s="392"/>
      <c r="V28" s="418"/>
      <c r="W28" s="572"/>
      <c r="X28" s="566"/>
      <c r="Y28" s="567"/>
      <c r="Z28" s="390" t="s">
        <v>38</v>
      </c>
      <c r="AA28" s="362"/>
      <c r="AB28" s="362"/>
      <c r="AC28" s="362"/>
      <c r="AD28" s="362"/>
      <c r="AE28" s="362"/>
      <c r="AF28" s="362"/>
      <c r="AG28" s="363"/>
      <c r="AH28" s="391" t="s">
        <v>201</v>
      </c>
      <c r="AI28" s="392"/>
      <c r="AJ28" s="392"/>
      <c r="AK28" s="392"/>
      <c r="AL28" s="418"/>
      <c r="AM28" s="391" t="s">
        <v>201</v>
      </c>
      <c r="AN28" s="392"/>
      <c r="AO28" s="392"/>
      <c r="AP28" s="392"/>
      <c r="AQ28" s="392"/>
      <c r="AR28" s="418"/>
      <c r="AS28" s="391" t="s">
        <v>201</v>
      </c>
      <c r="AT28" s="392"/>
      <c r="AU28" s="392"/>
      <c r="AV28" s="392"/>
      <c r="AW28" s="392"/>
      <c r="AX28" s="393"/>
      <c r="AY28" s="553" t="s">
        <v>266</v>
      </c>
      <c r="AZ28" s="554"/>
      <c r="BA28" s="554"/>
      <c r="BB28" s="555"/>
      <c r="BC28" s="349" t="s">
        <v>105</v>
      </c>
      <c r="BD28" s="350"/>
      <c r="BE28" s="350"/>
      <c r="BF28" s="350"/>
      <c r="BG28" s="350"/>
      <c r="BH28" s="350"/>
      <c r="BI28" s="350"/>
      <c r="BJ28" s="350"/>
      <c r="BK28" s="350"/>
      <c r="BL28" s="350"/>
      <c r="BM28" s="351"/>
      <c r="BN28" s="352">
        <v>1086679</v>
      </c>
      <c r="BO28" s="353"/>
      <c r="BP28" s="353"/>
      <c r="BQ28" s="353"/>
      <c r="BR28" s="353"/>
      <c r="BS28" s="353"/>
      <c r="BT28" s="353"/>
      <c r="BU28" s="354"/>
      <c r="BV28" s="352">
        <v>909901</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267</v>
      </c>
      <c r="F29" s="362"/>
      <c r="G29" s="362"/>
      <c r="H29" s="362"/>
      <c r="I29" s="362"/>
      <c r="J29" s="362"/>
      <c r="K29" s="363"/>
      <c r="L29" s="391">
        <v>10</v>
      </c>
      <c r="M29" s="392"/>
      <c r="N29" s="392"/>
      <c r="O29" s="392"/>
      <c r="P29" s="418"/>
      <c r="Q29" s="391">
        <v>2750</v>
      </c>
      <c r="R29" s="392"/>
      <c r="S29" s="392"/>
      <c r="T29" s="392"/>
      <c r="U29" s="392"/>
      <c r="V29" s="418"/>
      <c r="W29" s="573"/>
      <c r="X29" s="574"/>
      <c r="Y29" s="575"/>
      <c r="Z29" s="390" t="s">
        <v>269</v>
      </c>
      <c r="AA29" s="362"/>
      <c r="AB29" s="362"/>
      <c r="AC29" s="362"/>
      <c r="AD29" s="362"/>
      <c r="AE29" s="362"/>
      <c r="AF29" s="362"/>
      <c r="AG29" s="363"/>
      <c r="AH29" s="391">
        <v>125</v>
      </c>
      <c r="AI29" s="392"/>
      <c r="AJ29" s="392"/>
      <c r="AK29" s="392"/>
      <c r="AL29" s="418"/>
      <c r="AM29" s="391">
        <v>386000</v>
      </c>
      <c r="AN29" s="392"/>
      <c r="AO29" s="392"/>
      <c r="AP29" s="392"/>
      <c r="AQ29" s="392"/>
      <c r="AR29" s="418"/>
      <c r="AS29" s="391">
        <v>3088</v>
      </c>
      <c r="AT29" s="392"/>
      <c r="AU29" s="392"/>
      <c r="AV29" s="392"/>
      <c r="AW29" s="392"/>
      <c r="AX29" s="393"/>
      <c r="AY29" s="556"/>
      <c r="AZ29" s="557"/>
      <c r="BA29" s="557"/>
      <c r="BB29" s="558"/>
      <c r="BC29" s="366" t="s">
        <v>270</v>
      </c>
      <c r="BD29" s="367"/>
      <c r="BE29" s="367"/>
      <c r="BF29" s="367"/>
      <c r="BG29" s="367"/>
      <c r="BH29" s="367"/>
      <c r="BI29" s="367"/>
      <c r="BJ29" s="367"/>
      <c r="BK29" s="367"/>
      <c r="BL29" s="367"/>
      <c r="BM29" s="368"/>
      <c r="BN29" s="369">
        <v>193101</v>
      </c>
      <c r="BO29" s="370"/>
      <c r="BP29" s="370"/>
      <c r="BQ29" s="370"/>
      <c r="BR29" s="370"/>
      <c r="BS29" s="370"/>
      <c r="BT29" s="370"/>
      <c r="BU29" s="371"/>
      <c r="BV29" s="369">
        <v>111864</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272</v>
      </c>
      <c r="X30" s="476"/>
      <c r="Y30" s="476"/>
      <c r="Z30" s="476"/>
      <c r="AA30" s="476"/>
      <c r="AB30" s="476"/>
      <c r="AC30" s="476"/>
      <c r="AD30" s="476"/>
      <c r="AE30" s="476"/>
      <c r="AF30" s="476"/>
      <c r="AG30" s="477"/>
      <c r="AH30" s="446">
        <v>92.6</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72</v>
      </c>
      <c r="BD30" s="465"/>
      <c r="BE30" s="465"/>
      <c r="BF30" s="465"/>
      <c r="BG30" s="465"/>
      <c r="BH30" s="465"/>
      <c r="BI30" s="465"/>
      <c r="BJ30" s="465"/>
      <c r="BK30" s="465"/>
      <c r="BL30" s="465"/>
      <c r="BM30" s="466"/>
      <c r="BN30" s="467">
        <v>1380115</v>
      </c>
      <c r="BO30" s="468"/>
      <c r="BP30" s="468"/>
      <c r="BQ30" s="468"/>
      <c r="BR30" s="468"/>
      <c r="BS30" s="468"/>
      <c r="BT30" s="468"/>
      <c r="BU30" s="469"/>
      <c r="BV30" s="467">
        <v>1338173</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189</v>
      </c>
      <c r="D32" s="478"/>
      <c r="E32" s="478"/>
      <c r="F32" s="478"/>
      <c r="G32" s="478"/>
      <c r="H32" s="478"/>
      <c r="I32" s="478"/>
      <c r="J32" s="478"/>
      <c r="K32" s="478"/>
      <c r="L32" s="478"/>
      <c r="M32" s="478"/>
      <c r="N32" s="478"/>
      <c r="O32" s="478"/>
      <c r="P32" s="478"/>
      <c r="Q32" s="478"/>
      <c r="R32" s="478"/>
      <c r="S32" s="478"/>
      <c r="U32" s="373" t="s">
        <v>95</v>
      </c>
      <c r="V32" s="373"/>
      <c r="W32" s="373"/>
      <c r="X32" s="373"/>
      <c r="Y32" s="373"/>
      <c r="Z32" s="373"/>
      <c r="AA32" s="373"/>
      <c r="AB32" s="373"/>
      <c r="AC32" s="373"/>
      <c r="AD32" s="373"/>
      <c r="AE32" s="373"/>
      <c r="AF32" s="373"/>
      <c r="AG32" s="373"/>
      <c r="AH32" s="373"/>
      <c r="AI32" s="373"/>
      <c r="AJ32" s="373"/>
      <c r="AK32" s="373"/>
      <c r="AM32" s="373" t="s">
        <v>274</v>
      </c>
      <c r="AN32" s="373"/>
      <c r="AO32" s="373"/>
      <c r="AP32" s="373"/>
      <c r="AQ32" s="373"/>
      <c r="AR32" s="373"/>
      <c r="AS32" s="373"/>
      <c r="AT32" s="373"/>
      <c r="AU32" s="373"/>
      <c r="AV32" s="373"/>
      <c r="AW32" s="373"/>
      <c r="AX32" s="373"/>
      <c r="AY32" s="373"/>
      <c r="AZ32" s="373"/>
      <c r="BA32" s="373"/>
      <c r="BB32" s="373"/>
      <c r="BC32" s="373"/>
      <c r="BE32" s="373" t="s">
        <v>275</v>
      </c>
      <c r="BF32" s="373"/>
      <c r="BG32" s="373"/>
      <c r="BH32" s="373"/>
      <c r="BI32" s="373"/>
      <c r="BJ32" s="373"/>
      <c r="BK32" s="373"/>
      <c r="BL32" s="373"/>
      <c r="BM32" s="373"/>
      <c r="BN32" s="373"/>
      <c r="BO32" s="373"/>
      <c r="BP32" s="373"/>
      <c r="BQ32" s="373"/>
      <c r="BR32" s="373"/>
      <c r="BS32" s="373"/>
      <c r="BT32" s="373"/>
      <c r="BU32" s="373"/>
      <c r="BW32" s="373" t="s">
        <v>277</v>
      </c>
      <c r="BX32" s="373"/>
      <c r="BY32" s="373"/>
      <c r="BZ32" s="373"/>
      <c r="CA32" s="373"/>
      <c r="CB32" s="373"/>
      <c r="CC32" s="373"/>
      <c r="CD32" s="373"/>
      <c r="CE32" s="373"/>
      <c r="CF32" s="373"/>
      <c r="CG32" s="373"/>
      <c r="CH32" s="373"/>
      <c r="CI32" s="373"/>
      <c r="CJ32" s="373"/>
      <c r="CK32" s="373"/>
      <c r="CL32" s="373"/>
      <c r="CM32" s="373"/>
      <c r="CO32" s="373" t="s">
        <v>166</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60</v>
      </c>
      <c r="D33" s="479"/>
      <c r="E33" s="480" t="s">
        <v>278</v>
      </c>
      <c r="F33" s="480"/>
      <c r="G33" s="480"/>
      <c r="H33" s="480"/>
      <c r="I33" s="480"/>
      <c r="J33" s="480"/>
      <c r="K33" s="480"/>
      <c r="L33" s="480"/>
      <c r="M33" s="480"/>
      <c r="N33" s="480"/>
      <c r="O33" s="480"/>
      <c r="P33" s="480"/>
      <c r="Q33" s="480"/>
      <c r="R33" s="480"/>
      <c r="S33" s="480"/>
      <c r="T33" s="12"/>
      <c r="U33" s="479" t="s">
        <v>60</v>
      </c>
      <c r="V33" s="479"/>
      <c r="W33" s="480" t="s">
        <v>278</v>
      </c>
      <c r="X33" s="480"/>
      <c r="Y33" s="480"/>
      <c r="Z33" s="480"/>
      <c r="AA33" s="480"/>
      <c r="AB33" s="480"/>
      <c r="AC33" s="480"/>
      <c r="AD33" s="480"/>
      <c r="AE33" s="480"/>
      <c r="AF33" s="480"/>
      <c r="AG33" s="480"/>
      <c r="AH33" s="480"/>
      <c r="AI33" s="480"/>
      <c r="AJ33" s="480"/>
      <c r="AK33" s="480"/>
      <c r="AL33" s="12"/>
      <c r="AM33" s="479" t="s">
        <v>60</v>
      </c>
      <c r="AN33" s="479"/>
      <c r="AO33" s="480" t="s">
        <v>278</v>
      </c>
      <c r="AP33" s="480"/>
      <c r="AQ33" s="480"/>
      <c r="AR33" s="480"/>
      <c r="AS33" s="480"/>
      <c r="AT33" s="480"/>
      <c r="AU33" s="480"/>
      <c r="AV33" s="480"/>
      <c r="AW33" s="480"/>
      <c r="AX33" s="480"/>
      <c r="AY33" s="480"/>
      <c r="AZ33" s="480"/>
      <c r="BA33" s="480"/>
      <c r="BB33" s="480"/>
      <c r="BC33" s="480"/>
      <c r="BD33" s="8"/>
      <c r="BE33" s="480" t="s">
        <v>280</v>
      </c>
      <c r="BF33" s="480"/>
      <c r="BG33" s="480" t="s">
        <v>168</v>
      </c>
      <c r="BH33" s="480"/>
      <c r="BI33" s="480"/>
      <c r="BJ33" s="480"/>
      <c r="BK33" s="480"/>
      <c r="BL33" s="480"/>
      <c r="BM33" s="480"/>
      <c r="BN33" s="480"/>
      <c r="BO33" s="480"/>
      <c r="BP33" s="480"/>
      <c r="BQ33" s="480"/>
      <c r="BR33" s="480"/>
      <c r="BS33" s="480"/>
      <c r="BT33" s="480"/>
      <c r="BU33" s="480"/>
      <c r="BV33" s="8"/>
      <c r="BW33" s="479" t="s">
        <v>280</v>
      </c>
      <c r="BX33" s="479"/>
      <c r="BY33" s="480" t="s">
        <v>112</v>
      </c>
      <c r="BZ33" s="480"/>
      <c r="CA33" s="480"/>
      <c r="CB33" s="480"/>
      <c r="CC33" s="480"/>
      <c r="CD33" s="480"/>
      <c r="CE33" s="480"/>
      <c r="CF33" s="480"/>
      <c r="CG33" s="480"/>
      <c r="CH33" s="480"/>
      <c r="CI33" s="480"/>
      <c r="CJ33" s="480"/>
      <c r="CK33" s="480"/>
      <c r="CL33" s="480"/>
      <c r="CM33" s="480"/>
      <c r="CN33" s="12"/>
      <c r="CO33" s="479" t="s">
        <v>60</v>
      </c>
      <c r="CP33" s="479"/>
      <c r="CQ33" s="480" t="s">
        <v>281</v>
      </c>
      <c r="CR33" s="480"/>
      <c r="CS33" s="480"/>
      <c r="CT33" s="480"/>
      <c r="CU33" s="480"/>
      <c r="CV33" s="480"/>
      <c r="CW33" s="480"/>
      <c r="CX33" s="480"/>
      <c r="CY33" s="480"/>
      <c r="CZ33" s="480"/>
      <c r="DA33" s="480"/>
      <c r="DB33" s="480"/>
      <c r="DC33" s="480"/>
      <c r="DD33" s="480"/>
      <c r="DE33" s="480"/>
      <c r="DF33" s="12"/>
      <c r="DG33" s="481" t="s">
        <v>83</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宝達志水町国民健康保険特別会計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宝達志水町水道事業会計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9</v>
      </c>
      <c r="BX34" s="482"/>
      <c r="BY34" s="483" t="str">
        <f>IF('各会計、関係団体の財政状況及び健全化判断比率'!B68="","",'各会計、関係団体の財政状況及び健全化判断比率'!B68)</f>
        <v>羽咋郡市広域圏事務組合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宝達志水町ケーブルテレビ事業特別会計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宝達志水町介護保険特別会計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IF('各会計、関係団体の財政状況及び健全化判断比率'!B32="","",'各会計、関係団体の財政状況及び健全化判断比率'!B32)</f>
        <v>宝達志水町下水道事業会計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10</v>
      </c>
      <c r="BX35" s="482"/>
      <c r="BY35" s="483" t="str">
        <f>IF('各会計、関係団体の財政状況及び健全化判断比率'!B69="","",'各会計、関係団体の財政状況及び健全化判断比率'!B69)</f>
        <v>羽咋郡市広域圏事務組合（ふるさと振興事業特別会計）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宝達志水町後期高齢者医療特別会計</v>
      </c>
      <c r="X36" s="483"/>
      <c r="Y36" s="483"/>
      <c r="Z36" s="483"/>
      <c r="AA36" s="483"/>
      <c r="AB36" s="483"/>
      <c r="AC36" s="483"/>
      <c r="AD36" s="483"/>
      <c r="AE36" s="483"/>
      <c r="AF36" s="483"/>
      <c r="AG36" s="483"/>
      <c r="AH36" s="483"/>
      <c r="AI36" s="483"/>
      <c r="AJ36" s="483"/>
      <c r="AK36" s="483"/>
      <c r="AL36" s="2"/>
      <c r="AM36" s="482">
        <f t="shared" si="2"/>
        <v>8</v>
      </c>
      <c r="AN36" s="482"/>
      <c r="AO36" s="483" t="str">
        <f>IF('各会計、関係団体の財政状況及び健全化判断比率'!B33="","",'各会計、関係団体の財政状況及び健全化判断比率'!B33)</f>
        <v>宝達志水町病院事業会計</v>
      </c>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11</v>
      </c>
      <c r="BX36" s="482"/>
      <c r="BY36" s="483" t="str">
        <f>IF('各会計、関係団体の財政状況及び健全化判断比率'!B70="","",'各会計、関係団体の財政状況及び健全化判断比率'!B70)</f>
        <v>公立羽咋病院事業会計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12</v>
      </c>
      <c r="BX37" s="482"/>
      <c r="BY37" s="483" t="str">
        <f>IF('各会計、関係団体の財政状況及び健全化判断比率'!B71="","",'各会計、関係団体の財政状況及び健全化判断比率'!B71)</f>
        <v>後期高齢者医療広域連合（一般会計）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13</v>
      </c>
      <c r="BX38" s="482"/>
      <c r="BY38" s="483" t="str">
        <f>IF('各会計、関係団体の財政状況及び健全化判断比率'!B72="","",'各会計、関係団体の財政状況及び健全化判断比率'!B72)</f>
        <v>後期高齢者医療広域連合（特別会計）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14</v>
      </c>
      <c r="BX39" s="482"/>
      <c r="BY39" s="483" t="str">
        <f>IF('各会計、関係団体の財政状況及び健全化判断比率'!B73="","",'各会計、関係団体の財政状況及び健全化判断比率'!B73)</f>
        <v>石川県市町村職員退職手当組合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15</v>
      </c>
      <c r="BX40" s="482"/>
      <c r="BY40" s="483" t="str">
        <f>IF('各会計、関係団体の財政状況及び健全化判断比率'!B74="","",'各会計、関係団体の財政状況及び健全化判断比率'!B74)</f>
        <v>石川県市町議会議員公務災害補償等組合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16</v>
      </c>
      <c r="BX41" s="482"/>
      <c r="BY41" s="483" t="str">
        <f>IF('各会計、関係団体の財政状況及び健全化判断比率'!B75="","",'各会計、関係団体の財政状況及び健全化判断比率'!B75)</f>
        <v>石川県市町村消防団員等公務災害補償等組合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17</v>
      </c>
      <c r="BX42" s="482"/>
      <c r="BY42" s="483" t="str">
        <f>IF('各会計、関係団体の財政状況及び健全化判断比率'!B76="","",'各会計、関係団体の財政状況及び健全化判断比率'!B76)</f>
        <v>石川県市町村消防賞じゅつ金組合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282</v>
      </c>
      <c r="E46" s="485" t="s">
        <v>283</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285</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287</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288</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198</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291</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293</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294</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K8wIAP3Y2/7v/eHxv/0UyPU237zKOV/3/5/cromMgvn21YnaOa09PQ17pvIAbDQa8tkHOenJ83+LHU1JADjYCQ==" saltValue="sjCjaEYNK0SMZMTAOYHsF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14</v>
      </c>
      <c r="C33" s="193"/>
      <c r="D33" s="193"/>
      <c r="E33" s="195" t="s">
        <v>18</v>
      </c>
      <c r="F33" s="196" t="s">
        <v>526</v>
      </c>
      <c r="G33" s="201" t="s">
        <v>527</v>
      </c>
      <c r="H33" s="201" t="s">
        <v>529</v>
      </c>
      <c r="I33" s="201" t="s">
        <v>530</v>
      </c>
      <c r="J33" s="205" t="s">
        <v>251</v>
      </c>
      <c r="K33" s="186"/>
      <c r="L33" s="186"/>
      <c r="M33" s="186"/>
      <c r="N33" s="186"/>
      <c r="O33" s="186"/>
      <c r="P33" s="186"/>
    </row>
    <row r="34" spans="1:16" ht="39" customHeight="1" x14ac:dyDescent="0.2">
      <c r="A34" s="186"/>
      <c r="B34" s="188"/>
      <c r="C34" s="1047" t="s">
        <v>450</v>
      </c>
      <c r="D34" s="1047"/>
      <c r="E34" s="1048"/>
      <c r="F34" s="197">
        <v>11.99</v>
      </c>
      <c r="G34" s="202">
        <v>13.46</v>
      </c>
      <c r="H34" s="202">
        <v>15.22</v>
      </c>
      <c r="I34" s="202">
        <v>17.39</v>
      </c>
      <c r="J34" s="206">
        <v>18.18</v>
      </c>
      <c r="K34" s="186"/>
      <c r="L34" s="186"/>
      <c r="M34" s="186"/>
      <c r="N34" s="186"/>
      <c r="O34" s="186"/>
      <c r="P34" s="186"/>
    </row>
    <row r="35" spans="1:16" ht="39" customHeight="1" x14ac:dyDescent="0.2">
      <c r="A35" s="186"/>
      <c r="B35" s="189"/>
      <c r="C35" s="1049" t="s">
        <v>455</v>
      </c>
      <c r="D35" s="1049"/>
      <c r="E35" s="1050"/>
      <c r="F35" s="198">
        <v>4.87</v>
      </c>
      <c r="G35" s="203">
        <v>8.26</v>
      </c>
      <c r="H35" s="203">
        <v>13.69</v>
      </c>
      <c r="I35" s="203">
        <v>13.58</v>
      </c>
      <c r="J35" s="207">
        <v>12.88</v>
      </c>
      <c r="K35" s="186"/>
      <c r="L35" s="186"/>
      <c r="M35" s="186"/>
      <c r="N35" s="186"/>
      <c r="O35" s="186"/>
      <c r="P35" s="186"/>
    </row>
    <row r="36" spans="1:16" ht="39" customHeight="1" x14ac:dyDescent="0.2">
      <c r="A36" s="186"/>
      <c r="B36" s="189"/>
      <c r="C36" s="1049" t="s">
        <v>127</v>
      </c>
      <c r="D36" s="1049"/>
      <c r="E36" s="1050"/>
      <c r="F36" s="198">
        <v>11.37</v>
      </c>
      <c r="G36" s="203">
        <v>10.3</v>
      </c>
      <c r="H36" s="203">
        <v>9.2799999999999994</v>
      </c>
      <c r="I36" s="203">
        <v>9.76</v>
      </c>
      <c r="J36" s="207">
        <v>9.49</v>
      </c>
      <c r="K36" s="186"/>
      <c r="L36" s="186"/>
      <c r="M36" s="186"/>
      <c r="N36" s="186"/>
      <c r="O36" s="186"/>
      <c r="P36" s="186"/>
    </row>
    <row r="37" spans="1:16" ht="39" customHeight="1" x14ac:dyDescent="0.2">
      <c r="A37" s="186"/>
      <c r="B37" s="189"/>
      <c r="C37" s="1049" t="s">
        <v>468</v>
      </c>
      <c r="D37" s="1049"/>
      <c r="E37" s="1050"/>
      <c r="F37" s="198">
        <v>1.74</v>
      </c>
      <c r="G37" s="203">
        <v>2.59</v>
      </c>
      <c r="H37" s="203">
        <v>4.79</v>
      </c>
      <c r="I37" s="203">
        <v>7.61</v>
      </c>
      <c r="J37" s="207">
        <v>5.54</v>
      </c>
      <c r="K37" s="186"/>
      <c r="L37" s="186"/>
      <c r="M37" s="186"/>
      <c r="N37" s="186"/>
      <c r="O37" s="186"/>
      <c r="P37" s="186"/>
    </row>
    <row r="38" spans="1:16" ht="39" customHeight="1" x14ac:dyDescent="0.2">
      <c r="A38" s="186"/>
      <c r="B38" s="189"/>
      <c r="C38" s="1049" t="s">
        <v>466</v>
      </c>
      <c r="D38" s="1049"/>
      <c r="E38" s="1050"/>
      <c r="F38" s="198">
        <v>0</v>
      </c>
      <c r="G38" s="203">
        <v>0</v>
      </c>
      <c r="H38" s="203">
        <v>0.01</v>
      </c>
      <c r="I38" s="203">
        <v>0</v>
      </c>
      <c r="J38" s="207">
        <v>0.06</v>
      </c>
      <c r="K38" s="186"/>
      <c r="L38" s="186"/>
      <c r="M38" s="186"/>
      <c r="N38" s="186"/>
      <c r="O38" s="186"/>
      <c r="P38" s="186"/>
    </row>
    <row r="39" spans="1:16" ht="39" customHeight="1" x14ac:dyDescent="0.2">
      <c r="A39" s="186"/>
      <c r="B39" s="189"/>
      <c r="C39" s="1049" t="s">
        <v>28</v>
      </c>
      <c r="D39" s="1049"/>
      <c r="E39" s="1050"/>
      <c r="F39" s="198">
        <v>0.02</v>
      </c>
      <c r="G39" s="203">
        <v>0.03</v>
      </c>
      <c r="H39" s="203">
        <v>0.03</v>
      </c>
      <c r="I39" s="203">
        <v>0.04</v>
      </c>
      <c r="J39" s="207">
        <v>0.04</v>
      </c>
      <c r="K39" s="186"/>
      <c r="L39" s="186"/>
      <c r="M39" s="186"/>
      <c r="N39" s="186"/>
      <c r="O39" s="186"/>
      <c r="P39" s="186"/>
    </row>
    <row r="40" spans="1:16" ht="39" customHeight="1" x14ac:dyDescent="0.2">
      <c r="A40" s="186"/>
      <c r="B40" s="189"/>
      <c r="C40" s="1049" t="s">
        <v>425</v>
      </c>
      <c r="D40" s="1049"/>
      <c r="E40" s="1050"/>
      <c r="F40" s="198">
        <v>0.02</v>
      </c>
      <c r="G40" s="203">
        <v>0.03</v>
      </c>
      <c r="H40" s="203">
        <v>0.04</v>
      </c>
      <c r="I40" s="203">
        <v>0.02</v>
      </c>
      <c r="J40" s="207">
        <v>0.01</v>
      </c>
      <c r="K40" s="186"/>
      <c r="L40" s="186"/>
      <c r="M40" s="186"/>
      <c r="N40" s="186"/>
      <c r="O40" s="186"/>
      <c r="P40" s="186"/>
    </row>
    <row r="41" spans="1:16" ht="39" customHeight="1" x14ac:dyDescent="0.2">
      <c r="A41" s="186"/>
      <c r="B41" s="189"/>
      <c r="C41" s="1049" t="s">
        <v>457</v>
      </c>
      <c r="D41" s="1049"/>
      <c r="E41" s="1050"/>
      <c r="F41" s="198">
        <v>0</v>
      </c>
      <c r="G41" s="203">
        <v>0</v>
      </c>
      <c r="H41" s="203">
        <v>0</v>
      </c>
      <c r="I41" s="203">
        <v>0</v>
      </c>
      <c r="J41" s="207">
        <v>0</v>
      </c>
      <c r="K41" s="186"/>
      <c r="L41" s="186"/>
      <c r="M41" s="186"/>
      <c r="N41" s="186"/>
      <c r="O41" s="186"/>
      <c r="P41" s="186"/>
    </row>
    <row r="42" spans="1:16" ht="39" customHeight="1" x14ac:dyDescent="0.2">
      <c r="A42" s="186"/>
      <c r="B42" s="190"/>
      <c r="C42" s="1049" t="s">
        <v>531</v>
      </c>
      <c r="D42" s="1049"/>
      <c r="E42" s="1050"/>
      <c r="F42" s="198" t="s">
        <v>201</v>
      </c>
      <c r="G42" s="203" t="s">
        <v>201</v>
      </c>
      <c r="H42" s="203" t="s">
        <v>201</v>
      </c>
      <c r="I42" s="203" t="s">
        <v>201</v>
      </c>
      <c r="J42" s="207" t="s">
        <v>201</v>
      </c>
      <c r="K42" s="186"/>
      <c r="L42" s="186"/>
      <c r="M42" s="186"/>
      <c r="N42" s="186"/>
      <c r="O42" s="186"/>
      <c r="P42" s="186"/>
    </row>
    <row r="43" spans="1:16" ht="39" customHeight="1" x14ac:dyDescent="0.2">
      <c r="A43" s="186"/>
      <c r="B43" s="191"/>
      <c r="C43" s="1051" t="s">
        <v>490</v>
      </c>
      <c r="D43" s="1051"/>
      <c r="E43" s="1052"/>
      <c r="F43" s="199" t="s">
        <v>201</v>
      </c>
      <c r="G43" s="204" t="s">
        <v>201</v>
      </c>
      <c r="H43" s="204" t="s">
        <v>201</v>
      </c>
      <c r="I43" s="204" t="s">
        <v>201</v>
      </c>
      <c r="J43" s="208" t="s">
        <v>201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YC9miPLAv6SqliZVxVAnvqHPj8xdFE6ASK7eSpZWQjvF52lL6SiyKrO7G+PlPcvByNQQcSG4uh0r0nWZZdVADg==" saltValue="lDZSjTWmNi0wMy4XpzP1l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5">
      <c r="A44" s="85"/>
      <c r="B44" s="209" t="s">
        <v>24</v>
      </c>
      <c r="C44" s="215"/>
      <c r="D44" s="215"/>
      <c r="E44" s="223"/>
      <c r="F44" s="223"/>
      <c r="G44" s="223"/>
      <c r="H44" s="223"/>
      <c r="I44" s="223"/>
      <c r="J44" s="226" t="s">
        <v>18</v>
      </c>
      <c r="K44" s="228" t="s">
        <v>526</v>
      </c>
      <c r="L44" s="237" t="s">
        <v>527</v>
      </c>
      <c r="M44" s="237" t="s">
        <v>529</v>
      </c>
      <c r="N44" s="237" t="s">
        <v>530</v>
      </c>
      <c r="O44" s="246" t="s">
        <v>251</v>
      </c>
      <c r="P44" s="85"/>
      <c r="Q44" s="85"/>
      <c r="R44" s="85"/>
      <c r="S44" s="85"/>
      <c r="T44" s="85"/>
      <c r="U44" s="85"/>
    </row>
    <row r="45" spans="1:21" ht="30.75" customHeight="1" x14ac:dyDescent="0.2">
      <c r="A45" s="85"/>
      <c r="B45" s="1078" t="s">
        <v>26</v>
      </c>
      <c r="C45" s="1079"/>
      <c r="D45" s="218"/>
      <c r="E45" s="1053" t="s">
        <v>23</v>
      </c>
      <c r="F45" s="1053"/>
      <c r="G45" s="1053"/>
      <c r="H45" s="1053"/>
      <c r="I45" s="1053"/>
      <c r="J45" s="1054"/>
      <c r="K45" s="229">
        <v>964</v>
      </c>
      <c r="L45" s="238">
        <v>959</v>
      </c>
      <c r="M45" s="238">
        <v>963</v>
      </c>
      <c r="N45" s="238">
        <v>839</v>
      </c>
      <c r="O45" s="247">
        <v>792</v>
      </c>
      <c r="P45" s="85"/>
      <c r="Q45" s="85"/>
      <c r="R45" s="85"/>
      <c r="S45" s="85"/>
      <c r="T45" s="85"/>
      <c r="U45" s="85"/>
    </row>
    <row r="46" spans="1:21" ht="30.75" customHeight="1" x14ac:dyDescent="0.2">
      <c r="A46" s="85"/>
      <c r="B46" s="1080"/>
      <c r="C46" s="1081"/>
      <c r="D46" s="219"/>
      <c r="E46" s="1055" t="s">
        <v>31</v>
      </c>
      <c r="F46" s="1055"/>
      <c r="G46" s="1055"/>
      <c r="H46" s="1055"/>
      <c r="I46" s="1055"/>
      <c r="J46" s="1056"/>
      <c r="K46" s="230" t="s">
        <v>201</v>
      </c>
      <c r="L46" s="239" t="s">
        <v>201</v>
      </c>
      <c r="M46" s="239" t="s">
        <v>201</v>
      </c>
      <c r="N46" s="239" t="s">
        <v>201</v>
      </c>
      <c r="O46" s="248" t="s">
        <v>201</v>
      </c>
      <c r="P46" s="85"/>
      <c r="Q46" s="85"/>
      <c r="R46" s="85"/>
      <c r="S46" s="85"/>
      <c r="T46" s="85"/>
      <c r="U46" s="85"/>
    </row>
    <row r="47" spans="1:21" ht="30.75" customHeight="1" x14ac:dyDescent="0.2">
      <c r="A47" s="85"/>
      <c r="B47" s="1080"/>
      <c r="C47" s="1081"/>
      <c r="D47" s="219"/>
      <c r="E47" s="1055" t="s">
        <v>34</v>
      </c>
      <c r="F47" s="1055"/>
      <c r="G47" s="1055"/>
      <c r="H47" s="1055"/>
      <c r="I47" s="1055"/>
      <c r="J47" s="1056"/>
      <c r="K47" s="230" t="s">
        <v>201</v>
      </c>
      <c r="L47" s="239" t="s">
        <v>201</v>
      </c>
      <c r="M47" s="239" t="s">
        <v>201</v>
      </c>
      <c r="N47" s="239" t="s">
        <v>201</v>
      </c>
      <c r="O47" s="248" t="s">
        <v>201</v>
      </c>
      <c r="P47" s="85"/>
      <c r="Q47" s="85"/>
      <c r="R47" s="85"/>
      <c r="S47" s="85"/>
      <c r="T47" s="85"/>
      <c r="U47" s="85"/>
    </row>
    <row r="48" spans="1:21" ht="30.75" customHeight="1" x14ac:dyDescent="0.2">
      <c r="A48" s="85"/>
      <c r="B48" s="1080"/>
      <c r="C48" s="1081"/>
      <c r="D48" s="219"/>
      <c r="E48" s="1055" t="s">
        <v>40</v>
      </c>
      <c r="F48" s="1055"/>
      <c r="G48" s="1055"/>
      <c r="H48" s="1055"/>
      <c r="I48" s="1055"/>
      <c r="J48" s="1056"/>
      <c r="K48" s="230">
        <v>439</v>
      </c>
      <c r="L48" s="239">
        <v>405</v>
      </c>
      <c r="M48" s="239">
        <v>463</v>
      </c>
      <c r="N48" s="239">
        <v>457</v>
      </c>
      <c r="O48" s="248">
        <v>547</v>
      </c>
      <c r="P48" s="85"/>
      <c r="Q48" s="85"/>
      <c r="R48" s="85"/>
      <c r="S48" s="85"/>
      <c r="T48" s="85"/>
      <c r="U48" s="85"/>
    </row>
    <row r="49" spans="1:21" ht="30.75" customHeight="1" x14ac:dyDescent="0.2">
      <c r="A49" s="85"/>
      <c r="B49" s="1080"/>
      <c r="C49" s="1081"/>
      <c r="D49" s="219"/>
      <c r="E49" s="1055" t="s">
        <v>0</v>
      </c>
      <c r="F49" s="1055"/>
      <c r="G49" s="1055"/>
      <c r="H49" s="1055"/>
      <c r="I49" s="1055"/>
      <c r="J49" s="1056"/>
      <c r="K49" s="230">
        <v>29</v>
      </c>
      <c r="L49" s="239">
        <v>44</v>
      </c>
      <c r="M49" s="239">
        <v>44</v>
      </c>
      <c r="N49" s="239">
        <v>39</v>
      </c>
      <c r="O49" s="248">
        <v>40</v>
      </c>
      <c r="P49" s="85"/>
      <c r="Q49" s="85"/>
      <c r="R49" s="85"/>
      <c r="S49" s="85"/>
      <c r="T49" s="85"/>
      <c r="U49" s="85"/>
    </row>
    <row r="50" spans="1:21" ht="30.75" customHeight="1" x14ac:dyDescent="0.2">
      <c r="A50" s="85"/>
      <c r="B50" s="1080"/>
      <c r="C50" s="1081"/>
      <c r="D50" s="219"/>
      <c r="E50" s="1055" t="s">
        <v>42</v>
      </c>
      <c r="F50" s="1055"/>
      <c r="G50" s="1055"/>
      <c r="H50" s="1055"/>
      <c r="I50" s="1055"/>
      <c r="J50" s="1056"/>
      <c r="K50" s="230" t="s">
        <v>201</v>
      </c>
      <c r="L50" s="239" t="s">
        <v>201</v>
      </c>
      <c r="M50" s="239" t="s">
        <v>201</v>
      </c>
      <c r="N50" s="239" t="s">
        <v>201</v>
      </c>
      <c r="O50" s="248" t="s">
        <v>201</v>
      </c>
      <c r="P50" s="85"/>
      <c r="Q50" s="85"/>
      <c r="R50" s="85"/>
      <c r="S50" s="85"/>
      <c r="T50" s="85"/>
      <c r="U50" s="85"/>
    </row>
    <row r="51" spans="1:21" ht="30.75" customHeight="1" x14ac:dyDescent="0.2">
      <c r="A51" s="85"/>
      <c r="B51" s="1082"/>
      <c r="C51" s="1083"/>
      <c r="D51" s="220"/>
      <c r="E51" s="1055" t="s">
        <v>46</v>
      </c>
      <c r="F51" s="1055"/>
      <c r="G51" s="1055"/>
      <c r="H51" s="1055"/>
      <c r="I51" s="1055"/>
      <c r="J51" s="1056"/>
      <c r="K51" s="230" t="s">
        <v>201</v>
      </c>
      <c r="L51" s="239" t="s">
        <v>201</v>
      </c>
      <c r="M51" s="239" t="s">
        <v>201</v>
      </c>
      <c r="N51" s="239" t="s">
        <v>201</v>
      </c>
      <c r="O51" s="248" t="s">
        <v>201</v>
      </c>
      <c r="P51" s="85"/>
      <c r="Q51" s="85"/>
      <c r="R51" s="85"/>
      <c r="S51" s="85"/>
      <c r="T51" s="85"/>
      <c r="U51" s="85"/>
    </row>
    <row r="52" spans="1:21" ht="30.75" customHeight="1" x14ac:dyDescent="0.2">
      <c r="A52" s="85"/>
      <c r="B52" s="1057" t="s">
        <v>48</v>
      </c>
      <c r="C52" s="1058"/>
      <c r="D52" s="220"/>
      <c r="E52" s="1055" t="s">
        <v>49</v>
      </c>
      <c r="F52" s="1055"/>
      <c r="G52" s="1055"/>
      <c r="H52" s="1055"/>
      <c r="I52" s="1055"/>
      <c r="J52" s="1056"/>
      <c r="K52" s="230">
        <v>1181</v>
      </c>
      <c r="L52" s="239">
        <v>1171</v>
      </c>
      <c r="M52" s="239">
        <v>1120</v>
      </c>
      <c r="N52" s="239">
        <v>968</v>
      </c>
      <c r="O52" s="248">
        <v>968</v>
      </c>
      <c r="P52" s="85"/>
      <c r="Q52" s="85"/>
      <c r="R52" s="85"/>
      <c r="S52" s="85"/>
      <c r="T52" s="85"/>
      <c r="U52" s="85"/>
    </row>
    <row r="53" spans="1:21" ht="30.75" customHeight="1" x14ac:dyDescent="0.2">
      <c r="A53" s="85"/>
      <c r="B53" s="1059" t="s">
        <v>50</v>
      </c>
      <c r="C53" s="1060"/>
      <c r="D53" s="221"/>
      <c r="E53" s="1061" t="s">
        <v>53</v>
      </c>
      <c r="F53" s="1061"/>
      <c r="G53" s="1061"/>
      <c r="H53" s="1061"/>
      <c r="I53" s="1061"/>
      <c r="J53" s="1062"/>
      <c r="K53" s="231">
        <v>251</v>
      </c>
      <c r="L53" s="240">
        <v>237</v>
      </c>
      <c r="M53" s="240">
        <v>350</v>
      </c>
      <c r="N53" s="240">
        <v>367</v>
      </c>
      <c r="O53" s="249">
        <v>411</v>
      </c>
      <c r="P53" s="85"/>
      <c r="Q53" s="85"/>
      <c r="R53" s="85"/>
      <c r="S53" s="85"/>
      <c r="T53" s="85"/>
      <c r="U53" s="85"/>
    </row>
    <row r="54" spans="1:21" ht="24" customHeight="1" x14ac:dyDescent="0.2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18</v>
      </c>
      <c r="K57" s="233" t="s">
        <v>526</v>
      </c>
      <c r="L57" s="241" t="s">
        <v>527</v>
      </c>
      <c r="M57" s="241" t="s">
        <v>529</v>
      </c>
      <c r="N57" s="241" t="s">
        <v>530</v>
      </c>
      <c r="O57" s="251" t="s">
        <v>251</v>
      </c>
      <c r="P57" s="85"/>
      <c r="Q57" s="85"/>
      <c r="R57" s="85"/>
      <c r="S57" s="85"/>
      <c r="T57" s="85"/>
      <c r="U57" s="85"/>
    </row>
    <row r="58" spans="1:21" ht="31.5" customHeight="1" x14ac:dyDescent="0.2">
      <c r="B58" s="1072" t="s">
        <v>63</v>
      </c>
      <c r="C58" s="1073"/>
      <c r="D58" s="1063" t="s">
        <v>66</v>
      </c>
      <c r="E58" s="1064"/>
      <c r="F58" s="1064"/>
      <c r="G58" s="1064"/>
      <c r="H58" s="1064"/>
      <c r="I58" s="1064"/>
      <c r="J58" s="1065"/>
      <c r="K58" s="234"/>
      <c r="L58" s="242"/>
      <c r="M58" s="242"/>
      <c r="N58" s="242"/>
      <c r="O58" s="252"/>
    </row>
    <row r="59" spans="1:21" ht="31.5" customHeight="1" x14ac:dyDescent="0.2">
      <c r="B59" s="1074"/>
      <c r="C59" s="1075"/>
      <c r="D59" s="1066" t="s">
        <v>12</v>
      </c>
      <c r="E59" s="1067"/>
      <c r="F59" s="1067"/>
      <c r="G59" s="1067"/>
      <c r="H59" s="1067"/>
      <c r="I59" s="1067"/>
      <c r="J59" s="1068"/>
      <c r="K59" s="235"/>
      <c r="L59" s="243"/>
      <c r="M59" s="243"/>
      <c r="N59" s="243"/>
      <c r="O59" s="253"/>
    </row>
    <row r="60" spans="1:21" ht="31.5" customHeight="1" x14ac:dyDescent="0.2">
      <c r="B60" s="1076"/>
      <c r="C60" s="1077"/>
      <c r="D60" s="1069" t="s">
        <v>69</v>
      </c>
      <c r="E60" s="1070"/>
      <c r="F60" s="1070"/>
      <c r="G60" s="1070"/>
      <c r="H60" s="1070"/>
      <c r="I60" s="1070"/>
      <c r="J60" s="1071"/>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t03ID4aktolE7+8G7wfSzMZAWN1GS/bs7gv6SjCapJLikrhifE1QwBZehgsJmDfZE2ATsZMyUnKDY7Njyzf21Q==" saltValue="GLRnKXwsp2F3OJ3ZkmxN/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5">
      <c r="B40" s="209" t="s">
        <v>24</v>
      </c>
      <c r="C40" s="215"/>
      <c r="D40" s="215"/>
      <c r="E40" s="223"/>
      <c r="F40" s="223"/>
      <c r="G40" s="223"/>
      <c r="H40" s="226" t="s">
        <v>18</v>
      </c>
      <c r="I40" s="228" t="s">
        <v>526</v>
      </c>
      <c r="J40" s="237" t="s">
        <v>527</v>
      </c>
      <c r="K40" s="237" t="s">
        <v>529</v>
      </c>
      <c r="L40" s="237" t="s">
        <v>530</v>
      </c>
      <c r="M40" s="266" t="s">
        <v>251</v>
      </c>
    </row>
    <row r="41" spans="2:13" ht="27.75" customHeight="1" x14ac:dyDescent="0.2">
      <c r="B41" s="1078" t="s">
        <v>36</v>
      </c>
      <c r="C41" s="1079"/>
      <c r="D41" s="218"/>
      <c r="E41" s="1084" t="s">
        <v>55</v>
      </c>
      <c r="F41" s="1084"/>
      <c r="G41" s="1084"/>
      <c r="H41" s="1085"/>
      <c r="I41" s="259">
        <v>7903</v>
      </c>
      <c r="J41" s="263">
        <v>7083</v>
      </c>
      <c r="K41" s="263">
        <v>6969</v>
      </c>
      <c r="L41" s="263">
        <v>6240</v>
      </c>
      <c r="M41" s="267">
        <v>6303</v>
      </c>
    </row>
    <row r="42" spans="2:13" ht="27.75" customHeight="1" x14ac:dyDescent="0.2">
      <c r="B42" s="1080"/>
      <c r="C42" s="1081"/>
      <c r="D42" s="219"/>
      <c r="E42" s="1086" t="s">
        <v>75</v>
      </c>
      <c r="F42" s="1086"/>
      <c r="G42" s="1086"/>
      <c r="H42" s="1087"/>
      <c r="I42" s="260" t="s">
        <v>201</v>
      </c>
      <c r="J42" s="264" t="s">
        <v>201</v>
      </c>
      <c r="K42" s="264" t="s">
        <v>201</v>
      </c>
      <c r="L42" s="264" t="s">
        <v>201</v>
      </c>
      <c r="M42" s="268" t="s">
        <v>201</v>
      </c>
    </row>
    <row r="43" spans="2:13" ht="27.75" customHeight="1" x14ac:dyDescent="0.2">
      <c r="B43" s="1080"/>
      <c r="C43" s="1081"/>
      <c r="D43" s="219"/>
      <c r="E43" s="1086" t="s">
        <v>76</v>
      </c>
      <c r="F43" s="1086"/>
      <c r="G43" s="1086"/>
      <c r="H43" s="1087"/>
      <c r="I43" s="260">
        <v>5622</v>
      </c>
      <c r="J43" s="264">
        <v>5582</v>
      </c>
      <c r="K43" s="264">
        <v>5628</v>
      </c>
      <c r="L43" s="264">
        <v>5535</v>
      </c>
      <c r="M43" s="268">
        <v>4897</v>
      </c>
    </row>
    <row r="44" spans="2:13" ht="27.75" customHeight="1" x14ac:dyDescent="0.2">
      <c r="B44" s="1080"/>
      <c r="C44" s="1081"/>
      <c r="D44" s="219"/>
      <c r="E44" s="1086" t="s">
        <v>78</v>
      </c>
      <c r="F44" s="1086"/>
      <c r="G44" s="1086"/>
      <c r="H44" s="1087"/>
      <c r="I44" s="260">
        <v>358</v>
      </c>
      <c r="J44" s="264">
        <v>334</v>
      </c>
      <c r="K44" s="264">
        <v>291</v>
      </c>
      <c r="L44" s="264">
        <v>264</v>
      </c>
      <c r="M44" s="268">
        <v>293</v>
      </c>
    </row>
    <row r="45" spans="2:13" ht="27.75" customHeight="1" x14ac:dyDescent="0.2">
      <c r="B45" s="1080"/>
      <c r="C45" s="1081"/>
      <c r="D45" s="219"/>
      <c r="E45" s="1086" t="s">
        <v>80</v>
      </c>
      <c r="F45" s="1086"/>
      <c r="G45" s="1086"/>
      <c r="H45" s="1087"/>
      <c r="I45" s="260">
        <v>1070</v>
      </c>
      <c r="J45" s="264">
        <v>1052</v>
      </c>
      <c r="K45" s="264">
        <v>1016</v>
      </c>
      <c r="L45" s="264">
        <v>985</v>
      </c>
      <c r="M45" s="268">
        <v>1035</v>
      </c>
    </row>
    <row r="46" spans="2:13" ht="27.75" customHeight="1" x14ac:dyDescent="0.2">
      <c r="B46" s="1080"/>
      <c r="C46" s="1081"/>
      <c r="D46" s="220"/>
      <c r="E46" s="1086" t="s">
        <v>79</v>
      </c>
      <c r="F46" s="1086"/>
      <c r="G46" s="1086"/>
      <c r="H46" s="1087"/>
      <c r="I46" s="260" t="s">
        <v>201</v>
      </c>
      <c r="J46" s="264" t="s">
        <v>201</v>
      </c>
      <c r="K46" s="264" t="s">
        <v>201</v>
      </c>
      <c r="L46" s="264" t="s">
        <v>201</v>
      </c>
      <c r="M46" s="268" t="s">
        <v>201</v>
      </c>
    </row>
    <row r="47" spans="2:13" ht="27.75" customHeight="1" x14ac:dyDescent="0.2">
      <c r="B47" s="1080"/>
      <c r="C47" s="1081"/>
      <c r="D47" s="256"/>
      <c r="E47" s="1088" t="s">
        <v>82</v>
      </c>
      <c r="F47" s="1089"/>
      <c r="G47" s="1089"/>
      <c r="H47" s="1090"/>
      <c r="I47" s="260" t="s">
        <v>201</v>
      </c>
      <c r="J47" s="264" t="s">
        <v>201</v>
      </c>
      <c r="K47" s="264" t="s">
        <v>201</v>
      </c>
      <c r="L47" s="264" t="s">
        <v>201</v>
      </c>
      <c r="M47" s="268" t="s">
        <v>201</v>
      </c>
    </row>
    <row r="48" spans="2:13" ht="27.75" customHeight="1" x14ac:dyDescent="0.2">
      <c r="B48" s="1080"/>
      <c r="C48" s="1081"/>
      <c r="D48" s="219"/>
      <c r="E48" s="1086" t="s">
        <v>86</v>
      </c>
      <c r="F48" s="1086"/>
      <c r="G48" s="1086"/>
      <c r="H48" s="1087"/>
      <c r="I48" s="260" t="s">
        <v>201</v>
      </c>
      <c r="J48" s="264" t="s">
        <v>201</v>
      </c>
      <c r="K48" s="264" t="s">
        <v>201</v>
      </c>
      <c r="L48" s="264" t="s">
        <v>201</v>
      </c>
      <c r="M48" s="268" t="s">
        <v>201</v>
      </c>
    </row>
    <row r="49" spans="2:13" ht="27.75" customHeight="1" x14ac:dyDescent="0.2">
      <c r="B49" s="1082"/>
      <c r="C49" s="1083"/>
      <c r="D49" s="219"/>
      <c r="E49" s="1086" t="s">
        <v>92</v>
      </c>
      <c r="F49" s="1086"/>
      <c r="G49" s="1086"/>
      <c r="H49" s="1087"/>
      <c r="I49" s="260" t="s">
        <v>201</v>
      </c>
      <c r="J49" s="264" t="s">
        <v>201</v>
      </c>
      <c r="K49" s="264" t="s">
        <v>201</v>
      </c>
      <c r="L49" s="264" t="s">
        <v>201</v>
      </c>
      <c r="M49" s="268" t="s">
        <v>201</v>
      </c>
    </row>
    <row r="50" spans="2:13" ht="27.75" customHeight="1" x14ac:dyDescent="0.2">
      <c r="B50" s="1093" t="s">
        <v>94</v>
      </c>
      <c r="C50" s="1094"/>
      <c r="D50" s="257"/>
      <c r="E50" s="1086" t="s">
        <v>96</v>
      </c>
      <c r="F50" s="1086"/>
      <c r="G50" s="1086"/>
      <c r="H50" s="1087"/>
      <c r="I50" s="260">
        <v>2230</v>
      </c>
      <c r="J50" s="264">
        <v>2203</v>
      </c>
      <c r="K50" s="264">
        <v>2439</v>
      </c>
      <c r="L50" s="264">
        <v>2585</v>
      </c>
      <c r="M50" s="268">
        <v>2907</v>
      </c>
    </row>
    <row r="51" spans="2:13" ht="27.75" customHeight="1" x14ac:dyDescent="0.2">
      <c r="B51" s="1080"/>
      <c r="C51" s="1081"/>
      <c r="D51" s="219"/>
      <c r="E51" s="1086" t="s">
        <v>99</v>
      </c>
      <c r="F51" s="1086"/>
      <c r="G51" s="1086"/>
      <c r="H51" s="1087"/>
      <c r="I51" s="260">
        <v>703</v>
      </c>
      <c r="J51" s="264">
        <v>237</v>
      </c>
      <c r="K51" s="264">
        <v>199</v>
      </c>
      <c r="L51" s="264">
        <v>173</v>
      </c>
      <c r="M51" s="268">
        <v>86</v>
      </c>
    </row>
    <row r="52" spans="2:13" ht="27.75" customHeight="1" x14ac:dyDescent="0.2">
      <c r="B52" s="1082"/>
      <c r="C52" s="1083"/>
      <c r="D52" s="219"/>
      <c r="E52" s="1086" t="s">
        <v>44</v>
      </c>
      <c r="F52" s="1086"/>
      <c r="G52" s="1086"/>
      <c r="H52" s="1087"/>
      <c r="I52" s="260">
        <v>11033</v>
      </c>
      <c r="J52" s="264">
        <v>10458</v>
      </c>
      <c r="K52" s="264">
        <v>10184</v>
      </c>
      <c r="L52" s="264">
        <v>9743</v>
      </c>
      <c r="M52" s="268">
        <v>9578</v>
      </c>
    </row>
    <row r="53" spans="2:13" ht="27.75" customHeight="1" x14ac:dyDescent="0.2">
      <c r="B53" s="1059" t="s">
        <v>50</v>
      </c>
      <c r="C53" s="1060"/>
      <c r="D53" s="221"/>
      <c r="E53" s="1091" t="s">
        <v>101</v>
      </c>
      <c r="F53" s="1091"/>
      <c r="G53" s="1091"/>
      <c r="H53" s="1092"/>
      <c r="I53" s="261">
        <v>987</v>
      </c>
      <c r="J53" s="265">
        <v>1153</v>
      </c>
      <c r="K53" s="265">
        <v>1082</v>
      </c>
      <c r="L53" s="265">
        <v>524</v>
      </c>
      <c r="M53" s="269">
        <v>-43</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tyzJZaDMiJI5vGsffKHm76v/x6ogwifMNL/edFZavuUbMN/XY7xXW3l0PyeYkFPjhGHKbJ3vX3wfe5mF2qARjQ==" saltValue="2fQd7Tqci/I4zTkxFE6nb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97</v>
      </c>
    </row>
    <row r="54" spans="2:8" ht="29.25" customHeight="1" x14ac:dyDescent="0.3">
      <c r="B54" s="270" t="s">
        <v>5</v>
      </c>
      <c r="C54" s="276"/>
      <c r="D54" s="276"/>
      <c r="E54" s="277" t="s">
        <v>18</v>
      </c>
      <c r="F54" s="278" t="s">
        <v>529</v>
      </c>
      <c r="G54" s="278" t="s">
        <v>530</v>
      </c>
      <c r="H54" s="286" t="s">
        <v>251</v>
      </c>
    </row>
    <row r="55" spans="2:8" ht="52.5" customHeight="1" x14ac:dyDescent="0.2">
      <c r="B55" s="271"/>
      <c r="C55" s="1095" t="s">
        <v>105</v>
      </c>
      <c r="D55" s="1095"/>
      <c r="E55" s="1096"/>
      <c r="F55" s="279">
        <v>836</v>
      </c>
      <c r="G55" s="279">
        <v>910</v>
      </c>
      <c r="H55" s="287">
        <v>1087</v>
      </c>
    </row>
    <row r="56" spans="2:8" ht="52.5" customHeight="1" x14ac:dyDescent="0.2">
      <c r="B56" s="272"/>
      <c r="C56" s="1097" t="s">
        <v>108</v>
      </c>
      <c r="D56" s="1097"/>
      <c r="E56" s="1098"/>
      <c r="F56" s="280">
        <v>73</v>
      </c>
      <c r="G56" s="280">
        <v>112</v>
      </c>
      <c r="H56" s="288">
        <v>193</v>
      </c>
    </row>
    <row r="57" spans="2:8" ht="53.25" customHeight="1" x14ac:dyDescent="0.2">
      <c r="B57" s="272"/>
      <c r="C57" s="1099" t="s">
        <v>72</v>
      </c>
      <c r="D57" s="1099"/>
      <c r="E57" s="1100"/>
      <c r="F57" s="281">
        <v>1344</v>
      </c>
      <c r="G57" s="281">
        <v>1338</v>
      </c>
      <c r="H57" s="289">
        <v>1380</v>
      </c>
    </row>
    <row r="58" spans="2:8" ht="45.75" customHeight="1" x14ac:dyDescent="0.2">
      <c r="B58" s="273"/>
      <c r="C58" s="1101" t="s">
        <v>383</v>
      </c>
      <c r="D58" s="1102"/>
      <c r="E58" s="1103"/>
      <c r="F58" s="282">
        <v>866</v>
      </c>
      <c r="G58" s="282">
        <v>866</v>
      </c>
      <c r="H58" s="290">
        <v>815</v>
      </c>
    </row>
    <row r="59" spans="2:8" ht="45.75" customHeight="1" x14ac:dyDescent="0.2">
      <c r="B59" s="273"/>
      <c r="C59" s="1101" t="s">
        <v>436</v>
      </c>
      <c r="D59" s="1102"/>
      <c r="E59" s="1103"/>
      <c r="F59" s="282">
        <v>419</v>
      </c>
      <c r="G59" s="282">
        <v>401</v>
      </c>
      <c r="H59" s="290">
        <v>377</v>
      </c>
    </row>
    <row r="60" spans="2:8" ht="45.75" customHeight="1" x14ac:dyDescent="0.2">
      <c r="B60" s="273"/>
      <c r="C60" s="1101" t="s">
        <v>533</v>
      </c>
      <c r="D60" s="1102"/>
      <c r="E60" s="1103"/>
      <c r="F60" s="282">
        <v>0</v>
      </c>
      <c r="G60" s="282">
        <v>0</v>
      </c>
      <c r="H60" s="290">
        <v>102</v>
      </c>
    </row>
    <row r="61" spans="2:8" ht="45.75" customHeight="1" x14ac:dyDescent="0.2">
      <c r="B61" s="273"/>
      <c r="C61" s="1101" t="s">
        <v>532</v>
      </c>
      <c r="D61" s="1102"/>
      <c r="E61" s="1103"/>
      <c r="F61" s="282">
        <v>5</v>
      </c>
      <c r="G61" s="282">
        <v>13</v>
      </c>
      <c r="H61" s="290">
        <v>29</v>
      </c>
    </row>
    <row r="62" spans="2:8" ht="45.75" customHeight="1" x14ac:dyDescent="0.2">
      <c r="B62" s="274"/>
      <c r="C62" s="1104" t="s">
        <v>13</v>
      </c>
      <c r="D62" s="1105"/>
      <c r="E62" s="1106"/>
      <c r="F62" s="283">
        <v>25</v>
      </c>
      <c r="G62" s="283">
        <v>25</v>
      </c>
      <c r="H62" s="291">
        <v>25</v>
      </c>
    </row>
    <row r="63" spans="2:8" ht="52.5" customHeight="1" x14ac:dyDescent="0.2">
      <c r="B63" s="275"/>
      <c r="C63" s="1107" t="s">
        <v>110</v>
      </c>
      <c r="D63" s="1107"/>
      <c r="E63" s="1108"/>
      <c r="F63" s="284">
        <v>2253</v>
      </c>
      <c r="G63" s="284">
        <v>2360</v>
      </c>
      <c r="H63" s="292">
        <v>2660</v>
      </c>
    </row>
    <row r="64" spans="2:8" ht="13" x14ac:dyDescent="0.2"/>
  </sheetData>
  <sheetProtection algorithmName="SHA-512" hashValue="pIiNIIBpTZreHDQ2PV87u5zjeS9iK9R6mgnZAHocvm010psj/2kSsKA80TNz1heqAW03tTooXLlx+fNN96fPkA==" saltValue="pgZ5QRmiWcdumLR3eFHvf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84</v>
      </c>
      <c r="E2" s="124"/>
      <c r="F2" s="308" t="s">
        <v>525</v>
      </c>
      <c r="G2" s="148"/>
      <c r="H2" s="158"/>
    </row>
    <row r="3" spans="1:8" x14ac:dyDescent="0.2">
      <c r="A3" s="114" t="s">
        <v>522</v>
      </c>
      <c r="B3" s="106"/>
      <c r="C3" s="301"/>
      <c r="D3" s="304">
        <v>63962</v>
      </c>
      <c r="E3" s="306"/>
      <c r="F3" s="309">
        <v>93492</v>
      </c>
      <c r="G3" s="311"/>
      <c r="H3" s="314"/>
    </row>
    <row r="4" spans="1:8" x14ac:dyDescent="0.2">
      <c r="A4" s="99"/>
      <c r="B4" s="105"/>
      <c r="C4" s="302"/>
      <c r="D4" s="305">
        <v>31097</v>
      </c>
      <c r="E4" s="307"/>
      <c r="F4" s="310">
        <v>53316</v>
      </c>
      <c r="G4" s="312"/>
      <c r="H4" s="315"/>
    </row>
    <row r="5" spans="1:8" x14ac:dyDescent="0.2">
      <c r="A5" s="114" t="s">
        <v>459</v>
      </c>
      <c r="B5" s="106"/>
      <c r="C5" s="301"/>
      <c r="D5" s="304">
        <v>72322</v>
      </c>
      <c r="E5" s="306"/>
      <c r="F5" s="309">
        <v>94796</v>
      </c>
      <c r="G5" s="311"/>
      <c r="H5" s="314"/>
    </row>
    <row r="6" spans="1:8" x14ac:dyDescent="0.2">
      <c r="A6" s="99"/>
      <c r="B6" s="105"/>
      <c r="C6" s="302"/>
      <c r="D6" s="305">
        <v>43090</v>
      </c>
      <c r="E6" s="307"/>
      <c r="F6" s="310">
        <v>55781</v>
      </c>
      <c r="G6" s="312"/>
      <c r="H6" s="315"/>
    </row>
    <row r="7" spans="1:8" x14ac:dyDescent="0.2">
      <c r="A7" s="114" t="s">
        <v>312</v>
      </c>
      <c r="B7" s="106"/>
      <c r="C7" s="301"/>
      <c r="D7" s="304">
        <v>102534</v>
      </c>
      <c r="E7" s="306"/>
      <c r="F7" s="309">
        <v>85942</v>
      </c>
      <c r="G7" s="311"/>
      <c r="H7" s="314"/>
    </row>
    <row r="8" spans="1:8" x14ac:dyDescent="0.2">
      <c r="A8" s="99"/>
      <c r="B8" s="105"/>
      <c r="C8" s="302"/>
      <c r="D8" s="305">
        <v>64765</v>
      </c>
      <c r="E8" s="307"/>
      <c r="F8" s="310">
        <v>48630</v>
      </c>
      <c r="G8" s="312"/>
      <c r="H8" s="315"/>
    </row>
    <row r="9" spans="1:8" x14ac:dyDescent="0.2">
      <c r="A9" s="114" t="s">
        <v>138</v>
      </c>
      <c r="B9" s="106"/>
      <c r="C9" s="301"/>
      <c r="D9" s="304">
        <v>76358</v>
      </c>
      <c r="E9" s="306"/>
      <c r="F9" s="309">
        <v>95007</v>
      </c>
      <c r="G9" s="311"/>
      <c r="H9" s="314"/>
    </row>
    <row r="10" spans="1:8" x14ac:dyDescent="0.2">
      <c r="A10" s="99"/>
      <c r="B10" s="105"/>
      <c r="C10" s="302"/>
      <c r="D10" s="305">
        <v>32438</v>
      </c>
      <c r="E10" s="307"/>
      <c r="F10" s="310">
        <v>48509</v>
      </c>
      <c r="G10" s="312"/>
      <c r="H10" s="315"/>
    </row>
    <row r="11" spans="1:8" x14ac:dyDescent="0.2">
      <c r="A11" s="114" t="s">
        <v>523</v>
      </c>
      <c r="B11" s="106"/>
      <c r="C11" s="301"/>
      <c r="D11" s="304">
        <v>152227</v>
      </c>
      <c r="E11" s="306"/>
      <c r="F11" s="309">
        <v>98176</v>
      </c>
      <c r="G11" s="311"/>
      <c r="H11" s="314"/>
    </row>
    <row r="12" spans="1:8" x14ac:dyDescent="0.2">
      <c r="A12" s="99"/>
      <c r="B12" s="105"/>
      <c r="C12" s="303"/>
      <c r="D12" s="305">
        <v>48778</v>
      </c>
      <c r="E12" s="307"/>
      <c r="F12" s="310">
        <v>58489</v>
      </c>
      <c r="G12" s="312"/>
      <c r="H12" s="315"/>
    </row>
    <row r="13" spans="1:8" x14ac:dyDescent="0.2">
      <c r="A13" s="114"/>
      <c r="B13" s="106"/>
      <c r="C13" s="301"/>
      <c r="D13" s="304">
        <v>93481</v>
      </c>
      <c r="E13" s="306"/>
      <c r="F13" s="309">
        <v>93483</v>
      </c>
      <c r="G13" s="313"/>
      <c r="H13" s="314"/>
    </row>
    <row r="14" spans="1:8" x14ac:dyDescent="0.2">
      <c r="A14" s="99"/>
      <c r="B14" s="105"/>
      <c r="C14" s="302"/>
      <c r="D14" s="305">
        <v>44034</v>
      </c>
      <c r="E14" s="307"/>
      <c r="F14" s="310">
        <v>52945</v>
      </c>
      <c r="G14" s="312"/>
      <c r="H14" s="315"/>
    </row>
    <row r="17" spans="1:11" x14ac:dyDescent="0.2">
      <c r="A17" s="293" t="s">
        <v>22</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91</v>
      </c>
      <c r="B19" s="294">
        <f>ROUND(VALUE(SUBSTITUTE(実質収支比率等に係る経年分析!F$48,"▲","-")),2)</f>
        <v>4.88</v>
      </c>
      <c r="C19" s="294">
        <f>ROUND(VALUE(SUBSTITUTE(実質収支比率等に係る経年分析!G$48,"▲","-")),2)</f>
        <v>8.27</v>
      </c>
      <c r="D19" s="294">
        <f>ROUND(VALUE(SUBSTITUTE(実質収支比率等に係る経年分析!H$48,"▲","-")),2)</f>
        <v>13.7</v>
      </c>
      <c r="E19" s="294">
        <f>ROUND(VALUE(SUBSTITUTE(実質収支比率等に係る経年分析!I$48,"▲","-")),2)</f>
        <v>13.58</v>
      </c>
      <c r="F19" s="294">
        <f>ROUND(VALUE(SUBSTITUTE(実質収支比率等に係る経年分析!J$48,"▲","-")),2)</f>
        <v>12.89</v>
      </c>
    </row>
    <row r="20" spans="1:11" x14ac:dyDescent="0.2">
      <c r="A20" s="294" t="s">
        <v>35</v>
      </c>
      <c r="B20" s="294">
        <f>ROUND(VALUE(SUBSTITUTE(実質収支比率等に係る経年分析!F$47,"▲","-")),2)</f>
        <v>11.97</v>
      </c>
      <c r="C20" s="294">
        <f>ROUND(VALUE(SUBSTITUTE(実質収支比率等に係る経年分析!G$47,"▲","-")),2)</f>
        <v>13.62</v>
      </c>
      <c r="D20" s="294">
        <f>ROUND(VALUE(SUBSTITUTE(実質収支比率等に係る経年分析!H$47,"▲","-")),2)</f>
        <v>15.21</v>
      </c>
      <c r="E20" s="294">
        <f>ROUND(VALUE(SUBSTITUTE(実質収支比率等に係る経年分析!I$47,"▲","-")),2)</f>
        <v>17.239999999999998</v>
      </c>
      <c r="F20" s="294">
        <f>ROUND(VALUE(SUBSTITUTE(実質収支比率等に係る経年分析!J$47,"▲","-")),2)</f>
        <v>20.39</v>
      </c>
    </row>
    <row r="21" spans="1:11" x14ac:dyDescent="0.2">
      <c r="A21" s="294" t="s">
        <v>114</v>
      </c>
      <c r="B21" s="294">
        <f>IF(ISNUMBER(VALUE(SUBSTITUTE(実質収支比率等に係る経年分析!F$49,"▲","-"))),ROUND(VALUE(SUBSTITUTE(実質収支比率等に係る経年分析!F$49,"▲","-")),2),NA())</f>
        <v>5.71</v>
      </c>
      <c r="C21" s="294">
        <f>IF(ISNUMBER(VALUE(SUBSTITUTE(実質収支比率等に係る経年分析!G$49,"▲","-"))),ROUND(VALUE(SUBSTITUTE(実質収支比率等に係る経年分析!G$49,"▲","-")),2),NA())</f>
        <v>13.36</v>
      </c>
      <c r="D21" s="294">
        <f>IF(ISNUMBER(VALUE(SUBSTITUTE(実質収支比率等に係る経年分析!H$49,"▲","-"))),ROUND(VALUE(SUBSTITUTE(実質収支比率等に係る経年分析!H$49,"▲","-")),2),NA())</f>
        <v>8.59</v>
      </c>
      <c r="E21" s="294">
        <f>IF(ISNUMBER(VALUE(SUBSTITUTE(実質収支比率等に係る経年分析!I$49,"▲","-"))),ROUND(VALUE(SUBSTITUTE(実質収支比率等に係る経年分析!I$49,"▲","-")),2),NA())</f>
        <v>8.52</v>
      </c>
      <c r="F21" s="294">
        <f>IF(ISNUMBER(VALUE(SUBSTITUTE(実質収支比率等に係る経年分析!J$49,"▲","-"))),ROUND(VALUE(SUBSTITUTE(実質収支比率等に係る経年分析!J$49,"▲","-")),2),NA())</f>
        <v>8.9700000000000006</v>
      </c>
    </row>
    <row r="24" spans="1:11" x14ac:dyDescent="0.2">
      <c r="A24" s="293" t="s">
        <v>103</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115</v>
      </c>
      <c r="C26" s="295" t="s">
        <v>70</v>
      </c>
      <c r="D26" s="295" t="s">
        <v>115</v>
      </c>
      <c r="E26" s="295" t="s">
        <v>70</v>
      </c>
      <c r="F26" s="295" t="s">
        <v>115</v>
      </c>
      <c r="G26" s="295" t="s">
        <v>70</v>
      </c>
      <c r="H26" s="295" t="s">
        <v>115</v>
      </c>
      <c r="I26" s="295" t="s">
        <v>70</v>
      </c>
      <c r="J26" s="295" t="s">
        <v>115</v>
      </c>
      <c r="K26" s="295" t="s">
        <v>70</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宝達志水町ケーブルテレビ事業特別会計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宝達志水町国民健康保険特別会計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0.01</v>
      </c>
    </row>
    <row r="31" spans="1:11" x14ac:dyDescent="0.2">
      <c r="A31" s="295" t="str">
        <f>IF(連結実質赤字比率に係る赤字・黒字の構成分析!C$39="",NA(),連結実質赤字比率に係る赤字・黒字の構成分析!C$39)</f>
        <v>宝達志水町後期高齢者医療特別会計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2">
      <c r="A32" s="295" t="str">
        <f>IF(連結実質赤字比率に係る赤字・黒字の構成分析!C$38="",NA(),連結実質赤字比率に係る赤字・黒字の構成分析!C$38)</f>
        <v>宝達志水町介護保険特別会計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0.06</v>
      </c>
    </row>
    <row r="33" spans="1:16" x14ac:dyDescent="0.2">
      <c r="A33" s="295" t="str">
        <f>IF(連結実質赤字比率に係る赤字・黒字の構成分析!C$37="",NA(),連結実質赤字比率に係る赤字・黒字の構成分析!C$37)</f>
        <v>宝達志水町下水道事業会計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1.74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2.59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4.79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7.61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5.54</v>
      </c>
    </row>
    <row r="34" spans="1:16" x14ac:dyDescent="0.2">
      <c r="A34" s="295" t="str">
        <f>IF(連結実質赤字比率に係る赤字・黒字の構成分析!C$36="",NA(),連結実質赤字比率に係る赤字・黒字の構成分析!C$36)</f>
        <v>宝達志水町水道事業会計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11.37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10.3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9.2799999999999994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9.76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9.49</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4.87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8.26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13.69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13.58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12.88</v>
      </c>
    </row>
    <row r="36" spans="1:16" x14ac:dyDescent="0.2">
      <c r="A36" s="295" t="str">
        <f>IF(連結実質赤字比率に係る赤字・黒字の構成分析!C$34="",NA(),連結実質赤字比率に係る赤字・黒字の構成分析!C$34)</f>
        <v>宝達志水町病院事業会計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11.99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13.46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15.22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17.39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18.18</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116</v>
      </c>
      <c r="C41" s="296"/>
      <c r="D41" s="296" t="s">
        <v>118</v>
      </c>
      <c r="E41" s="296" t="s">
        <v>116</v>
      </c>
      <c r="F41" s="296"/>
      <c r="G41" s="296" t="s">
        <v>118</v>
      </c>
      <c r="H41" s="296" t="s">
        <v>116</v>
      </c>
      <c r="I41" s="296"/>
      <c r="J41" s="296" t="s">
        <v>118</v>
      </c>
      <c r="K41" s="296" t="s">
        <v>116</v>
      </c>
      <c r="L41" s="296"/>
      <c r="M41" s="296" t="s">
        <v>118</v>
      </c>
      <c r="N41" s="296" t="s">
        <v>116</v>
      </c>
      <c r="O41" s="296"/>
      <c r="P41" s="296" t="s">
        <v>118</v>
      </c>
    </row>
    <row r="42" spans="1:16" x14ac:dyDescent="0.2">
      <c r="A42" s="296" t="s">
        <v>120</v>
      </c>
      <c r="B42" s="296"/>
      <c r="C42" s="296"/>
      <c r="D42" s="296">
        <f>'実質公債費比率（分子）の構造'!K$52</f>
        <v>1181</v>
      </c>
      <c r="E42" s="296"/>
      <c r="F42" s="296"/>
      <c r="G42" s="296">
        <f>'実質公債費比率（分子）の構造'!L$52</f>
        <v>1171</v>
      </c>
      <c r="H42" s="296"/>
      <c r="I42" s="296"/>
      <c r="J42" s="296">
        <f>'実質公債費比率（分子）の構造'!M$52</f>
        <v>1120</v>
      </c>
      <c r="K42" s="296"/>
      <c r="L42" s="296"/>
      <c r="M42" s="296">
        <f>'実質公債費比率（分子）の構造'!N$52</f>
        <v>968</v>
      </c>
      <c r="N42" s="296"/>
      <c r="O42" s="296"/>
      <c r="P42" s="296">
        <f>'実質公債費比率（分子）の構造'!O$52</f>
        <v>968</v>
      </c>
    </row>
    <row r="43" spans="1:16" x14ac:dyDescent="0.2">
      <c r="A43" s="296" t="s">
        <v>46</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29</v>
      </c>
      <c r="C45" s="296"/>
      <c r="D45" s="296"/>
      <c r="E45" s="296">
        <f>'実質公債費比率（分子）の構造'!L$49</f>
        <v>44</v>
      </c>
      <c r="F45" s="296"/>
      <c r="G45" s="296"/>
      <c r="H45" s="296">
        <f>'実質公債費比率（分子）の構造'!M$49</f>
        <v>44</v>
      </c>
      <c r="I45" s="296"/>
      <c r="J45" s="296"/>
      <c r="K45" s="296">
        <f>'実質公債費比率（分子）の構造'!N$49</f>
        <v>39</v>
      </c>
      <c r="L45" s="296"/>
      <c r="M45" s="296"/>
      <c r="N45" s="296">
        <f>'実質公債費比率（分子）の構造'!O$49</f>
        <v>40</v>
      </c>
      <c r="O45" s="296"/>
      <c r="P45" s="296"/>
    </row>
    <row r="46" spans="1:16" x14ac:dyDescent="0.2">
      <c r="A46" s="296" t="s">
        <v>40</v>
      </c>
      <c r="B46" s="296">
        <f>'実質公債費比率（分子）の構造'!K$48</f>
        <v>439</v>
      </c>
      <c r="C46" s="296"/>
      <c r="D46" s="296"/>
      <c r="E46" s="296">
        <f>'実質公債費比率（分子）の構造'!L$48</f>
        <v>405</v>
      </c>
      <c r="F46" s="296"/>
      <c r="G46" s="296"/>
      <c r="H46" s="296">
        <f>'実質公債費比率（分子）の構造'!M$48</f>
        <v>463</v>
      </c>
      <c r="I46" s="296"/>
      <c r="J46" s="296"/>
      <c r="K46" s="296">
        <f>'実質公債費比率（分子）の構造'!N$48</f>
        <v>457</v>
      </c>
      <c r="L46" s="296"/>
      <c r="M46" s="296"/>
      <c r="N46" s="296">
        <f>'実質公債費比率（分子）の構造'!O$48</f>
        <v>547</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964</v>
      </c>
      <c r="C49" s="296"/>
      <c r="D49" s="296"/>
      <c r="E49" s="296">
        <f>'実質公債費比率（分子）の構造'!L$45</f>
        <v>959</v>
      </c>
      <c r="F49" s="296"/>
      <c r="G49" s="296"/>
      <c r="H49" s="296">
        <f>'実質公債費比率（分子）の構造'!M$45</f>
        <v>963</v>
      </c>
      <c r="I49" s="296"/>
      <c r="J49" s="296"/>
      <c r="K49" s="296">
        <f>'実質公債費比率（分子）の構造'!N$45</f>
        <v>839</v>
      </c>
      <c r="L49" s="296"/>
      <c r="M49" s="296"/>
      <c r="N49" s="296">
        <f>'実質公債費比率（分子）の構造'!O$45</f>
        <v>792</v>
      </c>
      <c r="O49" s="296"/>
      <c r="P49" s="296"/>
    </row>
    <row r="50" spans="1:16" x14ac:dyDescent="0.2">
      <c r="A50" s="296" t="s">
        <v>53</v>
      </c>
      <c r="B50" s="296" t="e">
        <f>NA()</f>
        <v>#N/A</v>
      </c>
      <c r="C50" s="296">
        <f>IF(ISNUMBER('実質公債費比率（分子）の構造'!K$53),'実質公債費比率（分子）の構造'!K$53,NA())</f>
        <v>251</v>
      </c>
      <c r="D50" s="296" t="e">
        <f>NA()</f>
        <v>#N/A</v>
      </c>
      <c r="E50" s="296" t="e">
        <f>NA()</f>
        <v>#N/A</v>
      </c>
      <c r="F50" s="296">
        <f>IF(ISNUMBER('実質公債費比率（分子）の構造'!L$53),'実質公債費比率（分子）の構造'!L$53,NA())</f>
        <v>237</v>
      </c>
      <c r="G50" s="296" t="e">
        <f>NA()</f>
        <v>#N/A</v>
      </c>
      <c r="H50" s="296" t="e">
        <f>NA()</f>
        <v>#N/A</v>
      </c>
      <c r="I50" s="296">
        <f>IF(ISNUMBER('実質公債費比率（分子）の構造'!M$53),'実質公債費比率（分子）の構造'!M$53,NA())</f>
        <v>350</v>
      </c>
      <c r="J50" s="296" t="e">
        <f>NA()</f>
        <v>#N/A</v>
      </c>
      <c r="K50" s="296" t="e">
        <f>NA()</f>
        <v>#N/A</v>
      </c>
      <c r="L50" s="296">
        <f>IF(ISNUMBER('実質公債費比率（分子）の構造'!N$53),'実質公債費比率（分子）の構造'!N$53,NA())</f>
        <v>367</v>
      </c>
      <c r="M50" s="296" t="e">
        <f>NA()</f>
        <v>#N/A</v>
      </c>
      <c r="N50" s="296" t="e">
        <f>NA()</f>
        <v>#N/A</v>
      </c>
      <c r="O50" s="296">
        <f>IF(ISNUMBER('実質公債費比率（分子）の構造'!O$53),'実質公債費比率（分子）の構造'!O$53,NA())</f>
        <v>411</v>
      </c>
      <c r="P50" s="296" t="e">
        <f>NA()</f>
        <v>#N/A</v>
      </c>
    </row>
    <row r="53" spans="1:16" x14ac:dyDescent="0.2">
      <c r="A53" s="293" t="s">
        <v>59</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2">
      <c r="A56" s="295" t="s">
        <v>44</v>
      </c>
      <c r="B56" s="295"/>
      <c r="C56" s="295"/>
      <c r="D56" s="295">
        <f>'将来負担比率（分子）の構造'!I$52</f>
        <v>11033</v>
      </c>
      <c r="E56" s="295"/>
      <c r="F56" s="295"/>
      <c r="G56" s="295">
        <f>'将来負担比率（分子）の構造'!J$52</f>
        <v>10458</v>
      </c>
      <c r="H56" s="295"/>
      <c r="I56" s="295"/>
      <c r="J56" s="295">
        <f>'将来負担比率（分子）の構造'!K$52</f>
        <v>10184</v>
      </c>
      <c r="K56" s="295"/>
      <c r="L56" s="295"/>
      <c r="M56" s="295">
        <f>'将来負担比率（分子）の構造'!L$52</f>
        <v>9743</v>
      </c>
      <c r="N56" s="295"/>
      <c r="O56" s="295"/>
      <c r="P56" s="295">
        <f>'将来負担比率（分子）の構造'!M$52</f>
        <v>9578</v>
      </c>
    </row>
    <row r="57" spans="1:16" x14ac:dyDescent="0.2">
      <c r="A57" s="295" t="s">
        <v>99</v>
      </c>
      <c r="B57" s="295"/>
      <c r="C57" s="295"/>
      <c r="D57" s="295">
        <f>'将来負担比率（分子）の構造'!I$51</f>
        <v>703</v>
      </c>
      <c r="E57" s="295"/>
      <c r="F57" s="295"/>
      <c r="G57" s="295">
        <f>'将来負担比率（分子）の構造'!J$51</f>
        <v>237</v>
      </c>
      <c r="H57" s="295"/>
      <c r="I57" s="295"/>
      <c r="J57" s="295">
        <f>'将来負担比率（分子）の構造'!K$51</f>
        <v>199</v>
      </c>
      <c r="K57" s="295"/>
      <c r="L57" s="295"/>
      <c r="M57" s="295">
        <f>'将来負担比率（分子）の構造'!L$51</f>
        <v>173</v>
      </c>
      <c r="N57" s="295"/>
      <c r="O57" s="295"/>
      <c r="P57" s="295">
        <f>'将来負担比率（分子）の構造'!M$51</f>
        <v>86</v>
      </c>
    </row>
    <row r="58" spans="1:16" x14ac:dyDescent="0.2">
      <c r="A58" s="295" t="s">
        <v>96</v>
      </c>
      <c r="B58" s="295"/>
      <c r="C58" s="295"/>
      <c r="D58" s="295">
        <f>'将来負担比率（分子）の構造'!I$50</f>
        <v>2230</v>
      </c>
      <c r="E58" s="295"/>
      <c r="F58" s="295"/>
      <c r="G58" s="295">
        <f>'将来負担比率（分子）の構造'!J$50</f>
        <v>2203</v>
      </c>
      <c r="H58" s="295"/>
      <c r="I58" s="295"/>
      <c r="J58" s="295">
        <f>'将来負担比率（分子）の構造'!K$50</f>
        <v>2439</v>
      </c>
      <c r="K58" s="295"/>
      <c r="L58" s="295"/>
      <c r="M58" s="295">
        <f>'将来負担比率（分子）の構造'!L$50</f>
        <v>2585</v>
      </c>
      <c r="N58" s="295"/>
      <c r="O58" s="295"/>
      <c r="P58" s="295">
        <f>'将来負担比率（分子）の構造'!M$50</f>
        <v>2907</v>
      </c>
    </row>
    <row r="59" spans="1:16" x14ac:dyDescent="0.2">
      <c r="A59" s="295" t="s">
        <v>92</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80</v>
      </c>
      <c r="B62" s="295">
        <f>'将来負担比率（分子）の構造'!I$45</f>
        <v>1070</v>
      </c>
      <c r="C62" s="295"/>
      <c r="D62" s="295"/>
      <c r="E62" s="295">
        <f>'将来負担比率（分子）の構造'!J$45</f>
        <v>1052</v>
      </c>
      <c r="F62" s="295"/>
      <c r="G62" s="295"/>
      <c r="H62" s="295">
        <f>'将来負担比率（分子）の構造'!K$45</f>
        <v>1016</v>
      </c>
      <c r="I62" s="295"/>
      <c r="J62" s="295"/>
      <c r="K62" s="295">
        <f>'将来負担比率（分子）の構造'!L$45</f>
        <v>985</v>
      </c>
      <c r="L62" s="295"/>
      <c r="M62" s="295"/>
      <c r="N62" s="295">
        <f>'将来負担比率（分子）の構造'!M$45</f>
        <v>1035</v>
      </c>
      <c r="O62" s="295"/>
      <c r="P62" s="295"/>
    </row>
    <row r="63" spans="1:16" x14ac:dyDescent="0.2">
      <c r="A63" s="295" t="s">
        <v>78</v>
      </c>
      <c r="B63" s="295">
        <f>'将来負担比率（分子）の構造'!I$44</f>
        <v>358</v>
      </c>
      <c r="C63" s="295"/>
      <c r="D63" s="295"/>
      <c r="E63" s="295">
        <f>'将来負担比率（分子）の構造'!J$44</f>
        <v>334</v>
      </c>
      <c r="F63" s="295"/>
      <c r="G63" s="295"/>
      <c r="H63" s="295">
        <f>'将来負担比率（分子）の構造'!K$44</f>
        <v>291</v>
      </c>
      <c r="I63" s="295"/>
      <c r="J63" s="295"/>
      <c r="K63" s="295">
        <f>'将来負担比率（分子）の構造'!L$44</f>
        <v>264</v>
      </c>
      <c r="L63" s="295"/>
      <c r="M63" s="295"/>
      <c r="N63" s="295">
        <f>'将来負担比率（分子）の構造'!M$44</f>
        <v>293</v>
      </c>
      <c r="O63" s="295"/>
      <c r="P63" s="295"/>
    </row>
    <row r="64" spans="1:16" x14ac:dyDescent="0.2">
      <c r="A64" s="295" t="s">
        <v>76</v>
      </c>
      <c r="B64" s="295">
        <f>'将来負担比率（分子）の構造'!I$43</f>
        <v>5622</v>
      </c>
      <c r="C64" s="295"/>
      <c r="D64" s="295"/>
      <c r="E64" s="295">
        <f>'将来負担比率（分子）の構造'!J$43</f>
        <v>5582</v>
      </c>
      <c r="F64" s="295"/>
      <c r="G64" s="295"/>
      <c r="H64" s="295">
        <f>'将来負担比率（分子）の構造'!K$43</f>
        <v>5628</v>
      </c>
      <c r="I64" s="295"/>
      <c r="J64" s="295"/>
      <c r="K64" s="295">
        <f>'将来負担比率（分子）の構造'!L$43</f>
        <v>5535</v>
      </c>
      <c r="L64" s="295"/>
      <c r="M64" s="295"/>
      <c r="N64" s="295">
        <f>'将来負担比率（分子）の構造'!M$43</f>
        <v>4897</v>
      </c>
      <c r="O64" s="295"/>
      <c r="P64" s="295"/>
    </row>
    <row r="65" spans="1:16" x14ac:dyDescent="0.2">
      <c r="A65" s="295" t="s">
        <v>75</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7903</v>
      </c>
      <c r="C66" s="295"/>
      <c r="D66" s="295"/>
      <c r="E66" s="295">
        <f>'将来負担比率（分子）の構造'!J$41</f>
        <v>7083</v>
      </c>
      <c r="F66" s="295"/>
      <c r="G66" s="295"/>
      <c r="H66" s="295">
        <f>'将来負担比率（分子）の構造'!K$41</f>
        <v>6969</v>
      </c>
      <c r="I66" s="295"/>
      <c r="J66" s="295"/>
      <c r="K66" s="295">
        <f>'将来負担比率（分子）の構造'!L$41</f>
        <v>6240</v>
      </c>
      <c r="L66" s="295"/>
      <c r="M66" s="295"/>
      <c r="N66" s="295">
        <f>'将来負担比率（分子）の構造'!M$41</f>
        <v>6303</v>
      </c>
      <c r="O66" s="295"/>
      <c r="P66" s="295"/>
    </row>
    <row r="67" spans="1:16" x14ac:dyDescent="0.2">
      <c r="A67" s="295" t="s">
        <v>101</v>
      </c>
      <c r="B67" s="295" t="e">
        <f>NA()</f>
        <v>#N/A</v>
      </c>
      <c r="C67" s="295">
        <f>IF(ISNUMBER('将来負担比率（分子）の構造'!I$53),IF('将来負担比率（分子）の構造'!I$53&lt;0,0,'将来負担比率（分子）の構造'!I$53),NA())</f>
        <v>987</v>
      </c>
      <c r="D67" s="295" t="e">
        <f>NA()</f>
        <v>#N/A</v>
      </c>
      <c r="E67" s="295" t="e">
        <f>NA()</f>
        <v>#N/A</v>
      </c>
      <c r="F67" s="295">
        <f>IF(ISNUMBER('将来負担比率（分子）の構造'!J$53),IF('将来負担比率（分子）の構造'!J$53&lt;0,0,'将来負担比率（分子）の構造'!J$53),NA())</f>
        <v>1153</v>
      </c>
      <c r="G67" s="295" t="e">
        <f>NA()</f>
        <v>#N/A</v>
      </c>
      <c r="H67" s="295" t="e">
        <f>NA()</f>
        <v>#N/A</v>
      </c>
      <c r="I67" s="295">
        <f>IF(ISNUMBER('将来負担比率（分子）の構造'!K$53),IF('将来負担比率（分子）の構造'!K$53&lt;0,0,'将来負担比率（分子）の構造'!K$53),NA())</f>
        <v>1082</v>
      </c>
      <c r="J67" s="295" t="e">
        <f>NA()</f>
        <v>#N/A</v>
      </c>
      <c r="K67" s="295" t="e">
        <f>NA()</f>
        <v>#N/A</v>
      </c>
      <c r="L67" s="295">
        <f>IF(ISNUMBER('将来負担比率（分子）の構造'!L$53),IF('将来負担比率（分子）の構造'!L$53&lt;0,0,'将来負担比率（分子）の構造'!L$53),NA())</f>
        <v>524</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125</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126</v>
      </c>
      <c r="B72" s="299">
        <f>基金残高に係る経年分析!F55</f>
        <v>836</v>
      </c>
      <c r="C72" s="299">
        <f>基金残高に係る経年分析!G55</f>
        <v>910</v>
      </c>
      <c r="D72" s="299">
        <f>基金残高に係る経年分析!H55</f>
        <v>1087</v>
      </c>
    </row>
    <row r="73" spans="1:16" x14ac:dyDescent="0.2">
      <c r="A73" s="297" t="s">
        <v>128</v>
      </c>
      <c r="B73" s="299">
        <f>基金残高に係る経年分析!F56</f>
        <v>73</v>
      </c>
      <c r="C73" s="299">
        <f>基金残高に係る経年分析!G56</f>
        <v>112</v>
      </c>
      <c r="D73" s="299">
        <f>基金残高に係る経年分析!H56</f>
        <v>193</v>
      </c>
    </row>
    <row r="74" spans="1:16" x14ac:dyDescent="0.2">
      <c r="A74" s="297" t="s">
        <v>130</v>
      </c>
      <c r="B74" s="299">
        <f>基金残高に係る経年分析!F57</f>
        <v>1344</v>
      </c>
      <c r="C74" s="299">
        <f>基金残高に係る経年分析!G57</f>
        <v>1338</v>
      </c>
      <c r="D74" s="299">
        <f>基金残高に係る経年分析!H57</f>
        <v>1380</v>
      </c>
    </row>
  </sheetData>
  <sheetProtection algorithmName="SHA-512" hashValue="oDLGbE4xZ3PZVxqk8EqV92yrpyleN6W0vuWGYad1pmF/LeoUF5A70QMQxBv+uVZxoq5zjPA+iy2Gd1n8uWiirg==" saltValue="4FQgGnWsm8WZXM2WzNsPi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538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539</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543</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167</v>
      </c>
    </row>
    <row r="50" spans="1:109" ht="13"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526</v>
      </c>
      <c r="BQ50" s="1111"/>
      <c r="BR50" s="1111"/>
      <c r="BS50" s="1111"/>
      <c r="BT50" s="1111"/>
      <c r="BU50" s="1111"/>
      <c r="BV50" s="1111"/>
      <c r="BW50" s="1111"/>
      <c r="BX50" s="1111" t="s">
        <v>527</v>
      </c>
      <c r="BY50" s="1111"/>
      <c r="BZ50" s="1111"/>
      <c r="CA50" s="1111"/>
      <c r="CB50" s="1111"/>
      <c r="CC50" s="1111"/>
      <c r="CD50" s="1111"/>
      <c r="CE50" s="1111"/>
      <c r="CF50" s="1111" t="s">
        <v>529</v>
      </c>
      <c r="CG50" s="1111"/>
      <c r="CH50" s="1111"/>
      <c r="CI50" s="1111"/>
      <c r="CJ50" s="1111"/>
      <c r="CK50" s="1111"/>
      <c r="CL50" s="1111"/>
      <c r="CM50" s="1111"/>
      <c r="CN50" s="1111" t="s">
        <v>530</v>
      </c>
      <c r="CO50" s="1111"/>
      <c r="CP50" s="1111"/>
      <c r="CQ50" s="1111"/>
      <c r="CR50" s="1111"/>
      <c r="CS50" s="1111"/>
      <c r="CT50" s="1111"/>
      <c r="CU50" s="1111"/>
      <c r="CV50" s="1111" t="s">
        <v>251</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540</v>
      </c>
      <c r="AO51" s="1124"/>
      <c r="AP51" s="1124"/>
      <c r="AQ51" s="1124"/>
      <c r="AR51" s="1124"/>
      <c r="AS51" s="1124"/>
      <c r="AT51" s="1124"/>
      <c r="AU51" s="1124"/>
      <c r="AV51" s="1124"/>
      <c r="AW51" s="1124"/>
      <c r="AX51" s="1124"/>
      <c r="AY51" s="1124"/>
      <c r="AZ51" s="1124"/>
      <c r="BA51" s="1124"/>
      <c r="BB51" s="1124" t="s">
        <v>541</v>
      </c>
      <c r="BC51" s="1124"/>
      <c r="BD51" s="1124"/>
      <c r="BE51" s="1124"/>
      <c r="BF51" s="1124"/>
      <c r="BG51" s="1124"/>
      <c r="BH51" s="1124"/>
      <c r="BI51" s="1124"/>
      <c r="BJ51" s="1124"/>
      <c r="BK51" s="1124"/>
      <c r="BL51" s="1124"/>
      <c r="BM51" s="1124"/>
      <c r="BN51" s="1124"/>
      <c r="BO51" s="1124"/>
      <c r="BP51" s="1125">
        <v>23.8</v>
      </c>
      <c r="BQ51" s="1125"/>
      <c r="BR51" s="1125"/>
      <c r="BS51" s="1125"/>
      <c r="BT51" s="1125"/>
      <c r="BU51" s="1125"/>
      <c r="BV51" s="1125"/>
      <c r="BW51" s="1125"/>
      <c r="BX51" s="1125">
        <v>27.1</v>
      </c>
      <c r="BY51" s="1125"/>
      <c r="BZ51" s="1125"/>
      <c r="CA51" s="1125"/>
      <c r="CB51" s="1125"/>
      <c r="CC51" s="1125"/>
      <c r="CD51" s="1125"/>
      <c r="CE51" s="1125"/>
      <c r="CF51" s="1125">
        <v>24.3</v>
      </c>
      <c r="CG51" s="1125"/>
      <c r="CH51" s="1125"/>
      <c r="CI51" s="1125"/>
      <c r="CJ51" s="1125"/>
      <c r="CK51" s="1125"/>
      <c r="CL51" s="1125"/>
      <c r="CM51" s="1125"/>
      <c r="CN51" s="1125">
        <v>12.1</v>
      </c>
      <c r="CO51" s="1125"/>
      <c r="CP51" s="1125"/>
      <c r="CQ51" s="1125"/>
      <c r="CR51" s="1125"/>
      <c r="CS51" s="1125"/>
      <c r="CT51" s="1125"/>
      <c r="CU51" s="1125"/>
      <c r="CV51" s="1125"/>
      <c r="CW51" s="1125"/>
      <c r="CX51" s="1125"/>
      <c r="CY51" s="1125"/>
      <c r="CZ51" s="1125"/>
      <c r="DA51" s="1125"/>
      <c r="DB51" s="1125"/>
      <c r="DC51" s="1125"/>
    </row>
    <row r="52" spans="1:109" ht="13"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542</v>
      </c>
      <c r="BC53" s="1124"/>
      <c r="BD53" s="1124"/>
      <c r="BE53" s="1124"/>
      <c r="BF53" s="1124"/>
      <c r="BG53" s="1124"/>
      <c r="BH53" s="1124"/>
      <c r="BI53" s="1124"/>
      <c r="BJ53" s="1124"/>
      <c r="BK53" s="1124"/>
      <c r="BL53" s="1124"/>
      <c r="BM53" s="1124"/>
      <c r="BN53" s="1124"/>
      <c r="BO53" s="1124"/>
      <c r="BP53" s="1125">
        <v>64.3</v>
      </c>
      <c r="BQ53" s="1125"/>
      <c r="BR53" s="1125"/>
      <c r="BS53" s="1125"/>
      <c r="BT53" s="1125"/>
      <c r="BU53" s="1125"/>
      <c r="BV53" s="1125"/>
      <c r="BW53" s="1125"/>
      <c r="BX53" s="1125">
        <v>65.3</v>
      </c>
      <c r="BY53" s="1125"/>
      <c r="BZ53" s="1125"/>
      <c r="CA53" s="1125"/>
      <c r="CB53" s="1125"/>
      <c r="CC53" s="1125"/>
      <c r="CD53" s="1125"/>
      <c r="CE53" s="1125"/>
      <c r="CF53" s="1125">
        <v>65.5</v>
      </c>
      <c r="CG53" s="1125"/>
      <c r="CH53" s="1125"/>
      <c r="CI53" s="1125"/>
      <c r="CJ53" s="1125"/>
      <c r="CK53" s="1125"/>
      <c r="CL53" s="1125"/>
      <c r="CM53" s="1125"/>
      <c r="CN53" s="1125">
        <v>67</v>
      </c>
      <c r="CO53" s="1125"/>
      <c r="CP53" s="1125"/>
      <c r="CQ53" s="1125"/>
      <c r="CR53" s="1125"/>
      <c r="CS53" s="1125"/>
      <c r="CT53" s="1125"/>
      <c r="CU53" s="1125"/>
      <c r="CV53" s="1125">
        <v>66.7</v>
      </c>
      <c r="CW53" s="1125"/>
      <c r="CX53" s="1125"/>
      <c r="CY53" s="1125"/>
      <c r="CZ53" s="1125"/>
      <c r="DA53" s="1125"/>
      <c r="DB53" s="1125"/>
      <c r="DC53" s="1125"/>
    </row>
    <row r="54" spans="1:109" ht="13"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316"/>
      <c r="B55" s="80"/>
      <c r="G55" s="1109"/>
      <c r="H55" s="1109"/>
      <c r="I55" s="1109"/>
      <c r="J55" s="1109"/>
      <c r="K55" s="1123"/>
      <c r="L55" s="1123"/>
      <c r="M55" s="1123"/>
      <c r="N55" s="1123"/>
      <c r="AN55" s="1111" t="s">
        <v>514</v>
      </c>
      <c r="AO55" s="1111"/>
      <c r="AP55" s="1111"/>
      <c r="AQ55" s="1111"/>
      <c r="AR55" s="1111"/>
      <c r="AS55" s="1111"/>
      <c r="AT55" s="1111"/>
      <c r="AU55" s="1111"/>
      <c r="AV55" s="1111"/>
      <c r="AW55" s="1111"/>
      <c r="AX55" s="1111"/>
      <c r="AY55" s="1111"/>
      <c r="AZ55" s="1111"/>
      <c r="BA55" s="1111"/>
      <c r="BB55" s="1124" t="s">
        <v>541</v>
      </c>
      <c r="BC55" s="1124"/>
      <c r="BD55" s="1124"/>
      <c r="BE55" s="1124"/>
      <c r="BF55" s="1124"/>
      <c r="BG55" s="1124"/>
      <c r="BH55" s="1124"/>
      <c r="BI55" s="1124"/>
      <c r="BJ55" s="1124"/>
      <c r="BK55" s="1124"/>
      <c r="BL55" s="1124"/>
      <c r="BM55" s="1124"/>
      <c r="BN55" s="1124"/>
      <c r="BO55" s="1124"/>
      <c r="BP55" s="1125">
        <v>21</v>
      </c>
      <c r="BQ55" s="1125"/>
      <c r="BR55" s="1125"/>
      <c r="BS55" s="1125"/>
      <c r="BT55" s="1125"/>
      <c r="BU55" s="1125"/>
      <c r="BV55" s="1125"/>
      <c r="BW55" s="1125"/>
      <c r="BX55" s="1125">
        <v>23.5</v>
      </c>
      <c r="BY55" s="1125"/>
      <c r="BZ55" s="1125"/>
      <c r="CA55" s="1125"/>
      <c r="CB55" s="1125"/>
      <c r="CC55" s="1125"/>
      <c r="CD55" s="1125"/>
      <c r="CE55" s="1125"/>
      <c r="CF55" s="1125">
        <v>8.5</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ht="13"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542</v>
      </c>
      <c r="BC57" s="1124"/>
      <c r="BD57" s="1124"/>
      <c r="BE57" s="1124"/>
      <c r="BF57" s="1124"/>
      <c r="BG57" s="1124"/>
      <c r="BH57" s="1124"/>
      <c r="BI57" s="1124"/>
      <c r="BJ57" s="1124"/>
      <c r="BK57" s="1124"/>
      <c r="BL57" s="1124"/>
      <c r="BM57" s="1124"/>
      <c r="BN57" s="1124"/>
      <c r="BO57" s="1124"/>
      <c r="BP57" s="1125">
        <v>61.4</v>
      </c>
      <c r="BQ57" s="1125"/>
      <c r="BR57" s="1125"/>
      <c r="BS57" s="1125"/>
      <c r="BT57" s="1125"/>
      <c r="BU57" s="1125"/>
      <c r="BV57" s="1125"/>
      <c r="BW57" s="1125"/>
      <c r="BX57" s="1125">
        <v>62</v>
      </c>
      <c r="BY57" s="1125"/>
      <c r="BZ57" s="1125"/>
      <c r="CA57" s="1125"/>
      <c r="CB57" s="1125"/>
      <c r="CC57" s="1125"/>
      <c r="CD57" s="1125"/>
      <c r="CE57" s="1125"/>
      <c r="CF57" s="1125">
        <v>62</v>
      </c>
      <c r="CG57" s="1125"/>
      <c r="CH57" s="1125"/>
      <c r="CI57" s="1125"/>
      <c r="CJ57" s="1125"/>
      <c r="CK57" s="1125"/>
      <c r="CL57" s="1125"/>
      <c r="CM57" s="1125"/>
      <c r="CN57" s="1125">
        <v>63.5</v>
      </c>
      <c r="CO57" s="1125"/>
      <c r="CP57" s="1125"/>
      <c r="CQ57" s="1125"/>
      <c r="CR57" s="1125"/>
      <c r="CS57" s="1125"/>
      <c r="CT57" s="1125"/>
      <c r="CU57" s="1125"/>
      <c r="CV57" s="1125">
        <v>63.1</v>
      </c>
      <c r="CW57" s="1125"/>
      <c r="CX57" s="1125"/>
      <c r="CY57" s="1125"/>
      <c r="CZ57" s="1125"/>
      <c r="DA57" s="1125"/>
      <c r="DB57" s="1125"/>
      <c r="DC57" s="1125"/>
      <c r="DD57" s="340"/>
      <c r="DE57" s="322"/>
    </row>
    <row r="58" spans="1:109" s="316" customFormat="1" ht="13"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324</v>
      </c>
    </row>
    <row r="64" spans="1:109" ht="13" x14ac:dyDescent="0.2">
      <c r="B64" s="80"/>
      <c r="G64" s="325"/>
      <c r="N64" s="338"/>
      <c r="AM64" s="325"/>
      <c r="AN64" s="325" t="s">
        <v>539</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2" t="s">
        <v>30</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167</v>
      </c>
    </row>
    <row r="72" spans="2:107" ht="13"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526</v>
      </c>
      <c r="BQ72" s="1111"/>
      <c r="BR72" s="1111"/>
      <c r="BS72" s="1111"/>
      <c r="BT72" s="1111"/>
      <c r="BU72" s="1111"/>
      <c r="BV72" s="1111"/>
      <c r="BW72" s="1111"/>
      <c r="BX72" s="1111" t="s">
        <v>527</v>
      </c>
      <c r="BY72" s="1111"/>
      <c r="BZ72" s="1111"/>
      <c r="CA72" s="1111"/>
      <c r="CB72" s="1111"/>
      <c r="CC72" s="1111"/>
      <c r="CD72" s="1111"/>
      <c r="CE72" s="1111"/>
      <c r="CF72" s="1111" t="s">
        <v>529</v>
      </c>
      <c r="CG72" s="1111"/>
      <c r="CH72" s="1111"/>
      <c r="CI72" s="1111"/>
      <c r="CJ72" s="1111"/>
      <c r="CK72" s="1111"/>
      <c r="CL72" s="1111"/>
      <c r="CM72" s="1111"/>
      <c r="CN72" s="1111" t="s">
        <v>530</v>
      </c>
      <c r="CO72" s="1111"/>
      <c r="CP72" s="1111"/>
      <c r="CQ72" s="1111"/>
      <c r="CR72" s="1111"/>
      <c r="CS72" s="1111"/>
      <c r="CT72" s="1111"/>
      <c r="CU72" s="1111"/>
      <c r="CV72" s="1111" t="s">
        <v>251</v>
      </c>
      <c r="CW72" s="1111"/>
      <c r="CX72" s="1111"/>
      <c r="CY72" s="1111"/>
      <c r="CZ72" s="1111"/>
      <c r="DA72" s="1111"/>
      <c r="DB72" s="1111"/>
      <c r="DC72" s="1111"/>
    </row>
    <row r="73" spans="2:107" ht="13" x14ac:dyDescent="0.2">
      <c r="B73" s="80"/>
      <c r="G73" s="1121"/>
      <c r="H73" s="1121"/>
      <c r="I73" s="1121"/>
      <c r="J73" s="1121"/>
      <c r="K73" s="1127"/>
      <c r="L73" s="1127"/>
      <c r="M73" s="1127"/>
      <c r="N73" s="1127"/>
      <c r="AM73" s="327"/>
      <c r="AN73" s="1124" t="s">
        <v>540</v>
      </c>
      <c r="AO73" s="1124"/>
      <c r="AP73" s="1124"/>
      <c r="AQ73" s="1124"/>
      <c r="AR73" s="1124"/>
      <c r="AS73" s="1124"/>
      <c r="AT73" s="1124"/>
      <c r="AU73" s="1124"/>
      <c r="AV73" s="1124"/>
      <c r="AW73" s="1124"/>
      <c r="AX73" s="1124"/>
      <c r="AY73" s="1124"/>
      <c r="AZ73" s="1124"/>
      <c r="BA73" s="1124"/>
      <c r="BB73" s="1124" t="s">
        <v>541</v>
      </c>
      <c r="BC73" s="1124"/>
      <c r="BD73" s="1124"/>
      <c r="BE73" s="1124"/>
      <c r="BF73" s="1124"/>
      <c r="BG73" s="1124"/>
      <c r="BH73" s="1124"/>
      <c r="BI73" s="1124"/>
      <c r="BJ73" s="1124"/>
      <c r="BK73" s="1124"/>
      <c r="BL73" s="1124"/>
      <c r="BM73" s="1124"/>
      <c r="BN73" s="1124"/>
      <c r="BO73" s="1124"/>
      <c r="BP73" s="1125">
        <v>23.8</v>
      </c>
      <c r="BQ73" s="1125"/>
      <c r="BR73" s="1125"/>
      <c r="BS73" s="1125"/>
      <c r="BT73" s="1125"/>
      <c r="BU73" s="1125"/>
      <c r="BV73" s="1125"/>
      <c r="BW73" s="1125"/>
      <c r="BX73" s="1125">
        <v>27.1</v>
      </c>
      <c r="BY73" s="1125"/>
      <c r="BZ73" s="1125"/>
      <c r="CA73" s="1125"/>
      <c r="CB73" s="1125"/>
      <c r="CC73" s="1125"/>
      <c r="CD73" s="1125"/>
      <c r="CE73" s="1125"/>
      <c r="CF73" s="1125">
        <v>24.3</v>
      </c>
      <c r="CG73" s="1125"/>
      <c r="CH73" s="1125"/>
      <c r="CI73" s="1125"/>
      <c r="CJ73" s="1125"/>
      <c r="CK73" s="1125"/>
      <c r="CL73" s="1125"/>
      <c r="CM73" s="1125"/>
      <c r="CN73" s="1125">
        <v>12.1</v>
      </c>
      <c r="CO73" s="1125"/>
      <c r="CP73" s="1125"/>
      <c r="CQ73" s="1125"/>
      <c r="CR73" s="1125"/>
      <c r="CS73" s="1125"/>
      <c r="CT73" s="1125"/>
      <c r="CU73" s="1125"/>
      <c r="CV73" s="1125"/>
      <c r="CW73" s="1125"/>
      <c r="CX73" s="1125"/>
      <c r="CY73" s="1125"/>
      <c r="CZ73" s="1125"/>
      <c r="DA73" s="1125"/>
      <c r="DB73" s="1125"/>
      <c r="DC73" s="1125"/>
    </row>
    <row r="74" spans="2:107" ht="13"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409</v>
      </c>
      <c r="BC75" s="1124"/>
      <c r="BD75" s="1124"/>
      <c r="BE75" s="1124"/>
      <c r="BF75" s="1124"/>
      <c r="BG75" s="1124"/>
      <c r="BH75" s="1124"/>
      <c r="BI75" s="1124"/>
      <c r="BJ75" s="1124"/>
      <c r="BK75" s="1124"/>
      <c r="BL75" s="1124"/>
      <c r="BM75" s="1124"/>
      <c r="BN75" s="1124"/>
      <c r="BO75" s="1124"/>
      <c r="BP75" s="1125">
        <v>6.2</v>
      </c>
      <c r="BQ75" s="1125"/>
      <c r="BR75" s="1125"/>
      <c r="BS75" s="1125"/>
      <c r="BT75" s="1125"/>
      <c r="BU75" s="1125"/>
      <c r="BV75" s="1125"/>
      <c r="BW75" s="1125"/>
      <c r="BX75" s="1125">
        <v>5.2</v>
      </c>
      <c r="BY75" s="1125"/>
      <c r="BZ75" s="1125"/>
      <c r="CA75" s="1125"/>
      <c r="CB75" s="1125"/>
      <c r="CC75" s="1125"/>
      <c r="CD75" s="1125"/>
      <c r="CE75" s="1125"/>
      <c r="CF75" s="1125">
        <v>6.5</v>
      </c>
      <c r="CG75" s="1125"/>
      <c r="CH75" s="1125"/>
      <c r="CI75" s="1125"/>
      <c r="CJ75" s="1125"/>
      <c r="CK75" s="1125"/>
      <c r="CL75" s="1125"/>
      <c r="CM75" s="1125"/>
      <c r="CN75" s="1125">
        <v>7.3</v>
      </c>
      <c r="CO75" s="1125"/>
      <c r="CP75" s="1125"/>
      <c r="CQ75" s="1125"/>
      <c r="CR75" s="1125"/>
      <c r="CS75" s="1125"/>
      <c r="CT75" s="1125"/>
      <c r="CU75" s="1125"/>
      <c r="CV75" s="1125">
        <v>8.5</v>
      </c>
      <c r="CW75" s="1125"/>
      <c r="CX75" s="1125"/>
      <c r="CY75" s="1125"/>
      <c r="CZ75" s="1125"/>
      <c r="DA75" s="1125"/>
      <c r="DB75" s="1125"/>
      <c r="DC75" s="1125"/>
    </row>
    <row r="76" spans="2:107" ht="13"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09"/>
      <c r="H77" s="1109"/>
      <c r="I77" s="1109"/>
      <c r="J77" s="1109"/>
      <c r="K77" s="1127"/>
      <c r="L77" s="1127"/>
      <c r="M77" s="1127"/>
      <c r="N77" s="1127"/>
      <c r="AN77" s="1111" t="s">
        <v>514</v>
      </c>
      <c r="AO77" s="1111"/>
      <c r="AP77" s="1111"/>
      <c r="AQ77" s="1111"/>
      <c r="AR77" s="1111"/>
      <c r="AS77" s="1111"/>
      <c r="AT77" s="1111"/>
      <c r="AU77" s="1111"/>
      <c r="AV77" s="1111"/>
      <c r="AW77" s="1111"/>
      <c r="AX77" s="1111"/>
      <c r="AY77" s="1111"/>
      <c r="AZ77" s="1111"/>
      <c r="BA77" s="1111"/>
      <c r="BB77" s="1124" t="s">
        <v>541</v>
      </c>
      <c r="BC77" s="1124"/>
      <c r="BD77" s="1124"/>
      <c r="BE77" s="1124"/>
      <c r="BF77" s="1124"/>
      <c r="BG77" s="1124"/>
      <c r="BH77" s="1124"/>
      <c r="BI77" s="1124"/>
      <c r="BJ77" s="1124"/>
      <c r="BK77" s="1124"/>
      <c r="BL77" s="1124"/>
      <c r="BM77" s="1124"/>
      <c r="BN77" s="1124"/>
      <c r="BO77" s="1124"/>
      <c r="BP77" s="1125">
        <v>21</v>
      </c>
      <c r="BQ77" s="1125"/>
      <c r="BR77" s="1125"/>
      <c r="BS77" s="1125"/>
      <c r="BT77" s="1125"/>
      <c r="BU77" s="1125"/>
      <c r="BV77" s="1125"/>
      <c r="BW77" s="1125"/>
      <c r="BX77" s="1125">
        <v>23.5</v>
      </c>
      <c r="BY77" s="1125"/>
      <c r="BZ77" s="1125"/>
      <c r="CA77" s="1125"/>
      <c r="CB77" s="1125"/>
      <c r="CC77" s="1125"/>
      <c r="CD77" s="1125"/>
      <c r="CE77" s="1125"/>
      <c r="CF77" s="1125">
        <v>8.5</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409</v>
      </c>
      <c r="BC79" s="1124"/>
      <c r="BD79" s="1124"/>
      <c r="BE79" s="1124"/>
      <c r="BF79" s="1124"/>
      <c r="BG79" s="1124"/>
      <c r="BH79" s="1124"/>
      <c r="BI79" s="1124"/>
      <c r="BJ79" s="1124"/>
      <c r="BK79" s="1124"/>
      <c r="BL79" s="1124"/>
      <c r="BM79" s="1124"/>
      <c r="BN79" s="1124"/>
      <c r="BO79" s="1124"/>
      <c r="BP79" s="1125">
        <v>9.1999999999999993</v>
      </c>
      <c r="BQ79" s="1125"/>
      <c r="BR79" s="1125"/>
      <c r="BS79" s="1125"/>
      <c r="BT79" s="1125"/>
      <c r="BU79" s="1125"/>
      <c r="BV79" s="1125"/>
      <c r="BW79" s="1125"/>
      <c r="BX79" s="1125">
        <v>8.6</v>
      </c>
      <c r="BY79" s="1125"/>
      <c r="BZ79" s="1125"/>
      <c r="CA79" s="1125"/>
      <c r="CB79" s="1125"/>
      <c r="CC79" s="1125"/>
      <c r="CD79" s="1125"/>
      <c r="CE79" s="1125"/>
      <c r="CF79" s="1125">
        <v>8.1999999999999993</v>
      </c>
      <c r="CG79" s="1125"/>
      <c r="CH79" s="1125"/>
      <c r="CI79" s="1125"/>
      <c r="CJ79" s="1125"/>
      <c r="CK79" s="1125"/>
      <c r="CL79" s="1125"/>
      <c r="CM79" s="1125"/>
      <c r="CN79" s="1125">
        <v>8.4</v>
      </c>
      <c r="CO79" s="1125"/>
      <c r="CP79" s="1125"/>
      <c r="CQ79" s="1125"/>
      <c r="CR79" s="1125"/>
      <c r="CS79" s="1125"/>
      <c r="CT79" s="1125"/>
      <c r="CU79" s="1125"/>
      <c r="CV79" s="1125">
        <v>8.5</v>
      </c>
      <c r="CW79" s="1125"/>
      <c r="CX79" s="1125"/>
      <c r="CY79" s="1125"/>
      <c r="CZ79" s="1125"/>
      <c r="DA79" s="1125"/>
      <c r="DB79" s="1125"/>
      <c r="DC79" s="1125"/>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IStdednUl9zbCaknHMhrl0/Aa1cRv91mPoUAryxAfky8rwBFB4fZA11HH7M5vjBnveNyqctxwK8Tr34Z6uIXBg==" saltValue="Z0OUzw/nrA3tbdKmyp95i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9C6I9ELDDdxp97LKxGToPJla6B2VM1m9gxjreV57BnTBGL0pfEdrDboZ4HkrDEm2BM3LXd3iRqxjuvNxQeV8oA==" saltValue="I3GuTDyn3qY9+NLRbfZByg=="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election activeCell="AE112" sqref="AE112"/>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102</v>
      </c>
    </row>
  </sheetData>
  <sheetProtection algorithmName="SHA-512" hashValue="av6v8WG4RX0fy+HcOwmRlcM122Sd6IHzYa6b8Y1B0fP3DinfDGA6L1WX4aSO8fWNPdG7j3hJgSLcNdPLl1JKNA==" saltValue="GVyJQDQT5++qzDwJnF1jYw==" spinCount="100000" sheet="1" objects="1" scenarios="1"/>
  <phoneticPr fontId="3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295</v>
      </c>
      <c r="DI1" s="577"/>
      <c r="DJ1" s="577"/>
      <c r="DK1" s="577"/>
      <c r="DL1" s="577"/>
      <c r="DM1" s="577"/>
      <c r="DN1" s="578"/>
      <c r="DO1" s="1"/>
      <c r="DP1" s="576" t="s">
        <v>296</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117</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299</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300</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5</v>
      </c>
      <c r="C4" s="365"/>
      <c r="D4" s="365"/>
      <c r="E4" s="365"/>
      <c r="F4" s="365"/>
      <c r="G4" s="365"/>
      <c r="H4" s="365"/>
      <c r="I4" s="365"/>
      <c r="J4" s="365"/>
      <c r="K4" s="365"/>
      <c r="L4" s="365"/>
      <c r="M4" s="365"/>
      <c r="N4" s="365"/>
      <c r="O4" s="365"/>
      <c r="P4" s="365"/>
      <c r="Q4" s="407"/>
      <c r="R4" s="364" t="s">
        <v>303</v>
      </c>
      <c r="S4" s="365"/>
      <c r="T4" s="365"/>
      <c r="U4" s="365"/>
      <c r="V4" s="365"/>
      <c r="W4" s="365"/>
      <c r="X4" s="365"/>
      <c r="Y4" s="407"/>
      <c r="Z4" s="364" t="s">
        <v>306</v>
      </c>
      <c r="AA4" s="365"/>
      <c r="AB4" s="365"/>
      <c r="AC4" s="407"/>
      <c r="AD4" s="364" t="s">
        <v>252</v>
      </c>
      <c r="AE4" s="365"/>
      <c r="AF4" s="365"/>
      <c r="AG4" s="365"/>
      <c r="AH4" s="365"/>
      <c r="AI4" s="365"/>
      <c r="AJ4" s="365"/>
      <c r="AK4" s="407"/>
      <c r="AL4" s="364" t="s">
        <v>306</v>
      </c>
      <c r="AM4" s="365"/>
      <c r="AN4" s="365"/>
      <c r="AO4" s="407"/>
      <c r="AP4" s="579" t="s">
        <v>309</v>
      </c>
      <c r="AQ4" s="579"/>
      <c r="AR4" s="579"/>
      <c r="AS4" s="579"/>
      <c r="AT4" s="579"/>
      <c r="AU4" s="579"/>
      <c r="AV4" s="579"/>
      <c r="AW4" s="579"/>
      <c r="AX4" s="579"/>
      <c r="AY4" s="579"/>
      <c r="AZ4" s="579"/>
      <c r="BA4" s="579"/>
      <c r="BB4" s="579"/>
      <c r="BC4" s="579"/>
      <c r="BD4" s="579"/>
      <c r="BE4" s="579"/>
      <c r="BF4" s="579"/>
      <c r="BG4" s="579" t="s">
        <v>284</v>
      </c>
      <c r="BH4" s="579"/>
      <c r="BI4" s="579"/>
      <c r="BJ4" s="579"/>
      <c r="BK4" s="579"/>
      <c r="BL4" s="579"/>
      <c r="BM4" s="579"/>
      <c r="BN4" s="579"/>
      <c r="BO4" s="579" t="s">
        <v>306</v>
      </c>
      <c r="BP4" s="579"/>
      <c r="BQ4" s="579"/>
      <c r="BR4" s="579"/>
      <c r="BS4" s="579" t="s">
        <v>310</v>
      </c>
      <c r="BT4" s="579"/>
      <c r="BU4" s="579"/>
      <c r="BV4" s="579"/>
      <c r="BW4" s="579"/>
      <c r="BX4" s="579"/>
      <c r="BY4" s="579"/>
      <c r="BZ4" s="579"/>
      <c r="CA4" s="579"/>
      <c r="CB4" s="579"/>
      <c r="CD4" s="364" t="s">
        <v>311</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305</v>
      </c>
      <c r="C5" s="581"/>
      <c r="D5" s="581"/>
      <c r="E5" s="581"/>
      <c r="F5" s="581"/>
      <c r="G5" s="581"/>
      <c r="H5" s="581"/>
      <c r="I5" s="581"/>
      <c r="J5" s="581"/>
      <c r="K5" s="581"/>
      <c r="L5" s="581"/>
      <c r="M5" s="581"/>
      <c r="N5" s="581"/>
      <c r="O5" s="581"/>
      <c r="P5" s="581"/>
      <c r="Q5" s="582"/>
      <c r="R5" s="583">
        <v>1766600</v>
      </c>
      <c r="S5" s="584"/>
      <c r="T5" s="584"/>
      <c r="U5" s="584"/>
      <c r="V5" s="584"/>
      <c r="W5" s="584"/>
      <c r="X5" s="584"/>
      <c r="Y5" s="585"/>
      <c r="Z5" s="586">
        <v>15.8</v>
      </c>
      <c r="AA5" s="586"/>
      <c r="AB5" s="586"/>
      <c r="AC5" s="586"/>
      <c r="AD5" s="587">
        <v>1766600</v>
      </c>
      <c r="AE5" s="587"/>
      <c r="AF5" s="587"/>
      <c r="AG5" s="587"/>
      <c r="AH5" s="587"/>
      <c r="AI5" s="587"/>
      <c r="AJ5" s="587"/>
      <c r="AK5" s="587"/>
      <c r="AL5" s="588">
        <v>32.700000000000003</v>
      </c>
      <c r="AM5" s="589"/>
      <c r="AN5" s="589"/>
      <c r="AO5" s="590"/>
      <c r="AP5" s="580" t="s">
        <v>313</v>
      </c>
      <c r="AQ5" s="581"/>
      <c r="AR5" s="581"/>
      <c r="AS5" s="581"/>
      <c r="AT5" s="581"/>
      <c r="AU5" s="581"/>
      <c r="AV5" s="581"/>
      <c r="AW5" s="581"/>
      <c r="AX5" s="581"/>
      <c r="AY5" s="581"/>
      <c r="AZ5" s="581"/>
      <c r="BA5" s="581"/>
      <c r="BB5" s="581"/>
      <c r="BC5" s="581"/>
      <c r="BD5" s="581"/>
      <c r="BE5" s="581"/>
      <c r="BF5" s="582"/>
      <c r="BG5" s="591">
        <v>1765253</v>
      </c>
      <c r="BH5" s="370"/>
      <c r="BI5" s="370"/>
      <c r="BJ5" s="370"/>
      <c r="BK5" s="370"/>
      <c r="BL5" s="370"/>
      <c r="BM5" s="370"/>
      <c r="BN5" s="592"/>
      <c r="BO5" s="593">
        <v>99.9</v>
      </c>
      <c r="BP5" s="593"/>
      <c r="BQ5" s="593"/>
      <c r="BR5" s="593"/>
      <c r="BS5" s="594">
        <v>37889</v>
      </c>
      <c r="BT5" s="594"/>
      <c r="BU5" s="594"/>
      <c r="BV5" s="594"/>
      <c r="BW5" s="594"/>
      <c r="BX5" s="594"/>
      <c r="BY5" s="594"/>
      <c r="BZ5" s="594"/>
      <c r="CA5" s="594"/>
      <c r="CB5" s="595"/>
      <c r="CD5" s="364" t="s">
        <v>309</v>
      </c>
      <c r="CE5" s="365"/>
      <c r="CF5" s="365"/>
      <c r="CG5" s="365"/>
      <c r="CH5" s="365"/>
      <c r="CI5" s="365"/>
      <c r="CJ5" s="365"/>
      <c r="CK5" s="365"/>
      <c r="CL5" s="365"/>
      <c r="CM5" s="365"/>
      <c r="CN5" s="365"/>
      <c r="CO5" s="365"/>
      <c r="CP5" s="365"/>
      <c r="CQ5" s="407"/>
      <c r="CR5" s="364" t="s">
        <v>316</v>
      </c>
      <c r="CS5" s="365"/>
      <c r="CT5" s="365"/>
      <c r="CU5" s="365"/>
      <c r="CV5" s="365"/>
      <c r="CW5" s="365"/>
      <c r="CX5" s="365"/>
      <c r="CY5" s="407"/>
      <c r="CZ5" s="364" t="s">
        <v>306</v>
      </c>
      <c r="DA5" s="365"/>
      <c r="DB5" s="365"/>
      <c r="DC5" s="407"/>
      <c r="DD5" s="364" t="s">
        <v>317</v>
      </c>
      <c r="DE5" s="365"/>
      <c r="DF5" s="365"/>
      <c r="DG5" s="365"/>
      <c r="DH5" s="365"/>
      <c r="DI5" s="365"/>
      <c r="DJ5" s="365"/>
      <c r="DK5" s="365"/>
      <c r="DL5" s="365"/>
      <c r="DM5" s="365"/>
      <c r="DN5" s="365"/>
      <c r="DO5" s="365"/>
      <c r="DP5" s="407"/>
      <c r="DQ5" s="364" t="s">
        <v>319</v>
      </c>
      <c r="DR5" s="365"/>
      <c r="DS5" s="365"/>
      <c r="DT5" s="365"/>
      <c r="DU5" s="365"/>
      <c r="DV5" s="365"/>
      <c r="DW5" s="365"/>
      <c r="DX5" s="365"/>
      <c r="DY5" s="365"/>
      <c r="DZ5" s="365"/>
      <c r="EA5" s="365"/>
      <c r="EB5" s="365"/>
      <c r="EC5" s="407"/>
    </row>
    <row r="6" spans="2:143" ht="11.25" customHeight="1" x14ac:dyDescent="0.2">
      <c r="B6" s="596" t="s">
        <v>320</v>
      </c>
      <c r="C6" s="485"/>
      <c r="D6" s="485"/>
      <c r="E6" s="485"/>
      <c r="F6" s="485"/>
      <c r="G6" s="485"/>
      <c r="H6" s="485"/>
      <c r="I6" s="485"/>
      <c r="J6" s="485"/>
      <c r="K6" s="485"/>
      <c r="L6" s="485"/>
      <c r="M6" s="485"/>
      <c r="N6" s="485"/>
      <c r="O6" s="485"/>
      <c r="P6" s="485"/>
      <c r="Q6" s="597"/>
      <c r="R6" s="591">
        <v>78871</v>
      </c>
      <c r="S6" s="370"/>
      <c r="T6" s="370"/>
      <c r="U6" s="370"/>
      <c r="V6" s="370"/>
      <c r="W6" s="370"/>
      <c r="X6" s="370"/>
      <c r="Y6" s="592"/>
      <c r="Z6" s="593">
        <v>0.7</v>
      </c>
      <c r="AA6" s="593"/>
      <c r="AB6" s="593"/>
      <c r="AC6" s="593"/>
      <c r="AD6" s="594">
        <v>78871</v>
      </c>
      <c r="AE6" s="594"/>
      <c r="AF6" s="594"/>
      <c r="AG6" s="594"/>
      <c r="AH6" s="594"/>
      <c r="AI6" s="594"/>
      <c r="AJ6" s="594"/>
      <c r="AK6" s="594"/>
      <c r="AL6" s="598">
        <v>1.5</v>
      </c>
      <c r="AM6" s="376"/>
      <c r="AN6" s="376"/>
      <c r="AO6" s="599"/>
      <c r="AP6" s="596" t="s">
        <v>109</v>
      </c>
      <c r="AQ6" s="485"/>
      <c r="AR6" s="485"/>
      <c r="AS6" s="485"/>
      <c r="AT6" s="485"/>
      <c r="AU6" s="485"/>
      <c r="AV6" s="485"/>
      <c r="AW6" s="485"/>
      <c r="AX6" s="485"/>
      <c r="AY6" s="485"/>
      <c r="AZ6" s="485"/>
      <c r="BA6" s="485"/>
      <c r="BB6" s="485"/>
      <c r="BC6" s="485"/>
      <c r="BD6" s="485"/>
      <c r="BE6" s="485"/>
      <c r="BF6" s="597"/>
      <c r="BG6" s="591">
        <v>1765253</v>
      </c>
      <c r="BH6" s="370"/>
      <c r="BI6" s="370"/>
      <c r="BJ6" s="370"/>
      <c r="BK6" s="370"/>
      <c r="BL6" s="370"/>
      <c r="BM6" s="370"/>
      <c r="BN6" s="592"/>
      <c r="BO6" s="593">
        <v>99.9</v>
      </c>
      <c r="BP6" s="593"/>
      <c r="BQ6" s="593"/>
      <c r="BR6" s="593"/>
      <c r="BS6" s="594">
        <v>37889</v>
      </c>
      <c r="BT6" s="594"/>
      <c r="BU6" s="594"/>
      <c r="BV6" s="594"/>
      <c r="BW6" s="594"/>
      <c r="BX6" s="594"/>
      <c r="BY6" s="594"/>
      <c r="BZ6" s="594"/>
      <c r="CA6" s="594"/>
      <c r="CB6" s="595"/>
      <c r="CD6" s="580" t="s">
        <v>321</v>
      </c>
      <c r="CE6" s="581"/>
      <c r="CF6" s="581"/>
      <c r="CG6" s="581"/>
      <c r="CH6" s="581"/>
      <c r="CI6" s="581"/>
      <c r="CJ6" s="581"/>
      <c r="CK6" s="581"/>
      <c r="CL6" s="581"/>
      <c r="CM6" s="581"/>
      <c r="CN6" s="581"/>
      <c r="CO6" s="581"/>
      <c r="CP6" s="581"/>
      <c r="CQ6" s="582"/>
      <c r="CR6" s="591">
        <v>95712</v>
      </c>
      <c r="CS6" s="370"/>
      <c r="CT6" s="370"/>
      <c r="CU6" s="370"/>
      <c r="CV6" s="370"/>
      <c r="CW6" s="370"/>
      <c r="CX6" s="370"/>
      <c r="CY6" s="592"/>
      <c r="CZ6" s="588">
        <v>0.9</v>
      </c>
      <c r="DA6" s="589"/>
      <c r="DB6" s="589"/>
      <c r="DC6" s="600"/>
      <c r="DD6" s="601" t="s">
        <v>201</v>
      </c>
      <c r="DE6" s="370"/>
      <c r="DF6" s="370"/>
      <c r="DG6" s="370"/>
      <c r="DH6" s="370"/>
      <c r="DI6" s="370"/>
      <c r="DJ6" s="370"/>
      <c r="DK6" s="370"/>
      <c r="DL6" s="370"/>
      <c r="DM6" s="370"/>
      <c r="DN6" s="370"/>
      <c r="DO6" s="370"/>
      <c r="DP6" s="592"/>
      <c r="DQ6" s="601">
        <v>95708</v>
      </c>
      <c r="DR6" s="370"/>
      <c r="DS6" s="370"/>
      <c r="DT6" s="370"/>
      <c r="DU6" s="370"/>
      <c r="DV6" s="370"/>
      <c r="DW6" s="370"/>
      <c r="DX6" s="370"/>
      <c r="DY6" s="370"/>
      <c r="DZ6" s="370"/>
      <c r="EA6" s="370"/>
      <c r="EB6" s="370"/>
      <c r="EC6" s="602"/>
    </row>
    <row r="7" spans="2:143" ht="11.25" customHeight="1" x14ac:dyDescent="0.2">
      <c r="B7" s="596" t="s">
        <v>45</v>
      </c>
      <c r="C7" s="485"/>
      <c r="D7" s="485"/>
      <c r="E7" s="485"/>
      <c r="F7" s="485"/>
      <c r="G7" s="485"/>
      <c r="H7" s="485"/>
      <c r="I7" s="485"/>
      <c r="J7" s="485"/>
      <c r="K7" s="485"/>
      <c r="L7" s="485"/>
      <c r="M7" s="485"/>
      <c r="N7" s="485"/>
      <c r="O7" s="485"/>
      <c r="P7" s="485"/>
      <c r="Q7" s="597"/>
      <c r="R7" s="591">
        <v>505</v>
      </c>
      <c r="S7" s="370"/>
      <c r="T7" s="370"/>
      <c r="U7" s="370"/>
      <c r="V7" s="370"/>
      <c r="W7" s="370"/>
      <c r="X7" s="370"/>
      <c r="Y7" s="592"/>
      <c r="Z7" s="593">
        <v>0</v>
      </c>
      <c r="AA7" s="593"/>
      <c r="AB7" s="593"/>
      <c r="AC7" s="593"/>
      <c r="AD7" s="594">
        <v>505</v>
      </c>
      <c r="AE7" s="594"/>
      <c r="AF7" s="594"/>
      <c r="AG7" s="594"/>
      <c r="AH7" s="594"/>
      <c r="AI7" s="594"/>
      <c r="AJ7" s="594"/>
      <c r="AK7" s="594"/>
      <c r="AL7" s="598">
        <v>0</v>
      </c>
      <c r="AM7" s="376"/>
      <c r="AN7" s="376"/>
      <c r="AO7" s="599"/>
      <c r="AP7" s="596" t="s">
        <v>322</v>
      </c>
      <c r="AQ7" s="485"/>
      <c r="AR7" s="485"/>
      <c r="AS7" s="485"/>
      <c r="AT7" s="485"/>
      <c r="AU7" s="485"/>
      <c r="AV7" s="485"/>
      <c r="AW7" s="485"/>
      <c r="AX7" s="485"/>
      <c r="AY7" s="485"/>
      <c r="AZ7" s="485"/>
      <c r="BA7" s="485"/>
      <c r="BB7" s="485"/>
      <c r="BC7" s="485"/>
      <c r="BD7" s="485"/>
      <c r="BE7" s="485"/>
      <c r="BF7" s="597"/>
      <c r="BG7" s="591">
        <v>684540</v>
      </c>
      <c r="BH7" s="370"/>
      <c r="BI7" s="370"/>
      <c r="BJ7" s="370"/>
      <c r="BK7" s="370"/>
      <c r="BL7" s="370"/>
      <c r="BM7" s="370"/>
      <c r="BN7" s="592"/>
      <c r="BO7" s="593">
        <v>38.700000000000003</v>
      </c>
      <c r="BP7" s="593"/>
      <c r="BQ7" s="593"/>
      <c r="BR7" s="593"/>
      <c r="BS7" s="594">
        <v>37889</v>
      </c>
      <c r="BT7" s="594"/>
      <c r="BU7" s="594"/>
      <c r="BV7" s="594"/>
      <c r="BW7" s="594"/>
      <c r="BX7" s="594"/>
      <c r="BY7" s="594"/>
      <c r="BZ7" s="594"/>
      <c r="CA7" s="594"/>
      <c r="CB7" s="595"/>
      <c r="CD7" s="596" t="s">
        <v>325</v>
      </c>
      <c r="CE7" s="485"/>
      <c r="CF7" s="485"/>
      <c r="CG7" s="485"/>
      <c r="CH7" s="485"/>
      <c r="CI7" s="485"/>
      <c r="CJ7" s="485"/>
      <c r="CK7" s="485"/>
      <c r="CL7" s="485"/>
      <c r="CM7" s="485"/>
      <c r="CN7" s="485"/>
      <c r="CO7" s="485"/>
      <c r="CP7" s="485"/>
      <c r="CQ7" s="597"/>
      <c r="CR7" s="591">
        <v>1882063</v>
      </c>
      <c r="CS7" s="370"/>
      <c r="CT7" s="370"/>
      <c r="CU7" s="370"/>
      <c r="CV7" s="370"/>
      <c r="CW7" s="370"/>
      <c r="CX7" s="370"/>
      <c r="CY7" s="592"/>
      <c r="CZ7" s="593">
        <v>18.5</v>
      </c>
      <c r="DA7" s="593"/>
      <c r="DB7" s="593"/>
      <c r="DC7" s="593"/>
      <c r="DD7" s="601">
        <v>84820</v>
      </c>
      <c r="DE7" s="370"/>
      <c r="DF7" s="370"/>
      <c r="DG7" s="370"/>
      <c r="DH7" s="370"/>
      <c r="DI7" s="370"/>
      <c r="DJ7" s="370"/>
      <c r="DK7" s="370"/>
      <c r="DL7" s="370"/>
      <c r="DM7" s="370"/>
      <c r="DN7" s="370"/>
      <c r="DO7" s="370"/>
      <c r="DP7" s="592"/>
      <c r="DQ7" s="601">
        <v>1572151</v>
      </c>
      <c r="DR7" s="370"/>
      <c r="DS7" s="370"/>
      <c r="DT7" s="370"/>
      <c r="DU7" s="370"/>
      <c r="DV7" s="370"/>
      <c r="DW7" s="370"/>
      <c r="DX7" s="370"/>
      <c r="DY7" s="370"/>
      <c r="DZ7" s="370"/>
      <c r="EA7" s="370"/>
      <c r="EB7" s="370"/>
      <c r="EC7" s="602"/>
    </row>
    <row r="8" spans="2:143" ht="11.25" customHeight="1" x14ac:dyDescent="0.2">
      <c r="B8" s="596" t="s">
        <v>326</v>
      </c>
      <c r="C8" s="485"/>
      <c r="D8" s="485"/>
      <c r="E8" s="485"/>
      <c r="F8" s="485"/>
      <c r="G8" s="485"/>
      <c r="H8" s="485"/>
      <c r="I8" s="485"/>
      <c r="J8" s="485"/>
      <c r="K8" s="485"/>
      <c r="L8" s="485"/>
      <c r="M8" s="485"/>
      <c r="N8" s="485"/>
      <c r="O8" s="485"/>
      <c r="P8" s="485"/>
      <c r="Q8" s="597"/>
      <c r="R8" s="591">
        <v>7144</v>
      </c>
      <c r="S8" s="370"/>
      <c r="T8" s="370"/>
      <c r="U8" s="370"/>
      <c r="V8" s="370"/>
      <c r="W8" s="370"/>
      <c r="X8" s="370"/>
      <c r="Y8" s="592"/>
      <c r="Z8" s="593">
        <v>0.1</v>
      </c>
      <c r="AA8" s="593"/>
      <c r="AB8" s="593"/>
      <c r="AC8" s="593"/>
      <c r="AD8" s="594">
        <v>7144</v>
      </c>
      <c r="AE8" s="594"/>
      <c r="AF8" s="594"/>
      <c r="AG8" s="594"/>
      <c r="AH8" s="594"/>
      <c r="AI8" s="594"/>
      <c r="AJ8" s="594"/>
      <c r="AK8" s="594"/>
      <c r="AL8" s="598">
        <v>0.1</v>
      </c>
      <c r="AM8" s="376"/>
      <c r="AN8" s="376"/>
      <c r="AO8" s="599"/>
      <c r="AP8" s="596" t="s">
        <v>122</v>
      </c>
      <c r="AQ8" s="485"/>
      <c r="AR8" s="485"/>
      <c r="AS8" s="485"/>
      <c r="AT8" s="485"/>
      <c r="AU8" s="485"/>
      <c r="AV8" s="485"/>
      <c r="AW8" s="485"/>
      <c r="AX8" s="485"/>
      <c r="AY8" s="485"/>
      <c r="AZ8" s="485"/>
      <c r="BA8" s="485"/>
      <c r="BB8" s="485"/>
      <c r="BC8" s="485"/>
      <c r="BD8" s="485"/>
      <c r="BE8" s="485"/>
      <c r="BF8" s="597"/>
      <c r="BG8" s="591">
        <v>22446</v>
      </c>
      <c r="BH8" s="370"/>
      <c r="BI8" s="370"/>
      <c r="BJ8" s="370"/>
      <c r="BK8" s="370"/>
      <c r="BL8" s="370"/>
      <c r="BM8" s="370"/>
      <c r="BN8" s="592"/>
      <c r="BO8" s="593">
        <v>1.3</v>
      </c>
      <c r="BP8" s="593"/>
      <c r="BQ8" s="593"/>
      <c r="BR8" s="593"/>
      <c r="BS8" s="594" t="s">
        <v>201</v>
      </c>
      <c r="BT8" s="594"/>
      <c r="BU8" s="594"/>
      <c r="BV8" s="594"/>
      <c r="BW8" s="594"/>
      <c r="BX8" s="594"/>
      <c r="BY8" s="594"/>
      <c r="BZ8" s="594"/>
      <c r="CA8" s="594"/>
      <c r="CB8" s="595"/>
      <c r="CD8" s="596" t="s">
        <v>329</v>
      </c>
      <c r="CE8" s="485"/>
      <c r="CF8" s="485"/>
      <c r="CG8" s="485"/>
      <c r="CH8" s="485"/>
      <c r="CI8" s="485"/>
      <c r="CJ8" s="485"/>
      <c r="CK8" s="485"/>
      <c r="CL8" s="485"/>
      <c r="CM8" s="485"/>
      <c r="CN8" s="485"/>
      <c r="CO8" s="485"/>
      <c r="CP8" s="485"/>
      <c r="CQ8" s="597"/>
      <c r="CR8" s="591">
        <v>2261612</v>
      </c>
      <c r="CS8" s="370"/>
      <c r="CT8" s="370"/>
      <c r="CU8" s="370"/>
      <c r="CV8" s="370"/>
      <c r="CW8" s="370"/>
      <c r="CX8" s="370"/>
      <c r="CY8" s="592"/>
      <c r="CZ8" s="593">
        <v>22.2</v>
      </c>
      <c r="DA8" s="593"/>
      <c r="DB8" s="593"/>
      <c r="DC8" s="593"/>
      <c r="DD8" s="601">
        <v>48255</v>
      </c>
      <c r="DE8" s="370"/>
      <c r="DF8" s="370"/>
      <c r="DG8" s="370"/>
      <c r="DH8" s="370"/>
      <c r="DI8" s="370"/>
      <c r="DJ8" s="370"/>
      <c r="DK8" s="370"/>
      <c r="DL8" s="370"/>
      <c r="DM8" s="370"/>
      <c r="DN8" s="370"/>
      <c r="DO8" s="370"/>
      <c r="DP8" s="592"/>
      <c r="DQ8" s="601">
        <v>1581775</v>
      </c>
      <c r="DR8" s="370"/>
      <c r="DS8" s="370"/>
      <c r="DT8" s="370"/>
      <c r="DU8" s="370"/>
      <c r="DV8" s="370"/>
      <c r="DW8" s="370"/>
      <c r="DX8" s="370"/>
      <c r="DY8" s="370"/>
      <c r="DZ8" s="370"/>
      <c r="EA8" s="370"/>
      <c r="EB8" s="370"/>
      <c r="EC8" s="602"/>
    </row>
    <row r="9" spans="2:143" ht="11.25" customHeight="1" x14ac:dyDescent="0.2">
      <c r="B9" s="596" t="s">
        <v>328</v>
      </c>
      <c r="C9" s="485"/>
      <c r="D9" s="485"/>
      <c r="E9" s="485"/>
      <c r="F9" s="485"/>
      <c r="G9" s="485"/>
      <c r="H9" s="485"/>
      <c r="I9" s="485"/>
      <c r="J9" s="485"/>
      <c r="K9" s="485"/>
      <c r="L9" s="485"/>
      <c r="M9" s="485"/>
      <c r="N9" s="485"/>
      <c r="O9" s="485"/>
      <c r="P9" s="485"/>
      <c r="Q9" s="597"/>
      <c r="R9" s="591">
        <v>8326</v>
      </c>
      <c r="S9" s="370"/>
      <c r="T9" s="370"/>
      <c r="U9" s="370"/>
      <c r="V9" s="370"/>
      <c r="W9" s="370"/>
      <c r="X9" s="370"/>
      <c r="Y9" s="592"/>
      <c r="Z9" s="593">
        <v>0.1</v>
      </c>
      <c r="AA9" s="593"/>
      <c r="AB9" s="593"/>
      <c r="AC9" s="593"/>
      <c r="AD9" s="594">
        <v>8326</v>
      </c>
      <c r="AE9" s="594"/>
      <c r="AF9" s="594"/>
      <c r="AG9" s="594"/>
      <c r="AH9" s="594"/>
      <c r="AI9" s="594"/>
      <c r="AJ9" s="594"/>
      <c r="AK9" s="594"/>
      <c r="AL9" s="598">
        <v>0.2</v>
      </c>
      <c r="AM9" s="376"/>
      <c r="AN9" s="376"/>
      <c r="AO9" s="599"/>
      <c r="AP9" s="596" t="s">
        <v>330</v>
      </c>
      <c r="AQ9" s="485"/>
      <c r="AR9" s="485"/>
      <c r="AS9" s="485"/>
      <c r="AT9" s="485"/>
      <c r="AU9" s="485"/>
      <c r="AV9" s="485"/>
      <c r="AW9" s="485"/>
      <c r="AX9" s="485"/>
      <c r="AY9" s="485"/>
      <c r="AZ9" s="485"/>
      <c r="BA9" s="485"/>
      <c r="BB9" s="485"/>
      <c r="BC9" s="485"/>
      <c r="BD9" s="485"/>
      <c r="BE9" s="485"/>
      <c r="BF9" s="597"/>
      <c r="BG9" s="591">
        <v>491328</v>
      </c>
      <c r="BH9" s="370"/>
      <c r="BI9" s="370"/>
      <c r="BJ9" s="370"/>
      <c r="BK9" s="370"/>
      <c r="BL9" s="370"/>
      <c r="BM9" s="370"/>
      <c r="BN9" s="592"/>
      <c r="BO9" s="593">
        <v>27.8</v>
      </c>
      <c r="BP9" s="593"/>
      <c r="BQ9" s="593"/>
      <c r="BR9" s="593"/>
      <c r="BS9" s="594" t="s">
        <v>201</v>
      </c>
      <c r="BT9" s="594"/>
      <c r="BU9" s="594"/>
      <c r="BV9" s="594"/>
      <c r="BW9" s="594"/>
      <c r="BX9" s="594"/>
      <c r="BY9" s="594"/>
      <c r="BZ9" s="594"/>
      <c r="CA9" s="594"/>
      <c r="CB9" s="595"/>
      <c r="CD9" s="596" t="s">
        <v>333</v>
      </c>
      <c r="CE9" s="485"/>
      <c r="CF9" s="485"/>
      <c r="CG9" s="485"/>
      <c r="CH9" s="485"/>
      <c r="CI9" s="485"/>
      <c r="CJ9" s="485"/>
      <c r="CK9" s="485"/>
      <c r="CL9" s="485"/>
      <c r="CM9" s="485"/>
      <c r="CN9" s="485"/>
      <c r="CO9" s="485"/>
      <c r="CP9" s="485"/>
      <c r="CQ9" s="597"/>
      <c r="CR9" s="591">
        <v>961436</v>
      </c>
      <c r="CS9" s="370"/>
      <c r="CT9" s="370"/>
      <c r="CU9" s="370"/>
      <c r="CV9" s="370"/>
      <c r="CW9" s="370"/>
      <c r="CX9" s="370"/>
      <c r="CY9" s="592"/>
      <c r="CZ9" s="593">
        <v>9.5</v>
      </c>
      <c r="DA9" s="593"/>
      <c r="DB9" s="593"/>
      <c r="DC9" s="593"/>
      <c r="DD9" s="601">
        <v>39480</v>
      </c>
      <c r="DE9" s="370"/>
      <c r="DF9" s="370"/>
      <c r="DG9" s="370"/>
      <c r="DH9" s="370"/>
      <c r="DI9" s="370"/>
      <c r="DJ9" s="370"/>
      <c r="DK9" s="370"/>
      <c r="DL9" s="370"/>
      <c r="DM9" s="370"/>
      <c r="DN9" s="370"/>
      <c r="DO9" s="370"/>
      <c r="DP9" s="592"/>
      <c r="DQ9" s="601">
        <v>755571</v>
      </c>
      <c r="DR9" s="370"/>
      <c r="DS9" s="370"/>
      <c r="DT9" s="370"/>
      <c r="DU9" s="370"/>
      <c r="DV9" s="370"/>
      <c r="DW9" s="370"/>
      <c r="DX9" s="370"/>
      <c r="DY9" s="370"/>
      <c r="DZ9" s="370"/>
      <c r="EA9" s="370"/>
      <c r="EB9" s="370"/>
      <c r="EC9" s="602"/>
    </row>
    <row r="10" spans="2:143" ht="11.25" customHeight="1" x14ac:dyDescent="0.2">
      <c r="B10" s="596" t="s">
        <v>129</v>
      </c>
      <c r="C10" s="485"/>
      <c r="D10" s="485"/>
      <c r="E10" s="485"/>
      <c r="F10" s="485"/>
      <c r="G10" s="485"/>
      <c r="H10" s="485"/>
      <c r="I10" s="485"/>
      <c r="J10" s="485"/>
      <c r="K10" s="485"/>
      <c r="L10" s="485"/>
      <c r="M10" s="485"/>
      <c r="N10" s="485"/>
      <c r="O10" s="485"/>
      <c r="P10" s="485"/>
      <c r="Q10" s="597"/>
      <c r="R10" s="591" t="s">
        <v>201</v>
      </c>
      <c r="S10" s="370"/>
      <c r="T10" s="370"/>
      <c r="U10" s="370"/>
      <c r="V10" s="370"/>
      <c r="W10" s="370"/>
      <c r="X10" s="370"/>
      <c r="Y10" s="592"/>
      <c r="Z10" s="593" t="s">
        <v>201</v>
      </c>
      <c r="AA10" s="593"/>
      <c r="AB10" s="593"/>
      <c r="AC10" s="593"/>
      <c r="AD10" s="594" t="s">
        <v>201</v>
      </c>
      <c r="AE10" s="594"/>
      <c r="AF10" s="594"/>
      <c r="AG10" s="594"/>
      <c r="AH10" s="594"/>
      <c r="AI10" s="594"/>
      <c r="AJ10" s="594"/>
      <c r="AK10" s="594"/>
      <c r="AL10" s="598" t="s">
        <v>201</v>
      </c>
      <c r="AM10" s="376"/>
      <c r="AN10" s="376"/>
      <c r="AO10" s="599"/>
      <c r="AP10" s="596" t="s">
        <v>192</v>
      </c>
      <c r="AQ10" s="485"/>
      <c r="AR10" s="485"/>
      <c r="AS10" s="485"/>
      <c r="AT10" s="485"/>
      <c r="AU10" s="485"/>
      <c r="AV10" s="485"/>
      <c r="AW10" s="485"/>
      <c r="AX10" s="485"/>
      <c r="AY10" s="485"/>
      <c r="AZ10" s="485"/>
      <c r="BA10" s="485"/>
      <c r="BB10" s="485"/>
      <c r="BC10" s="485"/>
      <c r="BD10" s="485"/>
      <c r="BE10" s="485"/>
      <c r="BF10" s="597"/>
      <c r="BG10" s="591">
        <v>35064</v>
      </c>
      <c r="BH10" s="370"/>
      <c r="BI10" s="370"/>
      <c r="BJ10" s="370"/>
      <c r="BK10" s="370"/>
      <c r="BL10" s="370"/>
      <c r="BM10" s="370"/>
      <c r="BN10" s="592"/>
      <c r="BO10" s="593">
        <v>2</v>
      </c>
      <c r="BP10" s="593"/>
      <c r="BQ10" s="593"/>
      <c r="BR10" s="593"/>
      <c r="BS10" s="594" t="s">
        <v>201</v>
      </c>
      <c r="BT10" s="594"/>
      <c r="BU10" s="594"/>
      <c r="BV10" s="594"/>
      <c r="BW10" s="594"/>
      <c r="BX10" s="594"/>
      <c r="BY10" s="594"/>
      <c r="BZ10" s="594"/>
      <c r="CA10" s="594"/>
      <c r="CB10" s="595"/>
      <c r="CD10" s="596" t="s">
        <v>226</v>
      </c>
      <c r="CE10" s="485"/>
      <c r="CF10" s="485"/>
      <c r="CG10" s="485"/>
      <c r="CH10" s="485"/>
      <c r="CI10" s="485"/>
      <c r="CJ10" s="485"/>
      <c r="CK10" s="485"/>
      <c r="CL10" s="485"/>
      <c r="CM10" s="485"/>
      <c r="CN10" s="485"/>
      <c r="CO10" s="485"/>
      <c r="CP10" s="485"/>
      <c r="CQ10" s="597"/>
      <c r="CR10" s="591">
        <v>9888</v>
      </c>
      <c r="CS10" s="370"/>
      <c r="CT10" s="370"/>
      <c r="CU10" s="370"/>
      <c r="CV10" s="370"/>
      <c r="CW10" s="370"/>
      <c r="CX10" s="370"/>
      <c r="CY10" s="592"/>
      <c r="CZ10" s="593">
        <v>0.1</v>
      </c>
      <c r="DA10" s="593"/>
      <c r="DB10" s="593"/>
      <c r="DC10" s="593"/>
      <c r="DD10" s="601" t="s">
        <v>201</v>
      </c>
      <c r="DE10" s="370"/>
      <c r="DF10" s="370"/>
      <c r="DG10" s="370"/>
      <c r="DH10" s="370"/>
      <c r="DI10" s="370"/>
      <c r="DJ10" s="370"/>
      <c r="DK10" s="370"/>
      <c r="DL10" s="370"/>
      <c r="DM10" s="370"/>
      <c r="DN10" s="370"/>
      <c r="DO10" s="370"/>
      <c r="DP10" s="592"/>
      <c r="DQ10" s="601">
        <v>9888</v>
      </c>
      <c r="DR10" s="370"/>
      <c r="DS10" s="370"/>
      <c r="DT10" s="370"/>
      <c r="DU10" s="370"/>
      <c r="DV10" s="370"/>
      <c r="DW10" s="370"/>
      <c r="DX10" s="370"/>
      <c r="DY10" s="370"/>
      <c r="DZ10" s="370"/>
      <c r="EA10" s="370"/>
      <c r="EB10" s="370"/>
      <c r="EC10" s="602"/>
    </row>
    <row r="11" spans="2:143" ht="11.25" customHeight="1" x14ac:dyDescent="0.2">
      <c r="B11" s="596" t="s">
        <v>107</v>
      </c>
      <c r="C11" s="485"/>
      <c r="D11" s="485"/>
      <c r="E11" s="485"/>
      <c r="F11" s="485"/>
      <c r="G11" s="485"/>
      <c r="H11" s="485"/>
      <c r="I11" s="485"/>
      <c r="J11" s="485"/>
      <c r="K11" s="485"/>
      <c r="L11" s="485"/>
      <c r="M11" s="485"/>
      <c r="N11" s="485"/>
      <c r="O11" s="485"/>
      <c r="P11" s="485"/>
      <c r="Q11" s="597"/>
      <c r="R11" s="591">
        <v>297515</v>
      </c>
      <c r="S11" s="370"/>
      <c r="T11" s="370"/>
      <c r="U11" s="370"/>
      <c r="V11" s="370"/>
      <c r="W11" s="370"/>
      <c r="X11" s="370"/>
      <c r="Y11" s="592"/>
      <c r="Z11" s="598">
        <v>2.7</v>
      </c>
      <c r="AA11" s="376"/>
      <c r="AB11" s="376"/>
      <c r="AC11" s="603"/>
      <c r="AD11" s="601">
        <v>297515</v>
      </c>
      <c r="AE11" s="370"/>
      <c r="AF11" s="370"/>
      <c r="AG11" s="370"/>
      <c r="AH11" s="370"/>
      <c r="AI11" s="370"/>
      <c r="AJ11" s="370"/>
      <c r="AK11" s="592"/>
      <c r="AL11" s="598">
        <v>5.5</v>
      </c>
      <c r="AM11" s="376"/>
      <c r="AN11" s="376"/>
      <c r="AO11" s="599"/>
      <c r="AP11" s="596" t="s">
        <v>335</v>
      </c>
      <c r="AQ11" s="485"/>
      <c r="AR11" s="485"/>
      <c r="AS11" s="485"/>
      <c r="AT11" s="485"/>
      <c r="AU11" s="485"/>
      <c r="AV11" s="485"/>
      <c r="AW11" s="485"/>
      <c r="AX11" s="485"/>
      <c r="AY11" s="485"/>
      <c r="AZ11" s="485"/>
      <c r="BA11" s="485"/>
      <c r="BB11" s="485"/>
      <c r="BC11" s="485"/>
      <c r="BD11" s="485"/>
      <c r="BE11" s="485"/>
      <c r="BF11" s="597"/>
      <c r="BG11" s="591">
        <v>135702</v>
      </c>
      <c r="BH11" s="370"/>
      <c r="BI11" s="370"/>
      <c r="BJ11" s="370"/>
      <c r="BK11" s="370"/>
      <c r="BL11" s="370"/>
      <c r="BM11" s="370"/>
      <c r="BN11" s="592"/>
      <c r="BO11" s="593">
        <v>7.7</v>
      </c>
      <c r="BP11" s="593"/>
      <c r="BQ11" s="593"/>
      <c r="BR11" s="593"/>
      <c r="BS11" s="594">
        <v>37889</v>
      </c>
      <c r="BT11" s="594"/>
      <c r="BU11" s="594"/>
      <c r="BV11" s="594"/>
      <c r="BW11" s="594"/>
      <c r="BX11" s="594"/>
      <c r="BY11" s="594"/>
      <c r="BZ11" s="594"/>
      <c r="CA11" s="594"/>
      <c r="CB11" s="595"/>
      <c r="CD11" s="596" t="s">
        <v>338</v>
      </c>
      <c r="CE11" s="485"/>
      <c r="CF11" s="485"/>
      <c r="CG11" s="485"/>
      <c r="CH11" s="485"/>
      <c r="CI11" s="485"/>
      <c r="CJ11" s="485"/>
      <c r="CK11" s="485"/>
      <c r="CL11" s="485"/>
      <c r="CM11" s="485"/>
      <c r="CN11" s="485"/>
      <c r="CO11" s="485"/>
      <c r="CP11" s="485"/>
      <c r="CQ11" s="597"/>
      <c r="CR11" s="591">
        <v>407723</v>
      </c>
      <c r="CS11" s="370"/>
      <c r="CT11" s="370"/>
      <c r="CU11" s="370"/>
      <c r="CV11" s="370"/>
      <c r="CW11" s="370"/>
      <c r="CX11" s="370"/>
      <c r="CY11" s="592"/>
      <c r="CZ11" s="593">
        <v>4</v>
      </c>
      <c r="DA11" s="593"/>
      <c r="DB11" s="593"/>
      <c r="DC11" s="593"/>
      <c r="DD11" s="601">
        <v>24087</v>
      </c>
      <c r="DE11" s="370"/>
      <c r="DF11" s="370"/>
      <c r="DG11" s="370"/>
      <c r="DH11" s="370"/>
      <c r="DI11" s="370"/>
      <c r="DJ11" s="370"/>
      <c r="DK11" s="370"/>
      <c r="DL11" s="370"/>
      <c r="DM11" s="370"/>
      <c r="DN11" s="370"/>
      <c r="DO11" s="370"/>
      <c r="DP11" s="592"/>
      <c r="DQ11" s="601">
        <v>268122</v>
      </c>
      <c r="DR11" s="370"/>
      <c r="DS11" s="370"/>
      <c r="DT11" s="370"/>
      <c r="DU11" s="370"/>
      <c r="DV11" s="370"/>
      <c r="DW11" s="370"/>
      <c r="DX11" s="370"/>
      <c r="DY11" s="370"/>
      <c r="DZ11" s="370"/>
      <c r="EA11" s="370"/>
      <c r="EB11" s="370"/>
      <c r="EC11" s="602"/>
    </row>
    <row r="12" spans="2:143" ht="11.25" customHeight="1" x14ac:dyDescent="0.2">
      <c r="B12" s="596" t="s">
        <v>147</v>
      </c>
      <c r="C12" s="485"/>
      <c r="D12" s="485"/>
      <c r="E12" s="485"/>
      <c r="F12" s="485"/>
      <c r="G12" s="485"/>
      <c r="H12" s="485"/>
      <c r="I12" s="485"/>
      <c r="J12" s="485"/>
      <c r="K12" s="485"/>
      <c r="L12" s="485"/>
      <c r="M12" s="485"/>
      <c r="N12" s="485"/>
      <c r="O12" s="485"/>
      <c r="P12" s="485"/>
      <c r="Q12" s="597"/>
      <c r="R12" s="591">
        <v>27203</v>
      </c>
      <c r="S12" s="370"/>
      <c r="T12" s="370"/>
      <c r="U12" s="370"/>
      <c r="V12" s="370"/>
      <c r="W12" s="370"/>
      <c r="X12" s="370"/>
      <c r="Y12" s="592"/>
      <c r="Z12" s="593">
        <v>0.2</v>
      </c>
      <c r="AA12" s="593"/>
      <c r="AB12" s="593"/>
      <c r="AC12" s="593"/>
      <c r="AD12" s="594">
        <v>27203</v>
      </c>
      <c r="AE12" s="594"/>
      <c r="AF12" s="594"/>
      <c r="AG12" s="594"/>
      <c r="AH12" s="594"/>
      <c r="AI12" s="594"/>
      <c r="AJ12" s="594"/>
      <c r="AK12" s="594"/>
      <c r="AL12" s="598">
        <v>0.5</v>
      </c>
      <c r="AM12" s="376"/>
      <c r="AN12" s="376"/>
      <c r="AO12" s="599"/>
      <c r="AP12" s="596" t="s">
        <v>339</v>
      </c>
      <c r="AQ12" s="485"/>
      <c r="AR12" s="485"/>
      <c r="AS12" s="485"/>
      <c r="AT12" s="485"/>
      <c r="AU12" s="485"/>
      <c r="AV12" s="485"/>
      <c r="AW12" s="485"/>
      <c r="AX12" s="485"/>
      <c r="AY12" s="485"/>
      <c r="AZ12" s="485"/>
      <c r="BA12" s="485"/>
      <c r="BB12" s="485"/>
      <c r="BC12" s="485"/>
      <c r="BD12" s="485"/>
      <c r="BE12" s="485"/>
      <c r="BF12" s="597"/>
      <c r="BG12" s="591">
        <v>976997</v>
      </c>
      <c r="BH12" s="370"/>
      <c r="BI12" s="370"/>
      <c r="BJ12" s="370"/>
      <c r="BK12" s="370"/>
      <c r="BL12" s="370"/>
      <c r="BM12" s="370"/>
      <c r="BN12" s="592"/>
      <c r="BO12" s="593">
        <v>55.3</v>
      </c>
      <c r="BP12" s="593"/>
      <c r="BQ12" s="593"/>
      <c r="BR12" s="593"/>
      <c r="BS12" s="594" t="s">
        <v>201</v>
      </c>
      <c r="BT12" s="594"/>
      <c r="BU12" s="594"/>
      <c r="BV12" s="594"/>
      <c r="BW12" s="594"/>
      <c r="BX12" s="594"/>
      <c r="BY12" s="594"/>
      <c r="BZ12" s="594"/>
      <c r="CA12" s="594"/>
      <c r="CB12" s="595"/>
      <c r="CD12" s="596" t="s">
        <v>93</v>
      </c>
      <c r="CE12" s="485"/>
      <c r="CF12" s="485"/>
      <c r="CG12" s="485"/>
      <c r="CH12" s="485"/>
      <c r="CI12" s="485"/>
      <c r="CJ12" s="485"/>
      <c r="CK12" s="485"/>
      <c r="CL12" s="485"/>
      <c r="CM12" s="485"/>
      <c r="CN12" s="485"/>
      <c r="CO12" s="485"/>
      <c r="CP12" s="485"/>
      <c r="CQ12" s="597"/>
      <c r="CR12" s="591">
        <v>253576</v>
      </c>
      <c r="CS12" s="370"/>
      <c r="CT12" s="370"/>
      <c r="CU12" s="370"/>
      <c r="CV12" s="370"/>
      <c r="CW12" s="370"/>
      <c r="CX12" s="370"/>
      <c r="CY12" s="592"/>
      <c r="CZ12" s="593">
        <v>2.5</v>
      </c>
      <c r="DA12" s="593"/>
      <c r="DB12" s="593"/>
      <c r="DC12" s="593"/>
      <c r="DD12" s="601">
        <v>127599</v>
      </c>
      <c r="DE12" s="370"/>
      <c r="DF12" s="370"/>
      <c r="DG12" s="370"/>
      <c r="DH12" s="370"/>
      <c r="DI12" s="370"/>
      <c r="DJ12" s="370"/>
      <c r="DK12" s="370"/>
      <c r="DL12" s="370"/>
      <c r="DM12" s="370"/>
      <c r="DN12" s="370"/>
      <c r="DO12" s="370"/>
      <c r="DP12" s="592"/>
      <c r="DQ12" s="601">
        <v>136209</v>
      </c>
      <c r="DR12" s="370"/>
      <c r="DS12" s="370"/>
      <c r="DT12" s="370"/>
      <c r="DU12" s="370"/>
      <c r="DV12" s="370"/>
      <c r="DW12" s="370"/>
      <c r="DX12" s="370"/>
      <c r="DY12" s="370"/>
      <c r="DZ12" s="370"/>
      <c r="EA12" s="370"/>
      <c r="EB12" s="370"/>
      <c r="EC12" s="602"/>
    </row>
    <row r="13" spans="2:143" ht="11.25" customHeight="1" x14ac:dyDescent="0.2">
      <c r="B13" s="596" t="s">
        <v>340</v>
      </c>
      <c r="C13" s="485"/>
      <c r="D13" s="485"/>
      <c r="E13" s="485"/>
      <c r="F13" s="485"/>
      <c r="G13" s="485"/>
      <c r="H13" s="485"/>
      <c r="I13" s="485"/>
      <c r="J13" s="485"/>
      <c r="K13" s="485"/>
      <c r="L13" s="485"/>
      <c r="M13" s="485"/>
      <c r="N13" s="485"/>
      <c r="O13" s="485"/>
      <c r="P13" s="485"/>
      <c r="Q13" s="597"/>
      <c r="R13" s="591" t="s">
        <v>201</v>
      </c>
      <c r="S13" s="370"/>
      <c r="T13" s="370"/>
      <c r="U13" s="370"/>
      <c r="V13" s="370"/>
      <c r="W13" s="370"/>
      <c r="X13" s="370"/>
      <c r="Y13" s="592"/>
      <c r="Z13" s="593" t="s">
        <v>201</v>
      </c>
      <c r="AA13" s="593"/>
      <c r="AB13" s="593"/>
      <c r="AC13" s="593"/>
      <c r="AD13" s="594" t="s">
        <v>201</v>
      </c>
      <c r="AE13" s="594"/>
      <c r="AF13" s="594"/>
      <c r="AG13" s="594"/>
      <c r="AH13" s="594"/>
      <c r="AI13" s="594"/>
      <c r="AJ13" s="594"/>
      <c r="AK13" s="594"/>
      <c r="AL13" s="598" t="s">
        <v>201</v>
      </c>
      <c r="AM13" s="376"/>
      <c r="AN13" s="376"/>
      <c r="AO13" s="599"/>
      <c r="AP13" s="596" t="s">
        <v>342</v>
      </c>
      <c r="AQ13" s="485"/>
      <c r="AR13" s="485"/>
      <c r="AS13" s="485"/>
      <c r="AT13" s="485"/>
      <c r="AU13" s="485"/>
      <c r="AV13" s="485"/>
      <c r="AW13" s="485"/>
      <c r="AX13" s="485"/>
      <c r="AY13" s="485"/>
      <c r="AZ13" s="485"/>
      <c r="BA13" s="485"/>
      <c r="BB13" s="485"/>
      <c r="BC13" s="485"/>
      <c r="BD13" s="485"/>
      <c r="BE13" s="485"/>
      <c r="BF13" s="597"/>
      <c r="BG13" s="591">
        <v>976964</v>
      </c>
      <c r="BH13" s="370"/>
      <c r="BI13" s="370"/>
      <c r="BJ13" s="370"/>
      <c r="BK13" s="370"/>
      <c r="BL13" s="370"/>
      <c r="BM13" s="370"/>
      <c r="BN13" s="592"/>
      <c r="BO13" s="593">
        <v>55.3</v>
      </c>
      <c r="BP13" s="593"/>
      <c r="BQ13" s="593"/>
      <c r="BR13" s="593"/>
      <c r="BS13" s="594" t="s">
        <v>201</v>
      </c>
      <c r="BT13" s="594"/>
      <c r="BU13" s="594"/>
      <c r="BV13" s="594"/>
      <c r="BW13" s="594"/>
      <c r="BX13" s="594"/>
      <c r="BY13" s="594"/>
      <c r="BZ13" s="594"/>
      <c r="CA13" s="594"/>
      <c r="CB13" s="595"/>
      <c r="CD13" s="596" t="s">
        <v>343</v>
      </c>
      <c r="CE13" s="485"/>
      <c r="CF13" s="485"/>
      <c r="CG13" s="485"/>
      <c r="CH13" s="485"/>
      <c r="CI13" s="485"/>
      <c r="CJ13" s="485"/>
      <c r="CK13" s="485"/>
      <c r="CL13" s="485"/>
      <c r="CM13" s="485"/>
      <c r="CN13" s="485"/>
      <c r="CO13" s="485"/>
      <c r="CP13" s="485"/>
      <c r="CQ13" s="597"/>
      <c r="CR13" s="591">
        <v>1362940</v>
      </c>
      <c r="CS13" s="370"/>
      <c r="CT13" s="370"/>
      <c r="CU13" s="370"/>
      <c r="CV13" s="370"/>
      <c r="CW13" s="370"/>
      <c r="CX13" s="370"/>
      <c r="CY13" s="592"/>
      <c r="CZ13" s="593">
        <v>13.4</v>
      </c>
      <c r="DA13" s="593"/>
      <c r="DB13" s="593"/>
      <c r="DC13" s="593"/>
      <c r="DD13" s="601">
        <v>752361</v>
      </c>
      <c r="DE13" s="370"/>
      <c r="DF13" s="370"/>
      <c r="DG13" s="370"/>
      <c r="DH13" s="370"/>
      <c r="DI13" s="370"/>
      <c r="DJ13" s="370"/>
      <c r="DK13" s="370"/>
      <c r="DL13" s="370"/>
      <c r="DM13" s="370"/>
      <c r="DN13" s="370"/>
      <c r="DO13" s="370"/>
      <c r="DP13" s="592"/>
      <c r="DQ13" s="601">
        <v>627069</v>
      </c>
      <c r="DR13" s="370"/>
      <c r="DS13" s="370"/>
      <c r="DT13" s="370"/>
      <c r="DU13" s="370"/>
      <c r="DV13" s="370"/>
      <c r="DW13" s="370"/>
      <c r="DX13" s="370"/>
      <c r="DY13" s="370"/>
      <c r="DZ13" s="370"/>
      <c r="EA13" s="370"/>
      <c r="EB13" s="370"/>
      <c r="EC13" s="602"/>
    </row>
    <row r="14" spans="2:143" ht="11.25" customHeight="1" x14ac:dyDescent="0.2">
      <c r="B14" s="596" t="s">
        <v>345</v>
      </c>
      <c r="C14" s="485"/>
      <c r="D14" s="485"/>
      <c r="E14" s="485"/>
      <c r="F14" s="485"/>
      <c r="G14" s="485"/>
      <c r="H14" s="485"/>
      <c r="I14" s="485"/>
      <c r="J14" s="485"/>
      <c r="K14" s="485"/>
      <c r="L14" s="485"/>
      <c r="M14" s="485"/>
      <c r="N14" s="485"/>
      <c r="O14" s="485"/>
      <c r="P14" s="485"/>
      <c r="Q14" s="597"/>
      <c r="R14" s="591">
        <v>769</v>
      </c>
      <c r="S14" s="370"/>
      <c r="T14" s="370"/>
      <c r="U14" s="370"/>
      <c r="V14" s="370"/>
      <c r="W14" s="370"/>
      <c r="X14" s="370"/>
      <c r="Y14" s="592"/>
      <c r="Z14" s="593">
        <v>0</v>
      </c>
      <c r="AA14" s="593"/>
      <c r="AB14" s="593"/>
      <c r="AC14" s="593"/>
      <c r="AD14" s="594">
        <v>769</v>
      </c>
      <c r="AE14" s="594"/>
      <c r="AF14" s="594"/>
      <c r="AG14" s="594"/>
      <c r="AH14" s="594"/>
      <c r="AI14" s="594"/>
      <c r="AJ14" s="594"/>
      <c r="AK14" s="594"/>
      <c r="AL14" s="598">
        <v>0</v>
      </c>
      <c r="AM14" s="376"/>
      <c r="AN14" s="376"/>
      <c r="AO14" s="599"/>
      <c r="AP14" s="596" t="s">
        <v>217</v>
      </c>
      <c r="AQ14" s="485"/>
      <c r="AR14" s="485"/>
      <c r="AS14" s="485"/>
      <c r="AT14" s="485"/>
      <c r="AU14" s="485"/>
      <c r="AV14" s="485"/>
      <c r="AW14" s="485"/>
      <c r="AX14" s="485"/>
      <c r="AY14" s="485"/>
      <c r="AZ14" s="485"/>
      <c r="BA14" s="485"/>
      <c r="BB14" s="485"/>
      <c r="BC14" s="485"/>
      <c r="BD14" s="485"/>
      <c r="BE14" s="485"/>
      <c r="BF14" s="597"/>
      <c r="BG14" s="591">
        <v>46622</v>
      </c>
      <c r="BH14" s="370"/>
      <c r="BI14" s="370"/>
      <c r="BJ14" s="370"/>
      <c r="BK14" s="370"/>
      <c r="BL14" s="370"/>
      <c r="BM14" s="370"/>
      <c r="BN14" s="592"/>
      <c r="BO14" s="593">
        <v>2.6</v>
      </c>
      <c r="BP14" s="593"/>
      <c r="BQ14" s="593"/>
      <c r="BR14" s="593"/>
      <c r="BS14" s="594" t="s">
        <v>201</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317966</v>
      </c>
      <c r="CS14" s="370"/>
      <c r="CT14" s="370"/>
      <c r="CU14" s="370"/>
      <c r="CV14" s="370"/>
      <c r="CW14" s="370"/>
      <c r="CX14" s="370"/>
      <c r="CY14" s="592"/>
      <c r="CZ14" s="593">
        <v>3.1</v>
      </c>
      <c r="DA14" s="593"/>
      <c r="DB14" s="593"/>
      <c r="DC14" s="593"/>
      <c r="DD14" s="601">
        <v>2497</v>
      </c>
      <c r="DE14" s="370"/>
      <c r="DF14" s="370"/>
      <c r="DG14" s="370"/>
      <c r="DH14" s="370"/>
      <c r="DI14" s="370"/>
      <c r="DJ14" s="370"/>
      <c r="DK14" s="370"/>
      <c r="DL14" s="370"/>
      <c r="DM14" s="370"/>
      <c r="DN14" s="370"/>
      <c r="DO14" s="370"/>
      <c r="DP14" s="592"/>
      <c r="DQ14" s="601">
        <v>308170</v>
      </c>
      <c r="DR14" s="370"/>
      <c r="DS14" s="370"/>
      <c r="DT14" s="370"/>
      <c r="DU14" s="370"/>
      <c r="DV14" s="370"/>
      <c r="DW14" s="370"/>
      <c r="DX14" s="370"/>
      <c r="DY14" s="370"/>
      <c r="DZ14" s="370"/>
      <c r="EA14" s="370"/>
      <c r="EB14" s="370"/>
      <c r="EC14" s="602"/>
    </row>
    <row r="15" spans="2:143" ht="11.25" customHeight="1" x14ac:dyDescent="0.2">
      <c r="B15" s="596" t="s">
        <v>314</v>
      </c>
      <c r="C15" s="485"/>
      <c r="D15" s="485"/>
      <c r="E15" s="485"/>
      <c r="F15" s="485"/>
      <c r="G15" s="485"/>
      <c r="H15" s="485"/>
      <c r="I15" s="485"/>
      <c r="J15" s="485"/>
      <c r="K15" s="485"/>
      <c r="L15" s="485"/>
      <c r="M15" s="485"/>
      <c r="N15" s="485"/>
      <c r="O15" s="485"/>
      <c r="P15" s="485"/>
      <c r="Q15" s="597"/>
      <c r="R15" s="591" t="s">
        <v>201</v>
      </c>
      <c r="S15" s="370"/>
      <c r="T15" s="370"/>
      <c r="U15" s="370"/>
      <c r="V15" s="370"/>
      <c r="W15" s="370"/>
      <c r="X15" s="370"/>
      <c r="Y15" s="592"/>
      <c r="Z15" s="593" t="s">
        <v>201</v>
      </c>
      <c r="AA15" s="593"/>
      <c r="AB15" s="593"/>
      <c r="AC15" s="593"/>
      <c r="AD15" s="594" t="s">
        <v>201</v>
      </c>
      <c r="AE15" s="594"/>
      <c r="AF15" s="594"/>
      <c r="AG15" s="594"/>
      <c r="AH15" s="594"/>
      <c r="AI15" s="594"/>
      <c r="AJ15" s="594"/>
      <c r="AK15" s="594"/>
      <c r="AL15" s="598" t="s">
        <v>201</v>
      </c>
      <c r="AM15" s="376"/>
      <c r="AN15" s="376"/>
      <c r="AO15" s="599"/>
      <c r="AP15" s="596" t="s">
        <v>346</v>
      </c>
      <c r="AQ15" s="485"/>
      <c r="AR15" s="485"/>
      <c r="AS15" s="485"/>
      <c r="AT15" s="485"/>
      <c r="AU15" s="485"/>
      <c r="AV15" s="485"/>
      <c r="AW15" s="485"/>
      <c r="AX15" s="485"/>
      <c r="AY15" s="485"/>
      <c r="AZ15" s="485"/>
      <c r="BA15" s="485"/>
      <c r="BB15" s="485"/>
      <c r="BC15" s="485"/>
      <c r="BD15" s="485"/>
      <c r="BE15" s="485"/>
      <c r="BF15" s="597"/>
      <c r="BG15" s="591">
        <v>57094</v>
      </c>
      <c r="BH15" s="370"/>
      <c r="BI15" s="370"/>
      <c r="BJ15" s="370"/>
      <c r="BK15" s="370"/>
      <c r="BL15" s="370"/>
      <c r="BM15" s="370"/>
      <c r="BN15" s="592"/>
      <c r="BO15" s="593">
        <v>3.2</v>
      </c>
      <c r="BP15" s="593"/>
      <c r="BQ15" s="593"/>
      <c r="BR15" s="593"/>
      <c r="BS15" s="594" t="s">
        <v>201</v>
      </c>
      <c r="BT15" s="594"/>
      <c r="BU15" s="594"/>
      <c r="BV15" s="594"/>
      <c r="BW15" s="594"/>
      <c r="BX15" s="594"/>
      <c r="BY15" s="594"/>
      <c r="BZ15" s="594"/>
      <c r="CA15" s="594"/>
      <c r="CB15" s="595"/>
      <c r="CD15" s="596" t="s">
        <v>347</v>
      </c>
      <c r="CE15" s="485"/>
      <c r="CF15" s="485"/>
      <c r="CG15" s="485"/>
      <c r="CH15" s="485"/>
      <c r="CI15" s="485"/>
      <c r="CJ15" s="485"/>
      <c r="CK15" s="485"/>
      <c r="CL15" s="485"/>
      <c r="CM15" s="485"/>
      <c r="CN15" s="485"/>
      <c r="CO15" s="485"/>
      <c r="CP15" s="485"/>
      <c r="CQ15" s="597"/>
      <c r="CR15" s="591">
        <v>1428597</v>
      </c>
      <c r="CS15" s="370"/>
      <c r="CT15" s="370"/>
      <c r="CU15" s="370"/>
      <c r="CV15" s="370"/>
      <c r="CW15" s="370"/>
      <c r="CX15" s="370"/>
      <c r="CY15" s="592"/>
      <c r="CZ15" s="593">
        <v>14.1</v>
      </c>
      <c r="DA15" s="593"/>
      <c r="DB15" s="593"/>
      <c r="DC15" s="593"/>
      <c r="DD15" s="601">
        <v>750208</v>
      </c>
      <c r="DE15" s="370"/>
      <c r="DF15" s="370"/>
      <c r="DG15" s="370"/>
      <c r="DH15" s="370"/>
      <c r="DI15" s="370"/>
      <c r="DJ15" s="370"/>
      <c r="DK15" s="370"/>
      <c r="DL15" s="370"/>
      <c r="DM15" s="370"/>
      <c r="DN15" s="370"/>
      <c r="DO15" s="370"/>
      <c r="DP15" s="592"/>
      <c r="DQ15" s="601">
        <v>611405</v>
      </c>
      <c r="DR15" s="370"/>
      <c r="DS15" s="370"/>
      <c r="DT15" s="370"/>
      <c r="DU15" s="370"/>
      <c r="DV15" s="370"/>
      <c r="DW15" s="370"/>
      <c r="DX15" s="370"/>
      <c r="DY15" s="370"/>
      <c r="DZ15" s="370"/>
      <c r="EA15" s="370"/>
      <c r="EB15" s="370"/>
      <c r="EC15" s="602"/>
    </row>
    <row r="16" spans="2:143" ht="11.25" customHeight="1" x14ac:dyDescent="0.2">
      <c r="B16" s="596" t="s">
        <v>348</v>
      </c>
      <c r="C16" s="485"/>
      <c r="D16" s="485"/>
      <c r="E16" s="485"/>
      <c r="F16" s="485"/>
      <c r="G16" s="485"/>
      <c r="H16" s="485"/>
      <c r="I16" s="485"/>
      <c r="J16" s="485"/>
      <c r="K16" s="485"/>
      <c r="L16" s="485"/>
      <c r="M16" s="485"/>
      <c r="N16" s="485"/>
      <c r="O16" s="485"/>
      <c r="P16" s="485"/>
      <c r="Q16" s="597"/>
      <c r="R16" s="591">
        <v>10394</v>
      </c>
      <c r="S16" s="370"/>
      <c r="T16" s="370"/>
      <c r="U16" s="370"/>
      <c r="V16" s="370"/>
      <c r="W16" s="370"/>
      <c r="X16" s="370"/>
      <c r="Y16" s="592"/>
      <c r="Z16" s="593">
        <v>0.1</v>
      </c>
      <c r="AA16" s="593"/>
      <c r="AB16" s="593"/>
      <c r="AC16" s="593"/>
      <c r="AD16" s="594">
        <v>10394</v>
      </c>
      <c r="AE16" s="594"/>
      <c r="AF16" s="594"/>
      <c r="AG16" s="594"/>
      <c r="AH16" s="594"/>
      <c r="AI16" s="594"/>
      <c r="AJ16" s="594"/>
      <c r="AK16" s="594"/>
      <c r="AL16" s="598">
        <v>0.2</v>
      </c>
      <c r="AM16" s="376"/>
      <c r="AN16" s="376"/>
      <c r="AO16" s="599"/>
      <c r="AP16" s="596" t="s">
        <v>349</v>
      </c>
      <c r="AQ16" s="485"/>
      <c r="AR16" s="485"/>
      <c r="AS16" s="485"/>
      <c r="AT16" s="485"/>
      <c r="AU16" s="485"/>
      <c r="AV16" s="485"/>
      <c r="AW16" s="485"/>
      <c r="AX16" s="485"/>
      <c r="AY16" s="485"/>
      <c r="AZ16" s="485"/>
      <c r="BA16" s="485"/>
      <c r="BB16" s="485"/>
      <c r="BC16" s="485"/>
      <c r="BD16" s="485"/>
      <c r="BE16" s="485"/>
      <c r="BF16" s="597"/>
      <c r="BG16" s="591" t="s">
        <v>201</v>
      </c>
      <c r="BH16" s="370"/>
      <c r="BI16" s="370"/>
      <c r="BJ16" s="370"/>
      <c r="BK16" s="370"/>
      <c r="BL16" s="370"/>
      <c r="BM16" s="370"/>
      <c r="BN16" s="592"/>
      <c r="BO16" s="593" t="s">
        <v>201</v>
      </c>
      <c r="BP16" s="593"/>
      <c r="BQ16" s="593"/>
      <c r="BR16" s="593"/>
      <c r="BS16" s="594" t="s">
        <v>201</v>
      </c>
      <c r="BT16" s="594"/>
      <c r="BU16" s="594"/>
      <c r="BV16" s="594"/>
      <c r="BW16" s="594"/>
      <c r="BX16" s="594"/>
      <c r="BY16" s="594"/>
      <c r="BZ16" s="594"/>
      <c r="CA16" s="594"/>
      <c r="CB16" s="595"/>
      <c r="CD16" s="596" t="s">
        <v>350</v>
      </c>
      <c r="CE16" s="485"/>
      <c r="CF16" s="485"/>
      <c r="CG16" s="485"/>
      <c r="CH16" s="485"/>
      <c r="CI16" s="485"/>
      <c r="CJ16" s="485"/>
      <c r="CK16" s="485"/>
      <c r="CL16" s="485"/>
      <c r="CM16" s="485"/>
      <c r="CN16" s="485"/>
      <c r="CO16" s="485"/>
      <c r="CP16" s="485"/>
      <c r="CQ16" s="597"/>
      <c r="CR16" s="591">
        <v>60880</v>
      </c>
      <c r="CS16" s="370"/>
      <c r="CT16" s="370"/>
      <c r="CU16" s="370"/>
      <c r="CV16" s="370"/>
      <c r="CW16" s="370"/>
      <c r="CX16" s="370"/>
      <c r="CY16" s="592"/>
      <c r="CZ16" s="593">
        <v>0.6</v>
      </c>
      <c r="DA16" s="593"/>
      <c r="DB16" s="593"/>
      <c r="DC16" s="593"/>
      <c r="DD16" s="601" t="s">
        <v>201</v>
      </c>
      <c r="DE16" s="370"/>
      <c r="DF16" s="370"/>
      <c r="DG16" s="370"/>
      <c r="DH16" s="370"/>
      <c r="DI16" s="370"/>
      <c r="DJ16" s="370"/>
      <c r="DK16" s="370"/>
      <c r="DL16" s="370"/>
      <c r="DM16" s="370"/>
      <c r="DN16" s="370"/>
      <c r="DO16" s="370"/>
      <c r="DP16" s="592"/>
      <c r="DQ16" s="601">
        <v>30989</v>
      </c>
      <c r="DR16" s="370"/>
      <c r="DS16" s="370"/>
      <c r="DT16" s="370"/>
      <c r="DU16" s="370"/>
      <c r="DV16" s="370"/>
      <c r="DW16" s="370"/>
      <c r="DX16" s="370"/>
      <c r="DY16" s="370"/>
      <c r="DZ16" s="370"/>
      <c r="EA16" s="370"/>
      <c r="EB16" s="370"/>
      <c r="EC16" s="602"/>
    </row>
    <row r="17" spans="2:133" ht="11.25" customHeight="1" x14ac:dyDescent="0.2">
      <c r="B17" s="596" t="s">
        <v>351</v>
      </c>
      <c r="C17" s="485"/>
      <c r="D17" s="485"/>
      <c r="E17" s="485"/>
      <c r="F17" s="485"/>
      <c r="G17" s="485"/>
      <c r="H17" s="485"/>
      <c r="I17" s="485"/>
      <c r="J17" s="485"/>
      <c r="K17" s="485"/>
      <c r="L17" s="485"/>
      <c r="M17" s="485"/>
      <c r="N17" s="485"/>
      <c r="O17" s="485"/>
      <c r="P17" s="485"/>
      <c r="Q17" s="597"/>
      <c r="R17" s="591">
        <v>23963</v>
      </c>
      <c r="S17" s="370"/>
      <c r="T17" s="370"/>
      <c r="U17" s="370"/>
      <c r="V17" s="370"/>
      <c r="W17" s="370"/>
      <c r="X17" s="370"/>
      <c r="Y17" s="592"/>
      <c r="Z17" s="593">
        <v>0.2</v>
      </c>
      <c r="AA17" s="593"/>
      <c r="AB17" s="593"/>
      <c r="AC17" s="593"/>
      <c r="AD17" s="594">
        <v>23963</v>
      </c>
      <c r="AE17" s="594"/>
      <c r="AF17" s="594"/>
      <c r="AG17" s="594"/>
      <c r="AH17" s="594"/>
      <c r="AI17" s="594"/>
      <c r="AJ17" s="594"/>
      <c r="AK17" s="594"/>
      <c r="AL17" s="598">
        <v>0.4</v>
      </c>
      <c r="AM17" s="376"/>
      <c r="AN17" s="376"/>
      <c r="AO17" s="599"/>
      <c r="AP17" s="596" t="s">
        <v>352</v>
      </c>
      <c r="AQ17" s="485"/>
      <c r="AR17" s="485"/>
      <c r="AS17" s="485"/>
      <c r="AT17" s="485"/>
      <c r="AU17" s="485"/>
      <c r="AV17" s="485"/>
      <c r="AW17" s="485"/>
      <c r="AX17" s="485"/>
      <c r="AY17" s="485"/>
      <c r="AZ17" s="485"/>
      <c r="BA17" s="485"/>
      <c r="BB17" s="485"/>
      <c r="BC17" s="485"/>
      <c r="BD17" s="485"/>
      <c r="BE17" s="485"/>
      <c r="BF17" s="597"/>
      <c r="BG17" s="591" t="s">
        <v>201</v>
      </c>
      <c r="BH17" s="370"/>
      <c r="BI17" s="370"/>
      <c r="BJ17" s="370"/>
      <c r="BK17" s="370"/>
      <c r="BL17" s="370"/>
      <c r="BM17" s="370"/>
      <c r="BN17" s="592"/>
      <c r="BO17" s="593" t="s">
        <v>201</v>
      </c>
      <c r="BP17" s="593"/>
      <c r="BQ17" s="593"/>
      <c r="BR17" s="593"/>
      <c r="BS17" s="594" t="s">
        <v>201</v>
      </c>
      <c r="BT17" s="594"/>
      <c r="BU17" s="594"/>
      <c r="BV17" s="594"/>
      <c r="BW17" s="594"/>
      <c r="BX17" s="594"/>
      <c r="BY17" s="594"/>
      <c r="BZ17" s="594"/>
      <c r="CA17" s="594"/>
      <c r="CB17" s="595"/>
      <c r="CD17" s="596" t="s">
        <v>354</v>
      </c>
      <c r="CE17" s="485"/>
      <c r="CF17" s="485"/>
      <c r="CG17" s="485"/>
      <c r="CH17" s="485"/>
      <c r="CI17" s="485"/>
      <c r="CJ17" s="485"/>
      <c r="CK17" s="485"/>
      <c r="CL17" s="485"/>
      <c r="CM17" s="485"/>
      <c r="CN17" s="485"/>
      <c r="CO17" s="485"/>
      <c r="CP17" s="485"/>
      <c r="CQ17" s="597"/>
      <c r="CR17" s="591">
        <v>1123127</v>
      </c>
      <c r="CS17" s="370"/>
      <c r="CT17" s="370"/>
      <c r="CU17" s="370"/>
      <c r="CV17" s="370"/>
      <c r="CW17" s="370"/>
      <c r="CX17" s="370"/>
      <c r="CY17" s="592"/>
      <c r="CZ17" s="593">
        <v>11</v>
      </c>
      <c r="DA17" s="593"/>
      <c r="DB17" s="593"/>
      <c r="DC17" s="593"/>
      <c r="DD17" s="601" t="s">
        <v>201</v>
      </c>
      <c r="DE17" s="370"/>
      <c r="DF17" s="370"/>
      <c r="DG17" s="370"/>
      <c r="DH17" s="370"/>
      <c r="DI17" s="370"/>
      <c r="DJ17" s="370"/>
      <c r="DK17" s="370"/>
      <c r="DL17" s="370"/>
      <c r="DM17" s="370"/>
      <c r="DN17" s="370"/>
      <c r="DO17" s="370"/>
      <c r="DP17" s="592"/>
      <c r="DQ17" s="601">
        <v>1111119</v>
      </c>
      <c r="DR17" s="370"/>
      <c r="DS17" s="370"/>
      <c r="DT17" s="370"/>
      <c r="DU17" s="370"/>
      <c r="DV17" s="370"/>
      <c r="DW17" s="370"/>
      <c r="DX17" s="370"/>
      <c r="DY17" s="370"/>
      <c r="DZ17" s="370"/>
      <c r="EA17" s="370"/>
      <c r="EB17" s="370"/>
      <c r="EC17" s="602"/>
    </row>
    <row r="18" spans="2:133" ht="11.25" customHeight="1" x14ac:dyDescent="0.2">
      <c r="B18" s="596" t="s">
        <v>355</v>
      </c>
      <c r="C18" s="485"/>
      <c r="D18" s="485"/>
      <c r="E18" s="485"/>
      <c r="F18" s="485"/>
      <c r="G18" s="485"/>
      <c r="H18" s="485"/>
      <c r="I18" s="485"/>
      <c r="J18" s="485"/>
      <c r="K18" s="485"/>
      <c r="L18" s="485"/>
      <c r="M18" s="485"/>
      <c r="N18" s="485"/>
      <c r="O18" s="485"/>
      <c r="P18" s="485"/>
      <c r="Q18" s="597"/>
      <c r="R18" s="591">
        <v>6703</v>
      </c>
      <c r="S18" s="370"/>
      <c r="T18" s="370"/>
      <c r="U18" s="370"/>
      <c r="V18" s="370"/>
      <c r="W18" s="370"/>
      <c r="X18" s="370"/>
      <c r="Y18" s="592"/>
      <c r="Z18" s="593">
        <v>0.1</v>
      </c>
      <c r="AA18" s="593"/>
      <c r="AB18" s="593"/>
      <c r="AC18" s="593"/>
      <c r="AD18" s="594">
        <v>6703</v>
      </c>
      <c r="AE18" s="594"/>
      <c r="AF18" s="594"/>
      <c r="AG18" s="594"/>
      <c r="AH18" s="594"/>
      <c r="AI18" s="594"/>
      <c r="AJ18" s="594"/>
      <c r="AK18" s="594"/>
      <c r="AL18" s="598">
        <v>0.1</v>
      </c>
      <c r="AM18" s="376"/>
      <c r="AN18" s="376"/>
      <c r="AO18" s="599"/>
      <c r="AP18" s="596" t="s">
        <v>104</v>
      </c>
      <c r="AQ18" s="485"/>
      <c r="AR18" s="485"/>
      <c r="AS18" s="485"/>
      <c r="AT18" s="485"/>
      <c r="AU18" s="485"/>
      <c r="AV18" s="485"/>
      <c r="AW18" s="485"/>
      <c r="AX18" s="485"/>
      <c r="AY18" s="485"/>
      <c r="AZ18" s="485"/>
      <c r="BA18" s="485"/>
      <c r="BB18" s="485"/>
      <c r="BC18" s="485"/>
      <c r="BD18" s="485"/>
      <c r="BE18" s="485"/>
      <c r="BF18" s="597"/>
      <c r="BG18" s="591" t="s">
        <v>201</v>
      </c>
      <c r="BH18" s="370"/>
      <c r="BI18" s="370"/>
      <c r="BJ18" s="370"/>
      <c r="BK18" s="370"/>
      <c r="BL18" s="370"/>
      <c r="BM18" s="370"/>
      <c r="BN18" s="592"/>
      <c r="BO18" s="593" t="s">
        <v>201</v>
      </c>
      <c r="BP18" s="593"/>
      <c r="BQ18" s="593"/>
      <c r="BR18" s="593"/>
      <c r="BS18" s="594" t="s">
        <v>201</v>
      </c>
      <c r="BT18" s="594"/>
      <c r="BU18" s="594"/>
      <c r="BV18" s="594"/>
      <c r="BW18" s="594"/>
      <c r="BX18" s="594"/>
      <c r="BY18" s="594"/>
      <c r="BZ18" s="594"/>
      <c r="CA18" s="594"/>
      <c r="CB18" s="595"/>
      <c r="CD18" s="596" t="s">
        <v>356</v>
      </c>
      <c r="CE18" s="485"/>
      <c r="CF18" s="485"/>
      <c r="CG18" s="485"/>
      <c r="CH18" s="485"/>
      <c r="CI18" s="485"/>
      <c r="CJ18" s="485"/>
      <c r="CK18" s="485"/>
      <c r="CL18" s="485"/>
      <c r="CM18" s="485"/>
      <c r="CN18" s="485"/>
      <c r="CO18" s="485"/>
      <c r="CP18" s="485"/>
      <c r="CQ18" s="597"/>
      <c r="CR18" s="591" t="s">
        <v>201</v>
      </c>
      <c r="CS18" s="370"/>
      <c r="CT18" s="370"/>
      <c r="CU18" s="370"/>
      <c r="CV18" s="370"/>
      <c r="CW18" s="370"/>
      <c r="CX18" s="370"/>
      <c r="CY18" s="592"/>
      <c r="CZ18" s="593" t="s">
        <v>201</v>
      </c>
      <c r="DA18" s="593"/>
      <c r="DB18" s="593"/>
      <c r="DC18" s="593"/>
      <c r="DD18" s="601" t="s">
        <v>201</v>
      </c>
      <c r="DE18" s="370"/>
      <c r="DF18" s="370"/>
      <c r="DG18" s="370"/>
      <c r="DH18" s="370"/>
      <c r="DI18" s="370"/>
      <c r="DJ18" s="370"/>
      <c r="DK18" s="370"/>
      <c r="DL18" s="370"/>
      <c r="DM18" s="370"/>
      <c r="DN18" s="370"/>
      <c r="DO18" s="370"/>
      <c r="DP18" s="592"/>
      <c r="DQ18" s="601" t="s">
        <v>201</v>
      </c>
      <c r="DR18" s="370"/>
      <c r="DS18" s="370"/>
      <c r="DT18" s="370"/>
      <c r="DU18" s="370"/>
      <c r="DV18" s="370"/>
      <c r="DW18" s="370"/>
      <c r="DX18" s="370"/>
      <c r="DY18" s="370"/>
      <c r="DZ18" s="370"/>
      <c r="EA18" s="370"/>
      <c r="EB18" s="370"/>
      <c r="EC18" s="602"/>
    </row>
    <row r="19" spans="2:133" ht="11.25" customHeight="1" x14ac:dyDescent="0.2">
      <c r="B19" s="596" t="s">
        <v>358</v>
      </c>
      <c r="C19" s="485"/>
      <c r="D19" s="485"/>
      <c r="E19" s="485"/>
      <c r="F19" s="485"/>
      <c r="G19" s="485"/>
      <c r="H19" s="485"/>
      <c r="I19" s="485"/>
      <c r="J19" s="485"/>
      <c r="K19" s="485"/>
      <c r="L19" s="485"/>
      <c r="M19" s="485"/>
      <c r="N19" s="485"/>
      <c r="O19" s="485"/>
      <c r="P19" s="485"/>
      <c r="Q19" s="597"/>
      <c r="R19" s="591">
        <v>5737</v>
      </c>
      <c r="S19" s="370"/>
      <c r="T19" s="370"/>
      <c r="U19" s="370"/>
      <c r="V19" s="370"/>
      <c r="W19" s="370"/>
      <c r="X19" s="370"/>
      <c r="Y19" s="592"/>
      <c r="Z19" s="593">
        <v>0.1</v>
      </c>
      <c r="AA19" s="593"/>
      <c r="AB19" s="593"/>
      <c r="AC19" s="593"/>
      <c r="AD19" s="594">
        <v>5737</v>
      </c>
      <c r="AE19" s="594"/>
      <c r="AF19" s="594"/>
      <c r="AG19" s="594"/>
      <c r="AH19" s="594"/>
      <c r="AI19" s="594"/>
      <c r="AJ19" s="594"/>
      <c r="AK19" s="594"/>
      <c r="AL19" s="598">
        <v>0.1</v>
      </c>
      <c r="AM19" s="376"/>
      <c r="AN19" s="376"/>
      <c r="AO19" s="599"/>
      <c r="AP19" s="596" t="s">
        <v>249</v>
      </c>
      <c r="AQ19" s="485"/>
      <c r="AR19" s="485"/>
      <c r="AS19" s="485"/>
      <c r="AT19" s="485"/>
      <c r="AU19" s="485"/>
      <c r="AV19" s="485"/>
      <c r="AW19" s="485"/>
      <c r="AX19" s="485"/>
      <c r="AY19" s="485"/>
      <c r="AZ19" s="485"/>
      <c r="BA19" s="485"/>
      <c r="BB19" s="485"/>
      <c r="BC19" s="485"/>
      <c r="BD19" s="485"/>
      <c r="BE19" s="485"/>
      <c r="BF19" s="597"/>
      <c r="BG19" s="591">
        <v>1347</v>
      </c>
      <c r="BH19" s="370"/>
      <c r="BI19" s="370"/>
      <c r="BJ19" s="370"/>
      <c r="BK19" s="370"/>
      <c r="BL19" s="370"/>
      <c r="BM19" s="370"/>
      <c r="BN19" s="592"/>
      <c r="BO19" s="593">
        <v>0.1</v>
      </c>
      <c r="BP19" s="593"/>
      <c r="BQ19" s="593"/>
      <c r="BR19" s="593"/>
      <c r="BS19" s="594" t="s">
        <v>201</v>
      </c>
      <c r="BT19" s="594"/>
      <c r="BU19" s="594"/>
      <c r="BV19" s="594"/>
      <c r="BW19" s="594"/>
      <c r="BX19" s="594"/>
      <c r="BY19" s="594"/>
      <c r="BZ19" s="594"/>
      <c r="CA19" s="594"/>
      <c r="CB19" s="595"/>
      <c r="CD19" s="596" t="s">
        <v>359</v>
      </c>
      <c r="CE19" s="485"/>
      <c r="CF19" s="485"/>
      <c r="CG19" s="485"/>
      <c r="CH19" s="485"/>
      <c r="CI19" s="485"/>
      <c r="CJ19" s="485"/>
      <c r="CK19" s="485"/>
      <c r="CL19" s="485"/>
      <c r="CM19" s="485"/>
      <c r="CN19" s="485"/>
      <c r="CO19" s="485"/>
      <c r="CP19" s="485"/>
      <c r="CQ19" s="597"/>
      <c r="CR19" s="591" t="s">
        <v>201</v>
      </c>
      <c r="CS19" s="370"/>
      <c r="CT19" s="370"/>
      <c r="CU19" s="370"/>
      <c r="CV19" s="370"/>
      <c r="CW19" s="370"/>
      <c r="CX19" s="370"/>
      <c r="CY19" s="592"/>
      <c r="CZ19" s="593" t="s">
        <v>201</v>
      </c>
      <c r="DA19" s="593"/>
      <c r="DB19" s="593"/>
      <c r="DC19" s="593"/>
      <c r="DD19" s="601" t="s">
        <v>201</v>
      </c>
      <c r="DE19" s="370"/>
      <c r="DF19" s="370"/>
      <c r="DG19" s="370"/>
      <c r="DH19" s="370"/>
      <c r="DI19" s="370"/>
      <c r="DJ19" s="370"/>
      <c r="DK19" s="370"/>
      <c r="DL19" s="370"/>
      <c r="DM19" s="370"/>
      <c r="DN19" s="370"/>
      <c r="DO19" s="370"/>
      <c r="DP19" s="592"/>
      <c r="DQ19" s="601" t="s">
        <v>201</v>
      </c>
      <c r="DR19" s="370"/>
      <c r="DS19" s="370"/>
      <c r="DT19" s="370"/>
      <c r="DU19" s="370"/>
      <c r="DV19" s="370"/>
      <c r="DW19" s="370"/>
      <c r="DX19" s="370"/>
      <c r="DY19" s="370"/>
      <c r="DZ19" s="370"/>
      <c r="EA19" s="370"/>
      <c r="EB19" s="370"/>
      <c r="EC19" s="602"/>
    </row>
    <row r="20" spans="2:133" ht="11.25" customHeight="1" x14ac:dyDescent="0.2">
      <c r="B20" s="604" t="s">
        <v>360</v>
      </c>
      <c r="C20" s="605"/>
      <c r="D20" s="605"/>
      <c r="E20" s="605"/>
      <c r="F20" s="605"/>
      <c r="G20" s="605"/>
      <c r="H20" s="605"/>
      <c r="I20" s="605"/>
      <c r="J20" s="605"/>
      <c r="K20" s="605"/>
      <c r="L20" s="605"/>
      <c r="M20" s="605"/>
      <c r="N20" s="605"/>
      <c r="O20" s="605"/>
      <c r="P20" s="605"/>
      <c r="Q20" s="606"/>
      <c r="R20" s="591">
        <v>966</v>
      </c>
      <c r="S20" s="370"/>
      <c r="T20" s="370"/>
      <c r="U20" s="370"/>
      <c r="V20" s="370"/>
      <c r="W20" s="370"/>
      <c r="X20" s="370"/>
      <c r="Y20" s="592"/>
      <c r="Z20" s="593">
        <v>0</v>
      </c>
      <c r="AA20" s="593"/>
      <c r="AB20" s="593"/>
      <c r="AC20" s="593"/>
      <c r="AD20" s="594">
        <v>966</v>
      </c>
      <c r="AE20" s="594"/>
      <c r="AF20" s="594"/>
      <c r="AG20" s="594"/>
      <c r="AH20" s="594"/>
      <c r="AI20" s="594"/>
      <c r="AJ20" s="594"/>
      <c r="AK20" s="594"/>
      <c r="AL20" s="598">
        <v>0</v>
      </c>
      <c r="AM20" s="376"/>
      <c r="AN20" s="376"/>
      <c r="AO20" s="599"/>
      <c r="AP20" s="596" t="s">
        <v>362</v>
      </c>
      <c r="AQ20" s="485"/>
      <c r="AR20" s="485"/>
      <c r="AS20" s="485"/>
      <c r="AT20" s="485"/>
      <c r="AU20" s="485"/>
      <c r="AV20" s="485"/>
      <c r="AW20" s="485"/>
      <c r="AX20" s="485"/>
      <c r="AY20" s="485"/>
      <c r="AZ20" s="485"/>
      <c r="BA20" s="485"/>
      <c r="BB20" s="485"/>
      <c r="BC20" s="485"/>
      <c r="BD20" s="485"/>
      <c r="BE20" s="485"/>
      <c r="BF20" s="597"/>
      <c r="BG20" s="591">
        <v>1347</v>
      </c>
      <c r="BH20" s="370"/>
      <c r="BI20" s="370"/>
      <c r="BJ20" s="370"/>
      <c r="BK20" s="370"/>
      <c r="BL20" s="370"/>
      <c r="BM20" s="370"/>
      <c r="BN20" s="592"/>
      <c r="BO20" s="593">
        <v>0.1</v>
      </c>
      <c r="BP20" s="593"/>
      <c r="BQ20" s="593"/>
      <c r="BR20" s="593"/>
      <c r="BS20" s="594" t="s">
        <v>201</v>
      </c>
      <c r="BT20" s="594"/>
      <c r="BU20" s="594"/>
      <c r="BV20" s="594"/>
      <c r="BW20" s="594"/>
      <c r="BX20" s="594"/>
      <c r="BY20" s="594"/>
      <c r="BZ20" s="594"/>
      <c r="CA20" s="594"/>
      <c r="CB20" s="595"/>
      <c r="CD20" s="596" t="s">
        <v>193</v>
      </c>
      <c r="CE20" s="485"/>
      <c r="CF20" s="485"/>
      <c r="CG20" s="485"/>
      <c r="CH20" s="485"/>
      <c r="CI20" s="485"/>
      <c r="CJ20" s="485"/>
      <c r="CK20" s="485"/>
      <c r="CL20" s="485"/>
      <c r="CM20" s="485"/>
      <c r="CN20" s="485"/>
      <c r="CO20" s="485"/>
      <c r="CP20" s="485"/>
      <c r="CQ20" s="597"/>
      <c r="CR20" s="591">
        <v>10165520</v>
      </c>
      <c r="CS20" s="370"/>
      <c r="CT20" s="370"/>
      <c r="CU20" s="370"/>
      <c r="CV20" s="370"/>
      <c r="CW20" s="370"/>
      <c r="CX20" s="370"/>
      <c r="CY20" s="592"/>
      <c r="CZ20" s="593">
        <v>100</v>
      </c>
      <c r="DA20" s="593"/>
      <c r="DB20" s="593"/>
      <c r="DC20" s="593"/>
      <c r="DD20" s="601">
        <v>1829307</v>
      </c>
      <c r="DE20" s="370"/>
      <c r="DF20" s="370"/>
      <c r="DG20" s="370"/>
      <c r="DH20" s="370"/>
      <c r="DI20" s="370"/>
      <c r="DJ20" s="370"/>
      <c r="DK20" s="370"/>
      <c r="DL20" s="370"/>
      <c r="DM20" s="370"/>
      <c r="DN20" s="370"/>
      <c r="DO20" s="370"/>
      <c r="DP20" s="592"/>
      <c r="DQ20" s="601">
        <v>7108176</v>
      </c>
      <c r="DR20" s="370"/>
      <c r="DS20" s="370"/>
      <c r="DT20" s="370"/>
      <c r="DU20" s="370"/>
      <c r="DV20" s="370"/>
      <c r="DW20" s="370"/>
      <c r="DX20" s="370"/>
      <c r="DY20" s="370"/>
      <c r="DZ20" s="370"/>
      <c r="EA20" s="370"/>
      <c r="EB20" s="370"/>
      <c r="EC20" s="602"/>
    </row>
    <row r="21" spans="2:133" ht="11.25" customHeight="1" x14ac:dyDescent="0.2">
      <c r="B21" s="596" t="s">
        <v>336</v>
      </c>
      <c r="C21" s="485"/>
      <c r="D21" s="485"/>
      <c r="E21" s="485"/>
      <c r="F21" s="485"/>
      <c r="G21" s="485"/>
      <c r="H21" s="485"/>
      <c r="I21" s="485"/>
      <c r="J21" s="485"/>
      <c r="K21" s="485"/>
      <c r="L21" s="485"/>
      <c r="M21" s="485"/>
      <c r="N21" s="485"/>
      <c r="O21" s="485"/>
      <c r="P21" s="485"/>
      <c r="Q21" s="597"/>
      <c r="R21" s="591">
        <v>3713494</v>
      </c>
      <c r="S21" s="370"/>
      <c r="T21" s="370"/>
      <c r="U21" s="370"/>
      <c r="V21" s="370"/>
      <c r="W21" s="370"/>
      <c r="X21" s="370"/>
      <c r="Y21" s="592"/>
      <c r="Z21" s="593">
        <v>33.200000000000003</v>
      </c>
      <c r="AA21" s="593"/>
      <c r="AB21" s="593"/>
      <c r="AC21" s="593"/>
      <c r="AD21" s="594">
        <v>3159227</v>
      </c>
      <c r="AE21" s="594"/>
      <c r="AF21" s="594"/>
      <c r="AG21" s="594"/>
      <c r="AH21" s="594"/>
      <c r="AI21" s="594"/>
      <c r="AJ21" s="594"/>
      <c r="AK21" s="594"/>
      <c r="AL21" s="598">
        <v>58.5</v>
      </c>
      <c r="AM21" s="376"/>
      <c r="AN21" s="376"/>
      <c r="AO21" s="599"/>
      <c r="AP21" s="596" t="s">
        <v>364</v>
      </c>
      <c r="AQ21" s="607"/>
      <c r="AR21" s="607"/>
      <c r="AS21" s="607"/>
      <c r="AT21" s="607"/>
      <c r="AU21" s="607"/>
      <c r="AV21" s="607"/>
      <c r="AW21" s="607"/>
      <c r="AX21" s="607"/>
      <c r="AY21" s="607"/>
      <c r="AZ21" s="607"/>
      <c r="BA21" s="607"/>
      <c r="BB21" s="607"/>
      <c r="BC21" s="607"/>
      <c r="BD21" s="607"/>
      <c r="BE21" s="607"/>
      <c r="BF21" s="608"/>
      <c r="BG21" s="591">
        <v>1347</v>
      </c>
      <c r="BH21" s="370"/>
      <c r="BI21" s="370"/>
      <c r="BJ21" s="370"/>
      <c r="BK21" s="370"/>
      <c r="BL21" s="370"/>
      <c r="BM21" s="370"/>
      <c r="BN21" s="592"/>
      <c r="BO21" s="593">
        <v>0.1</v>
      </c>
      <c r="BP21" s="593"/>
      <c r="BQ21" s="593"/>
      <c r="BR21" s="593"/>
      <c r="BS21" s="594" t="s">
        <v>201</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289</v>
      </c>
      <c r="C22" s="485"/>
      <c r="D22" s="485"/>
      <c r="E22" s="485"/>
      <c r="F22" s="485"/>
      <c r="G22" s="485"/>
      <c r="H22" s="485"/>
      <c r="I22" s="485"/>
      <c r="J22" s="485"/>
      <c r="K22" s="485"/>
      <c r="L22" s="485"/>
      <c r="M22" s="485"/>
      <c r="N22" s="485"/>
      <c r="O22" s="485"/>
      <c r="P22" s="485"/>
      <c r="Q22" s="597"/>
      <c r="R22" s="591">
        <v>3159227</v>
      </c>
      <c r="S22" s="370"/>
      <c r="T22" s="370"/>
      <c r="U22" s="370"/>
      <c r="V22" s="370"/>
      <c r="W22" s="370"/>
      <c r="X22" s="370"/>
      <c r="Y22" s="592"/>
      <c r="Z22" s="593">
        <v>28.2</v>
      </c>
      <c r="AA22" s="593"/>
      <c r="AB22" s="593"/>
      <c r="AC22" s="593"/>
      <c r="AD22" s="594">
        <v>3159227</v>
      </c>
      <c r="AE22" s="594"/>
      <c r="AF22" s="594"/>
      <c r="AG22" s="594"/>
      <c r="AH22" s="594"/>
      <c r="AI22" s="594"/>
      <c r="AJ22" s="594"/>
      <c r="AK22" s="594"/>
      <c r="AL22" s="598">
        <v>58.5</v>
      </c>
      <c r="AM22" s="376"/>
      <c r="AN22" s="376"/>
      <c r="AO22" s="599"/>
      <c r="AP22" s="596" t="s">
        <v>366</v>
      </c>
      <c r="AQ22" s="607"/>
      <c r="AR22" s="607"/>
      <c r="AS22" s="607"/>
      <c r="AT22" s="607"/>
      <c r="AU22" s="607"/>
      <c r="AV22" s="607"/>
      <c r="AW22" s="607"/>
      <c r="AX22" s="607"/>
      <c r="AY22" s="607"/>
      <c r="AZ22" s="607"/>
      <c r="BA22" s="607"/>
      <c r="BB22" s="607"/>
      <c r="BC22" s="607"/>
      <c r="BD22" s="607"/>
      <c r="BE22" s="607"/>
      <c r="BF22" s="608"/>
      <c r="BG22" s="591" t="s">
        <v>201</v>
      </c>
      <c r="BH22" s="370"/>
      <c r="BI22" s="370"/>
      <c r="BJ22" s="370"/>
      <c r="BK22" s="370"/>
      <c r="BL22" s="370"/>
      <c r="BM22" s="370"/>
      <c r="BN22" s="592"/>
      <c r="BO22" s="593" t="s">
        <v>201</v>
      </c>
      <c r="BP22" s="593"/>
      <c r="BQ22" s="593"/>
      <c r="BR22" s="593"/>
      <c r="BS22" s="594" t="s">
        <v>201</v>
      </c>
      <c r="BT22" s="594"/>
      <c r="BU22" s="594"/>
      <c r="BV22" s="594"/>
      <c r="BW22" s="594"/>
      <c r="BX22" s="594"/>
      <c r="BY22" s="594"/>
      <c r="BZ22" s="594"/>
      <c r="CA22" s="594"/>
      <c r="CB22" s="595"/>
      <c r="CD22" s="364" t="s">
        <v>367</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286</v>
      </c>
      <c r="C23" s="485"/>
      <c r="D23" s="485"/>
      <c r="E23" s="485"/>
      <c r="F23" s="485"/>
      <c r="G23" s="485"/>
      <c r="H23" s="485"/>
      <c r="I23" s="485"/>
      <c r="J23" s="485"/>
      <c r="K23" s="485"/>
      <c r="L23" s="485"/>
      <c r="M23" s="485"/>
      <c r="N23" s="485"/>
      <c r="O23" s="485"/>
      <c r="P23" s="485"/>
      <c r="Q23" s="597"/>
      <c r="R23" s="591">
        <v>554267</v>
      </c>
      <c r="S23" s="370"/>
      <c r="T23" s="370"/>
      <c r="U23" s="370"/>
      <c r="V23" s="370"/>
      <c r="W23" s="370"/>
      <c r="X23" s="370"/>
      <c r="Y23" s="592"/>
      <c r="Z23" s="593">
        <v>5</v>
      </c>
      <c r="AA23" s="593"/>
      <c r="AB23" s="593"/>
      <c r="AC23" s="593"/>
      <c r="AD23" s="594" t="s">
        <v>201</v>
      </c>
      <c r="AE23" s="594"/>
      <c r="AF23" s="594"/>
      <c r="AG23" s="594"/>
      <c r="AH23" s="594"/>
      <c r="AI23" s="594"/>
      <c r="AJ23" s="594"/>
      <c r="AK23" s="594"/>
      <c r="AL23" s="598" t="s">
        <v>201</v>
      </c>
      <c r="AM23" s="376"/>
      <c r="AN23" s="376"/>
      <c r="AO23" s="599"/>
      <c r="AP23" s="596" t="s">
        <v>62</v>
      </c>
      <c r="AQ23" s="607"/>
      <c r="AR23" s="607"/>
      <c r="AS23" s="607"/>
      <c r="AT23" s="607"/>
      <c r="AU23" s="607"/>
      <c r="AV23" s="607"/>
      <c r="AW23" s="607"/>
      <c r="AX23" s="607"/>
      <c r="AY23" s="607"/>
      <c r="AZ23" s="607"/>
      <c r="BA23" s="607"/>
      <c r="BB23" s="607"/>
      <c r="BC23" s="607"/>
      <c r="BD23" s="607"/>
      <c r="BE23" s="607"/>
      <c r="BF23" s="608"/>
      <c r="BG23" s="591" t="s">
        <v>201</v>
      </c>
      <c r="BH23" s="370"/>
      <c r="BI23" s="370"/>
      <c r="BJ23" s="370"/>
      <c r="BK23" s="370"/>
      <c r="BL23" s="370"/>
      <c r="BM23" s="370"/>
      <c r="BN23" s="592"/>
      <c r="BO23" s="593" t="s">
        <v>201</v>
      </c>
      <c r="BP23" s="593"/>
      <c r="BQ23" s="593"/>
      <c r="BR23" s="593"/>
      <c r="BS23" s="594" t="s">
        <v>201</v>
      </c>
      <c r="BT23" s="594"/>
      <c r="BU23" s="594"/>
      <c r="BV23" s="594"/>
      <c r="BW23" s="594"/>
      <c r="BX23" s="594"/>
      <c r="BY23" s="594"/>
      <c r="BZ23" s="594"/>
      <c r="CA23" s="594"/>
      <c r="CB23" s="595"/>
      <c r="CD23" s="364" t="s">
        <v>309</v>
      </c>
      <c r="CE23" s="365"/>
      <c r="CF23" s="365"/>
      <c r="CG23" s="365"/>
      <c r="CH23" s="365"/>
      <c r="CI23" s="365"/>
      <c r="CJ23" s="365"/>
      <c r="CK23" s="365"/>
      <c r="CL23" s="365"/>
      <c r="CM23" s="365"/>
      <c r="CN23" s="365"/>
      <c r="CO23" s="365"/>
      <c r="CP23" s="365"/>
      <c r="CQ23" s="407"/>
      <c r="CR23" s="364" t="s">
        <v>368</v>
      </c>
      <c r="CS23" s="365"/>
      <c r="CT23" s="365"/>
      <c r="CU23" s="365"/>
      <c r="CV23" s="365"/>
      <c r="CW23" s="365"/>
      <c r="CX23" s="365"/>
      <c r="CY23" s="407"/>
      <c r="CZ23" s="364" t="s">
        <v>372</v>
      </c>
      <c r="DA23" s="365"/>
      <c r="DB23" s="365"/>
      <c r="DC23" s="407"/>
      <c r="DD23" s="364" t="s">
        <v>292</v>
      </c>
      <c r="DE23" s="365"/>
      <c r="DF23" s="365"/>
      <c r="DG23" s="365"/>
      <c r="DH23" s="365"/>
      <c r="DI23" s="365"/>
      <c r="DJ23" s="365"/>
      <c r="DK23" s="407"/>
      <c r="DL23" s="618" t="s">
        <v>374</v>
      </c>
      <c r="DM23" s="619"/>
      <c r="DN23" s="619"/>
      <c r="DO23" s="619"/>
      <c r="DP23" s="619"/>
      <c r="DQ23" s="619"/>
      <c r="DR23" s="619"/>
      <c r="DS23" s="619"/>
      <c r="DT23" s="619"/>
      <c r="DU23" s="619"/>
      <c r="DV23" s="620"/>
      <c r="DW23" s="364" t="s">
        <v>375</v>
      </c>
      <c r="DX23" s="365"/>
      <c r="DY23" s="365"/>
      <c r="DZ23" s="365"/>
      <c r="EA23" s="365"/>
      <c r="EB23" s="365"/>
      <c r="EC23" s="407"/>
    </row>
    <row r="24" spans="2:133" ht="11.25" customHeight="1" x14ac:dyDescent="0.2">
      <c r="B24" s="596" t="s">
        <v>376</v>
      </c>
      <c r="C24" s="485"/>
      <c r="D24" s="485"/>
      <c r="E24" s="485"/>
      <c r="F24" s="485"/>
      <c r="G24" s="485"/>
      <c r="H24" s="485"/>
      <c r="I24" s="485"/>
      <c r="J24" s="485"/>
      <c r="K24" s="485"/>
      <c r="L24" s="485"/>
      <c r="M24" s="485"/>
      <c r="N24" s="485"/>
      <c r="O24" s="485"/>
      <c r="P24" s="485"/>
      <c r="Q24" s="597"/>
      <c r="R24" s="591" t="s">
        <v>201</v>
      </c>
      <c r="S24" s="370"/>
      <c r="T24" s="370"/>
      <c r="U24" s="370"/>
      <c r="V24" s="370"/>
      <c r="W24" s="370"/>
      <c r="X24" s="370"/>
      <c r="Y24" s="592"/>
      <c r="Z24" s="593" t="s">
        <v>201</v>
      </c>
      <c r="AA24" s="593"/>
      <c r="AB24" s="593"/>
      <c r="AC24" s="593"/>
      <c r="AD24" s="594" t="s">
        <v>201</v>
      </c>
      <c r="AE24" s="594"/>
      <c r="AF24" s="594"/>
      <c r="AG24" s="594"/>
      <c r="AH24" s="594"/>
      <c r="AI24" s="594"/>
      <c r="AJ24" s="594"/>
      <c r="AK24" s="594"/>
      <c r="AL24" s="598" t="s">
        <v>201</v>
      </c>
      <c r="AM24" s="376"/>
      <c r="AN24" s="376"/>
      <c r="AO24" s="599"/>
      <c r="AP24" s="596" t="s">
        <v>377</v>
      </c>
      <c r="AQ24" s="607"/>
      <c r="AR24" s="607"/>
      <c r="AS24" s="607"/>
      <c r="AT24" s="607"/>
      <c r="AU24" s="607"/>
      <c r="AV24" s="607"/>
      <c r="AW24" s="607"/>
      <c r="AX24" s="607"/>
      <c r="AY24" s="607"/>
      <c r="AZ24" s="607"/>
      <c r="BA24" s="607"/>
      <c r="BB24" s="607"/>
      <c r="BC24" s="607"/>
      <c r="BD24" s="607"/>
      <c r="BE24" s="607"/>
      <c r="BF24" s="608"/>
      <c r="BG24" s="591" t="s">
        <v>201</v>
      </c>
      <c r="BH24" s="370"/>
      <c r="BI24" s="370"/>
      <c r="BJ24" s="370"/>
      <c r="BK24" s="370"/>
      <c r="BL24" s="370"/>
      <c r="BM24" s="370"/>
      <c r="BN24" s="592"/>
      <c r="BO24" s="593" t="s">
        <v>201</v>
      </c>
      <c r="BP24" s="593"/>
      <c r="BQ24" s="593"/>
      <c r="BR24" s="593"/>
      <c r="BS24" s="594" t="s">
        <v>201</v>
      </c>
      <c r="BT24" s="594"/>
      <c r="BU24" s="594"/>
      <c r="BV24" s="594"/>
      <c r="BW24" s="594"/>
      <c r="BX24" s="594"/>
      <c r="BY24" s="594"/>
      <c r="BZ24" s="594"/>
      <c r="CA24" s="594"/>
      <c r="CB24" s="595"/>
      <c r="CD24" s="580" t="s">
        <v>378</v>
      </c>
      <c r="CE24" s="581"/>
      <c r="CF24" s="581"/>
      <c r="CG24" s="581"/>
      <c r="CH24" s="581"/>
      <c r="CI24" s="581"/>
      <c r="CJ24" s="581"/>
      <c r="CK24" s="581"/>
      <c r="CL24" s="581"/>
      <c r="CM24" s="581"/>
      <c r="CN24" s="581"/>
      <c r="CO24" s="581"/>
      <c r="CP24" s="581"/>
      <c r="CQ24" s="582"/>
      <c r="CR24" s="583">
        <v>3439196</v>
      </c>
      <c r="CS24" s="584"/>
      <c r="CT24" s="584"/>
      <c r="CU24" s="584"/>
      <c r="CV24" s="584"/>
      <c r="CW24" s="584"/>
      <c r="CX24" s="584"/>
      <c r="CY24" s="585"/>
      <c r="CZ24" s="588">
        <v>33.799999999999997</v>
      </c>
      <c r="DA24" s="589"/>
      <c r="DB24" s="589"/>
      <c r="DC24" s="600"/>
      <c r="DD24" s="621">
        <v>2869656</v>
      </c>
      <c r="DE24" s="584"/>
      <c r="DF24" s="584"/>
      <c r="DG24" s="584"/>
      <c r="DH24" s="584"/>
      <c r="DI24" s="584"/>
      <c r="DJ24" s="584"/>
      <c r="DK24" s="585"/>
      <c r="DL24" s="621">
        <v>2385130</v>
      </c>
      <c r="DM24" s="584"/>
      <c r="DN24" s="584"/>
      <c r="DO24" s="584"/>
      <c r="DP24" s="584"/>
      <c r="DQ24" s="584"/>
      <c r="DR24" s="584"/>
      <c r="DS24" s="584"/>
      <c r="DT24" s="584"/>
      <c r="DU24" s="584"/>
      <c r="DV24" s="585"/>
      <c r="DW24" s="588">
        <v>43.9</v>
      </c>
      <c r="DX24" s="589"/>
      <c r="DY24" s="589"/>
      <c r="DZ24" s="589"/>
      <c r="EA24" s="589"/>
      <c r="EB24" s="589"/>
      <c r="EC24" s="590"/>
    </row>
    <row r="25" spans="2:133" ht="11.25" customHeight="1" x14ac:dyDescent="0.2">
      <c r="B25" s="596" t="s">
        <v>85</v>
      </c>
      <c r="C25" s="485"/>
      <c r="D25" s="485"/>
      <c r="E25" s="485"/>
      <c r="F25" s="485"/>
      <c r="G25" s="485"/>
      <c r="H25" s="485"/>
      <c r="I25" s="485"/>
      <c r="J25" s="485"/>
      <c r="K25" s="485"/>
      <c r="L25" s="485"/>
      <c r="M25" s="485"/>
      <c r="N25" s="485"/>
      <c r="O25" s="485"/>
      <c r="P25" s="485"/>
      <c r="Q25" s="597"/>
      <c r="R25" s="591">
        <v>5941487</v>
      </c>
      <c r="S25" s="370"/>
      <c r="T25" s="370"/>
      <c r="U25" s="370"/>
      <c r="V25" s="370"/>
      <c r="W25" s="370"/>
      <c r="X25" s="370"/>
      <c r="Y25" s="592"/>
      <c r="Z25" s="593">
        <v>53.1</v>
      </c>
      <c r="AA25" s="593"/>
      <c r="AB25" s="593"/>
      <c r="AC25" s="593"/>
      <c r="AD25" s="594">
        <v>5387220</v>
      </c>
      <c r="AE25" s="594"/>
      <c r="AF25" s="594"/>
      <c r="AG25" s="594"/>
      <c r="AH25" s="594"/>
      <c r="AI25" s="594"/>
      <c r="AJ25" s="594"/>
      <c r="AK25" s="594"/>
      <c r="AL25" s="598">
        <v>99.7</v>
      </c>
      <c r="AM25" s="376"/>
      <c r="AN25" s="376"/>
      <c r="AO25" s="599"/>
      <c r="AP25" s="596" t="s">
        <v>268</v>
      </c>
      <c r="AQ25" s="607"/>
      <c r="AR25" s="607"/>
      <c r="AS25" s="607"/>
      <c r="AT25" s="607"/>
      <c r="AU25" s="607"/>
      <c r="AV25" s="607"/>
      <c r="AW25" s="607"/>
      <c r="AX25" s="607"/>
      <c r="AY25" s="607"/>
      <c r="AZ25" s="607"/>
      <c r="BA25" s="607"/>
      <c r="BB25" s="607"/>
      <c r="BC25" s="607"/>
      <c r="BD25" s="607"/>
      <c r="BE25" s="607"/>
      <c r="BF25" s="608"/>
      <c r="BG25" s="591" t="s">
        <v>201</v>
      </c>
      <c r="BH25" s="370"/>
      <c r="BI25" s="370"/>
      <c r="BJ25" s="370"/>
      <c r="BK25" s="370"/>
      <c r="BL25" s="370"/>
      <c r="BM25" s="370"/>
      <c r="BN25" s="592"/>
      <c r="BO25" s="593" t="s">
        <v>201</v>
      </c>
      <c r="BP25" s="593"/>
      <c r="BQ25" s="593"/>
      <c r="BR25" s="593"/>
      <c r="BS25" s="594" t="s">
        <v>201</v>
      </c>
      <c r="BT25" s="594"/>
      <c r="BU25" s="594"/>
      <c r="BV25" s="594"/>
      <c r="BW25" s="594"/>
      <c r="BX25" s="594"/>
      <c r="BY25" s="594"/>
      <c r="BZ25" s="594"/>
      <c r="CA25" s="594"/>
      <c r="CB25" s="595"/>
      <c r="CD25" s="596" t="s">
        <v>199</v>
      </c>
      <c r="CE25" s="485"/>
      <c r="CF25" s="485"/>
      <c r="CG25" s="485"/>
      <c r="CH25" s="485"/>
      <c r="CI25" s="485"/>
      <c r="CJ25" s="485"/>
      <c r="CK25" s="485"/>
      <c r="CL25" s="485"/>
      <c r="CM25" s="485"/>
      <c r="CN25" s="485"/>
      <c r="CO25" s="485"/>
      <c r="CP25" s="485"/>
      <c r="CQ25" s="597"/>
      <c r="CR25" s="591">
        <v>1204831</v>
      </c>
      <c r="CS25" s="622"/>
      <c r="CT25" s="622"/>
      <c r="CU25" s="622"/>
      <c r="CV25" s="622"/>
      <c r="CW25" s="622"/>
      <c r="CX25" s="622"/>
      <c r="CY25" s="623"/>
      <c r="CZ25" s="598">
        <v>11.9</v>
      </c>
      <c r="DA25" s="624"/>
      <c r="DB25" s="624"/>
      <c r="DC25" s="625"/>
      <c r="DD25" s="601">
        <v>1118825</v>
      </c>
      <c r="DE25" s="622"/>
      <c r="DF25" s="622"/>
      <c r="DG25" s="622"/>
      <c r="DH25" s="622"/>
      <c r="DI25" s="622"/>
      <c r="DJ25" s="622"/>
      <c r="DK25" s="623"/>
      <c r="DL25" s="601">
        <v>1070238</v>
      </c>
      <c r="DM25" s="622"/>
      <c r="DN25" s="622"/>
      <c r="DO25" s="622"/>
      <c r="DP25" s="622"/>
      <c r="DQ25" s="622"/>
      <c r="DR25" s="622"/>
      <c r="DS25" s="622"/>
      <c r="DT25" s="622"/>
      <c r="DU25" s="622"/>
      <c r="DV25" s="623"/>
      <c r="DW25" s="598">
        <v>19.7</v>
      </c>
      <c r="DX25" s="624"/>
      <c r="DY25" s="624"/>
      <c r="DZ25" s="624"/>
      <c r="EA25" s="624"/>
      <c r="EB25" s="624"/>
      <c r="EC25" s="626"/>
    </row>
    <row r="26" spans="2:133" ht="11.25" customHeight="1" x14ac:dyDescent="0.2">
      <c r="B26" s="596" t="s">
        <v>381</v>
      </c>
      <c r="C26" s="485"/>
      <c r="D26" s="485"/>
      <c r="E26" s="485"/>
      <c r="F26" s="485"/>
      <c r="G26" s="485"/>
      <c r="H26" s="485"/>
      <c r="I26" s="485"/>
      <c r="J26" s="485"/>
      <c r="K26" s="485"/>
      <c r="L26" s="485"/>
      <c r="M26" s="485"/>
      <c r="N26" s="485"/>
      <c r="O26" s="485"/>
      <c r="P26" s="485"/>
      <c r="Q26" s="597"/>
      <c r="R26" s="591">
        <v>1028</v>
      </c>
      <c r="S26" s="370"/>
      <c r="T26" s="370"/>
      <c r="U26" s="370"/>
      <c r="V26" s="370"/>
      <c r="W26" s="370"/>
      <c r="X26" s="370"/>
      <c r="Y26" s="592"/>
      <c r="Z26" s="593">
        <v>0</v>
      </c>
      <c r="AA26" s="593"/>
      <c r="AB26" s="593"/>
      <c r="AC26" s="593"/>
      <c r="AD26" s="594">
        <v>1028</v>
      </c>
      <c r="AE26" s="594"/>
      <c r="AF26" s="594"/>
      <c r="AG26" s="594"/>
      <c r="AH26" s="594"/>
      <c r="AI26" s="594"/>
      <c r="AJ26" s="594"/>
      <c r="AK26" s="594"/>
      <c r="AL26" s="598">
        <v>0</v>
      </c>
      <c r="AM26" s="376"/>
      <c r="AN26" s="376"/>
      <c r="AO26" s="599"/>
      <c r="AP26" s="596" t="s">
        <v>385</v>
      </c>
      <c r="AQ26" s="607"/>
      <c r="AR26" s="607"/>
      <c r="AS26" s="607"/>
      <c r="AT26" s="607"/>
      <c r="AU26" s="607"/>
      <c r="AV26" s="607"/>
      <c r="AW26" s="607"/>
      <c r="AX26" s="607"/>
      <c r="AY26" s="607"/>
      <c r="AZ26" s="607"/>
      <c r="BA26" s="607"/>
      <c r="BB26" s="607"/>
      <c r="BC26" s="607"/>
      <c r="BD26" s="607"/>
      <c r="BE26" s="607"/>
      <c r="BF26" s="608"/>
      <c r="BG26" s="591" t="s">
        <v>201</v>
      </c>
      <c r="BH26" s="370"/>
      <c r="BI26" s="370"/>
      <c r="BJ26" s="370"/>
      <c r="BK26" s="370"/>
      <c r="BL26" s="370"/>
      <c r="BM26" s="370"/>
      <c r="BN26" s="592"/>
      <c r="BO26" s="593" t="s">
        <v>201</v>
      </c>
      <c r="BP26" s="593"/>
      <c r="BQ26" s="593"/>
      <c r="BR26" s="593"/>
      <c r="BS26" s="594" t="s">
        <v>201</v>
      </c>
      <c r="BT26" s="594"/>
      <c r="BU26" s="594"/>
      <c r="BV26" s="594"/>
      <c r="BW26" s="594"/>
      <c r="BX26" s="594"/>
      <c r="BY26" s="594"/>
      <c r="BZ26" s="594"/>
      <c r="CA26" s="594"/>
      <c r="CB26" s="595"/>
      <c r="CD26" s="596" t="s">
        <v>123</v>
      </c>
      <c r="CE26" s="485"/>
      <c r="CF26" s="485"/>
      <c r="CG26" s="485"/>
      <c r="CH26" s="485"/>
      <c r="CI26" s="485"/>
      <c r="CJ26" s="485"/>
      <c r="CK26" s="485"/>
      <c r="CL26" s="485"/>
      <c r="CM26" s="485"/>
      <c r="CN26" s="485"/>
      <c r="CO26" s="485"/>
      <c r="CP26" s="485"/>
      <c r="CQ26" s="597"/>
      <c r="CR26" s="591">
        <v>743500</v>
      </c>
      <c r="CS26" s="370"/>
      <c r="CT26" s="370"/>
      <c r="CU26" s="370"/>
      <c r="CV26" s="370"/>
      <c r="CW26" s="370"/>
      <c r="CX26" s="370"/>
      <c r="CY26" s="592"/>
      <c r="CZ26" s="598">
        <v>7.3</v>
      </c>
      <c r="DA26" s="624"/>
      <c r="DB26" s="624"/>
      <c r="DC26" s="625"/>
      <c r="DD26" s="601">
        <v>686838</v>
      </c>
      <c r="DE26" s="370"/>
      <c r="DF26" s="370"/>
      <c r="DG26" s="370"/>
      <c r="DH26" s="370"/>
      <c r="DI26" s="370"/>
      <c r="DJ26" s="370"/>
      <c r="DK26" s="592"/>
      <c r="DL26" s="601" t="s">
        <v>201</v>
      </c>
      <c r="DM26" s="370"/>
      <c r="DN26" s="370"/>
      <c r="DO26" s="370"/>
      <c r="DP26" s="370"/>
      <c r="DQ26" s="370"/>
      <c r="DR26" s="370"/>
      <c r="DS26" s="370"/>
      <c r="DT26" s="370"/>
      <c r="DU26" s="370"/>
      <c r="DV26" s="592"/>
      <c r="DW26" s="598" t="s">
        <v>201</v>
      </c>
      <c r="DX26" s="624"/>
      <c r="DY26" s="624"/>
      <c r="DZ26" s="624"/>
      <c r="EA26" s="624"/>
      <c r="EB26" s="624"/>
      <c r="EC26" s="626"/>
    </row>
    <row r="27" spans="2:133" ht="11.25" customHeight="1" x14ac:dyDescent="0.2">
      <c r="B27" s="596" t="s">
        <v>157</v>
      </c>
      <c r="C27" s="485"/>
      <c r="D27" s="485"/>
      <c r="E27" s="485"/>
      <c r="F27" s="485"/>
      <c r="G27" s="485"/>
      <c r="H27" s="485"/>
      <c r="I27" s="485"/>
      <c r="J27" s="485"/>
      <c r="K27" s="485"/>
      <c r="L27" s="485"/>
      <c r="M27" s="485"/>
      <c r="N27" s="485"/>
      <c r="O27" s="485"/>
      <c r="P27" s="485"/>
      <c r="Q27" s="597"/>
      <c r="R27" s="591">
        <v>53695</v>
      </c>
      <c r="S27" s="370"/>
      <c r="T27" s="370"/>
      <c r="U27" s="370"/>
      <c r="V27" s="370"/>
      <c r="W27" s="370"/>
      <c r="X27" s="370"/>
      <c r="Y27" s="592"/>
      <c r="Z27" s="593">
        <v>0.5</v>
      </c>
      <c r="AA27" s="593"/>
      <c r="AB27" s="593"/>
      <c r="AC27" s="593"/>
      <c r="AD27" s="594" t="s">
        <v>201</v>
      </c>
      <c r="AE27" s="594"/>
      <c r="AF27" s="594"/>
      <c r="AG27" s="594"/>
      <c r="AH27" s="594"/>
      <c r="AI27" s="594"/>
      <c r="AJ27" s="594"/>
      <c r="AK27" s="594"/>
      <c r="AL27" s="598" t="s">
        <v>201</v>
      </c>
      <c r="AM27" s="376"/>
      <c r="AN27" s="376"/>
      <c r="AO27" s="599"/>
      <c r="AP27" s="596" t="s">
        <v>386</v>
      </c>
      <c r="AQ27" s="485"/>
      <c r="AR27" s="485"/>
      <c r="AS27" s="485"/>
      <c r="AT27" s="485"/>
      <c r="AU27" s="485"/>
      <c r="AV27" s="485"/>
      <c r="AW27" s="485"/>
      <c r="AX27" s="485"/>
      <c r="AY27" s="485"/>
      <c r="AZ27" s="485"/>
      <c r="BA27" s="485"/>
      <c r="BB27" s="485"/>
      <c r="BC27" s="485"/>
      <c r="BD27" s="485"/>
      <c r="BE27" s="485"/>
      <c r="BF27" s="597"/>
      <c r="BG27" s="591">
        <v>1766600</v>
      </c>
      <c r="BH27" s="370"/>
      <c r="BI27" s="370"/>
      <c r="BJ27" s="370"/>
      <c r="BK27" s="370"/>
      <c r="BL27" s="370"/>
      <c r="BM27" s="370"/>
      <c r="BN27" s="592"/>
      <c r="BO27" s="593">
        <v>100</v>
      </c>
      <c r="BP27" s="593"/>
      <c r="BQ27" s="593"/>
      <c r="BR27" s="593"/>
      <c r="BS27" s="594">
        <v>37889</v>
      </c>
      <c r="BT27" s="594"/>
      <c r="BU27" s="594"/>
      <c r="BV27" s="594"/>
      <c r="BW27" s="594"/>
      <c r="BX27" s="594"/>
      <c r="BY27" s="594"/>
      <c r="BZ27" s="594"/>
      <c r="CA27" s="594"/>
      <c r="CB27" s="595"/>
      <c r="CD27" s="596" t="s">
        <v>222</v>
      </c>
      <c r="CE27" s="485"/>
      <c r="CF27" s="485"/>
      <c r="CG27" s="485"/>
      <c r="CH27" s="485"/>
      <c r="CI27" s="485"/>
      <c r="CJ27" s="485"/>
      <c r="CK27" s="485"/>
      <c r="CL27" s="485"/>
      <c r="CM27" s="485"/>
      <c r="CN27" s="485"/>
      <c r="CO27" s="485"/>
      <c r="CP27" s="485"/>
      <c r="CQ27" s="597"/>
      <c r="CR27" s="591">
        <v>1111304</v>
      </c>
      <c r="CS27" s="622"/>
      <c r="CT27" s="622"/>
      <c r="CU27" s="622"/>
      <c r="CV27" s="622"/>
      <c r="CW27" s="622"/>
      <c r="CX27" s="622"/>
      <c r="CY27" s="623"/>
      <c r="CZ27" s="598">
        <v>10.9</v>
      </c>
      <c r="DA27" s="624"/>
      <c r="DB27" s="624"/>
      <c r="DC27" s="625"/>
      <c r="DD27" s="601">
        <v>639778</v>
      </c>
      <c r="DE27" s="622"/>
      <c r="DF27" s="622"/>
      <c r="DG27" s="622"/>
      <c r="DH27" s="622"/>
      <c r="DI27" s="622"/>
      <c r="DJ27" s="622"/>
      <c r="DK27" s="623"/>
      <c r="DL27" s="601">
        <v>534684</v>
      </c>
      <c r="DM27" s="622"/>
      <c r="DN27" s="622"/>
      <c r="DO27" s="622"/>
      <c r="DP27" s="622"/>
      <c r="DQ27" s="622"/>
      <c r="DR27" s="622"/>
      <c r="DS27" s="622"/>
      <c r="DT27" s="622"/>
      <c r="DU27" s="622"/>
      <c r="DV27" s="623"/>
      <c r="DW27" s="598">
        <v>9.8000000000000007</v>
      </c>
      <c r="DX27" s="624"/>
      <c r="DY27" s="624"/>
      <c r="DZ27" s="624"/>
      <c r="EA27" s="624"/>
      <c r="EB27" s="624"/>
      <c r="EC27" s="626"/>
    </row>
    <row r="28" spans="2:133" ht="11.25" customHeight="1" x14ac:dyDescent="0.2">
      <c r="B28" s="596" t="s">
        <v>307</v>
      </c>
      <c r="C28" s="485"/>
      <c r="D28" s="485"/>
      <c r="E28" s="485"/>
      <c r="F28" s="485"/>
      <c r="G28" s="485"/>
      <c r="H28" s="485"/>
      <c r="I28" s="485"/>
      <c r="J28" s="485"/>
      <c r="K28" s="485"/>
      <c r="L28" s="485"/>
      <c r="M28" s="485"/>
      <c r="N28" s="485"/>
      <c r="O28" s="485"/>
      <c r="P28" s="485"/>
      <c r="Q28" s="597"/>
      <c r="R28" s="591">
        <v>84846</v>
      </c>
      <c r="S28" s="370"/>
      <c r="T28" s="370"/>
      <c r="U28" s="370"/>
      <c r="V28" s="370"/>
      <c r="W28" s="370"/>
      <c r="X28" s="370"/>
      <c r="Y28" s="592"/>
      <c r="Z28" s="593">
        <v>0.8</v>
      </c>
      <c r="AA28" s="593"/>
      <c r="AB28" s="593"/>
      <c r="AC28" s="593"/>
      <c r="AD28" s="594">
        <v>7564</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379</v>
      </c>
      <c r="CE28" s="485"/>
      <c r="CF28" s="485"/>
      <c r="CG28" s="485"/>
      <c r="CH28" s="485"/>
      <c r="CI28" s="485"/>
      <c r="CJ28" s="485"/>
      <c r="CK28" s="485"/>
      <c r="CL28" s="485"/>
      <c r="CM28" s="485"/>
      <c r="CN28" s="485"/>
      <c r="CO28" s="485"/>
      <c r="CP28" s="485"/>
      <c r="CQ28" s="597"/>
      <c r="CR28" s="591">
        <v>1123061</v>
      </c>
      <c r="CS28" s="370"/>
      <c r="CT28" s="370"/>
      <c r="CU28" s="370"/>
      <c r="CV28" s="370"/>
      <c r="CW28" s="370"/>
      <c r="CX28" s="370"/>
      <c r="CY28" s="592"/>
      <c r="CZ28" s="598">
        <v>11</v>
      </c>
      <c r="DA28" s="624"/>
      <c r="DB28" s="624"/>
      <c r="DC28" s="625"/>
      <c r="DD28" s="601">
        <v>1111053</v>
      </c>
      <c r="DE28" s="370"/>
      <c r="DF28" s="370"/>
      <c r="DG28" s="370"/>
      <c r="DH28" s="370"/>
      <c r="DI28" s="370"/>
      <c r="DJ28" s="370"/>
      <c r="DK28" s="592"/>
      <c r="DL28" s="601">
        <v>780208</v>
      </c>
      <c r="DM28" s="370"/>
      <c r="DN28" s="370"/>
      <c r="DO28" s="370"/>
      <c r="DP28" s="370"/>
      <c r="DQ28" s="370"/>
      <c r="DR28" s="370"/>
      <c r="DS28" s="370"/>
      <c r="DT28" s="370"/>
      <c r="DU28" s="370"/>
      <c r="DV28" s="592"/>
      <c r="DW28" s="598">
        <v>14.4</v>
      </c>
      <c r="DX28" s="624"/>
      <c r="DY28" s="624"/>
      <c r="DZ28" s="624"/>
      <c r="EA28" s="624"/>
      <c r="EB28" s="624"/>
      <c r="EC28" s="626"/>
    </row>
    <row r="29" spans="2:133" ht="11.25" customHeight="1" x14ac:dyDescent="0.2">
      <c r="B29" s="596" t="s">
        <v>20</v>
      </c>
      <c r="C29" s="485"/>
      <c r="D29" s="485"/>
      <c r="E29" s="485"/>
      <c r="F29" s="485"/>
      <c r="G29" s="485"/>
      <c r="H29" s="485"/>
      <c r="I29" s="485"/>
      <c r="J29" s="485"/>
      <c r="K29" s="485"/>
      <c r="L29" s="485"/>
      <c r="M29" s="485"/>
      <c r="N29" s="485"/>
      <c r="O29" s="485"/>
      <c r="P29" s="485"/>
      <c r="Q29" s="597"/>
      <c r="R29" s="591">
        <v>18610</v>
      </c>
      <c r="S29" s="370"/>
      <c r="T29" s="370"/>
      <c r="U29" s="370"/>
      <c r="V29" s="370"/>
      <c r="W29" s="370"/>
      <c r="X29" s="370"/>
      <c r="Y29" s="592"/>
      <c r="Z29" s="593">
        <v>0.2</v>
      </c>
      <c r="AA29" s="593"/>
      <c r="AB29" s="593"/>
      <c r="AC29" s="593"/>
      <c r="AD29" s="594" t="s">
        <v>201</v>
      </c>
      <c r="AE29" s="594"/>
      <c r="AF29" s="594"/>
      <c r="AG29" s="594"/>
      <c r="AH29" s="594"/>
      <c r="AI29" s="594"/>
      <c r="AJ29" s="594"/>
      <c r="AK29" s="594"/>
      <c r="AL29" s="598" t="s">
        <v>201</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178</v>
      </c>
      <c r="CE29" s="564"/>
      <c r="CF29" s="596" t="s">
        <v>23</v>
      </c>
      <c r="CG29" s="485"/>
      <c r="CH29" s="485"/>
      <c r="CI29" s="485"/>
      <c r="CJ29" s="485"/>
      <c r="CK29" s="485"/>
      <c r="CL29" s="485"/>
      <c r="CM29" s="485"/>
      <c r="CN29" s="485"/>
      <c r="CO29" s="485"/>
      <c r="CP29" s="485"/>
      <c r="CQ29" s="597"/>
      <c r="CR29" s="591">
        <v>1123061</v>
      </c>
      <c r="CS29" s="622"/>
      <c r="CT29" s="622"/>
      <c r="CU29" s="622"/>
      <c r="CV29" s="622"/>
      <c r="CW29" s="622"/>
      <c r="CX29" s="622"/>
      <c r="CY29" s="623"/>
      <c r="CZ29" s="598">
        <v>11</v>
      </c>
      <c r="DA29" s="624"/>
      <c r="DB29" s="624"/>
      <c r="DC29" s="625"/>
      <c r="DD29" s="601">
        <v>1111053</v>
      </c>
      <c r="DE29" s="622"/>
      <c r="DF29" s="622"/>
      <c r="DG29" s="622"/>
      <c r="DH29" s="622"/>
      <c r="DI29" s="622"/>
      <c r="DJ29" s="622"/>
      <c r="DK29" s="623"/>
      <c r="DL29" s="601">
        <v>780208</v>
      </c>
      <c r="DM29" s="622"/>
      <c r="DN29" s="622"/>
      <c r="DO29" s="622"/>
      <c r="DP29" s="622"/>
      <c r="DQ29" s="622"/>
      <c r="DR29" s="622"/>
      <c r="DS29" s="622"/>
      <c r="DT29" s="622"/>
      <c r="DU29" s="622"/>
      <c r="DV29" s="623"/>
      <c r="DW29" s="598">
        <v>14.4</v>
      </c>
      <c r="DX29" s="624"/>
      <c r="DY29" s="624"/>
      <c r="DZ29" s="624"/>
      <c r="EA29" s="624"/>
      <c r="EB29" s="624"/>
      <c r="EC29" s="626"/>
    </row>
    <row r="30" spans="2:133" ht="11.25" customHeight="1" x14ac:dyDescent="0.2">
      <c r="B30" s="596" t="s">
        <v>337</v>
      </c>
      <c r="C30" s="485"/>
      <c r="D30" s="485"/>
      <c r="E30" s="485"/>
      <c r="F30" s="485"/>
      <c r="G30" s="485"/>
      <c r="H30" s="485"/>
      <c r="I30" s="485"/>
      <c r="J30" s="485"/>
      <c r="K30" s="485"/>
      <c r="L30" s="485"/>
      <c r="M30" s="485"/>
      <c r="N30" s="485"/>
      <c r="O30" s="485"/>
      <c r="P30" s="485"/>
      <c r="Q30" s="597"/>
      <c r="R30" s="591">
        <v>1201542</v>
      </c>
      <c r="S30" s="370"/>
      <c r="T30" s="370"/>
      <c r="U30" s="370"/>
      <c r="V30" s="370"/>
      <c r="W30" s="370"/>
      <c r="X30" s="370"/>
      <c r="Y30" s="592"/>
      <c r="Z30" s="593">
        <v>10.7</v>
      </c>
      <c r="AA30" s="593"/>
      <c r="AB30" s="593"/>
      <c r="AC30" s="593"/>
      <c r="AD30" s="594" t="s">
        <v>201</v>
      </c>
      <c r="AE30" s="594"/>
      <c r="AF30" s="594"/>
      <c r="AG30" s="594"/>
      <c r="AH30" s="594"/>
      <c r="AI30" s="594"/>
      <c r="AJ30" s="594"/>
      <c r="AK30" s="594"/>
      <c r="AL30" s="598" t="s">
        <v>201</v>
      </c>
      <c r="AM30" s="376"/>
      <c r="AN30" s="376"/>
      <c r="AO30" s="599"/>
      <c r="AP30" s="364" t="s">
        <v>309</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1100026</v>
      </c>
      <c r="CS30" s="370"/>
      <c r="CT30" s="370"/>
      <c r="CU30" s="370"/>
      <c r="CV30" s="370"/>
      <c r="CW30" s="370"/>
      <c r="CX30" s="370"/>
      <c r="CY30" s="592"/>
      <c r="CZ30" s="598">
        <v>10.8</v>
      </c>
      <c r="DA30" s="624"/>
      <c r="DB30" s="624"/>
      <c r="DC30" s="625"/>
      <c r="DD30" s="601">
        <v>1088018</v>
      </c>
      <c r="DE30" s="370"/>
      <c r="DF30" s="370"/>
      <c r="DG30" s="370"/>
      <c r="DH30" s="370"/>
      <c r="DI30" s="370"/>
      <c r="DJ30" s="370"/>
      <c r="DK30" s="592"/>
      <c r="DL30" s="601">
        <v>757173</v>
      </c>
      <c r="DM30" s="370"/>
      <c r="DN30" s="370"/>
      <c r="DO30" s="370"/>
      <c r="DP30" s="370"/>
      <c r="DQ30" s="370"/>
      <c r="DR30" s="370"/>
      <c r="DS30" s="370"/>
      <c r="DT30" s="370"/>
      <c r="DU30" s="370"/>
      <c r="DV30" s="592"/>
      <c r="DW30" s="598">
        <v>13.9</v>
      </c>
      <c r="DX30" s="624"/>
      <c r="DY30" s="624"/>
      <c r="DZ30" s="624"/>
      <c r="EA30" s="624"/>
      <c r="EB30" s="624"/>
      <c r="EC30" s="626"/>
    </row>
    <row r="31" spans="2:133" ht="11.25" customHeight="1" x14ac:dyDescent="0.2">
      <c r="B31" s="604" t="s">
        <v>54</v>
      </c>
      <c r="C31" s="605"/>
      <c r="D31" s="605"/>
      <c r="E31" s="605"/>
      <c r="F31" s="605"/>
      <c r="G31" s="605"/>
      <c r="H31" s="605"/>
      <c r="I31" s="605"/>
      <c r="J31" s="605"/>
      <c r="K31" s="605"/>
      <c r="L31" s="605"/>
      <c r="M31" s="605"/>
      <c r="N31" s="605"/>
      <c r="O31" s="605"/>
      <c r="P31" s="605"/>
      <c r="Q31" s="606"/>
      <c r="R31" s="591" t="s">
        <v>201</v>
      </c>
      <c r="S31" s="370"/>
      <c r="T31" s="370"/>
      <c r="U31" s="370"/>
      <c r="V31" s="370"/>
      <c r="W31" s="370"/>
      <c r="X31" s="370"/>
      <c r="Y31" s="592"/>
      <c r="Z31" s="593" t="s">
        <v>201</v>
      </c>
      <c r="AA31" s="593"/>
      <c r="AB31" s="593"/>
      <c r="AC31" s="593"/>
      <c r="AD31" s="594" t="s">
        <v>201</v>
      </c>
      <c r="AE31" s="594"/>
      <c r="AF31" s="594"/>
      <c r="AG31" s="594"/>
      <c r="AH31" s="594"/>
      <c r="AI31" s="594"/>
      <c r="AJ31" s="594"/>
      <c r="AK31" s="594"/>
      <c r="AL31" s="598" t="s">
        <v>201</v>
      </c>
      <c r="AM31" s="376"/>
      <c r="AN31" s="376"/>
      <c r="AO31" s="599"/>
      <c r="AP31" s="545" t="s">
        <v>4</v>
      </c>
      <c r="AQ31" s="546"/>
      <c r="AR31" s="546"/>
      <c r="AS31" s="546"/>
      <c r="AT31" s="674" t="s">
        <v>392</v>
      </c>
      <c r="AU31" s="42"/>
      <c r="AV31" s="42"/>
      <c r="AW31" s="42"/>
      <c r="AX31" s="580" t="s">
        <v>269</v>
      </c>
      <c r="AY31" s="581"/>
      <c r="AZ31" s="581"/>
      <c r="BA31" s="581"/>
      <c r="BB31" s="581"/>
      <c r="BC31" s="581"/>
      <c r="BD31" s="581"/>
      <c r="BE31" s="581"/>
      <c r="BF31" s="582"/>
      <c r="BG31" s="629">
        <v>99</v>
      </c>
      <c r="BH31" s="630"/>
      <c r="BI31" s="630"/>
      <c r="BJ31" s="630"/>
      <c r="BK31" s="630"/>
      <c r="BL31" s="630"/>
      <c r="BM31" s="589">
        <v>93.1</v>
      </c>
      <c r="BN31" s="630"/>
      <c r="BO31" s="630"/>
      <c r="BP31" s="630"/>
      <c r="BQ31" s="631"/>
      <c r="BR31" s="629">
        <v>99.2</v>
      </c>
      <c r="BS31" s="630"/>
      <c r="BT31" s="630"/>
      <c r="BU31" s="630"/>
      <c r="BV31" s="630"/>
      <c r="BW31" s="630"/>
      <c r="BX31" s="589">
        <v>93.7</v>
      </c>
      <c r="BY31" s="630"/>
      <c r="BZ31" s="630"/>
      <c r="CA31" s="630"/>
      <c r="CB31" s="631"/>
      <c r="CD31" s="572"/>
      <c r="CE31" s="567"/>
      <c r="CF31" s="596" t="s">
        <v>308</v>
      </c>
      <c r="CG31" s="485"/>
      <c r="CH31" s="485"/>
      <c r="CI31" s="485"/>
      <c r="CJ31" s="485"/>
      <c r="CK31" s="485"/>
      <c r="CL31" s="485"/>
      <c r="CM31" s="485"/>
      <c r="CN31" s="485"/>
      <c r="CO31" s="485"/>
      <c r="CP31" s="485"/>
      <c r="CQ31" s="597"/>
      <c r="CR31" s="591">
        <v>23035</v>
      </c>
      <c r="CS31" s="622"/>
      <c r="CT31" s="622"/>
      <c r="CU31" s="622"/>
      <c r="CV31" s="622"/>
      <c r="CW31" s="622"/>
      <c r="CX31" s="622"/>
      <c r="CY31" s="623"/>
      <c r="CZ31" s="598">
        <v>0.2</v>
      </c>
      <c r="DA31" s="624"/>
      <c r="DB31" s="624"/>
      <c r="DC31" s="625"/>
      <c r="DD31" s="601">
        <v>23035</v>
      </c>
      <c r="DE31" s="622"/>
      <c r="DF31" s="622"/>
      <c r="DG31" s="622"/>
      <c r="DH31" s="622"/>
      <c r="DI31" s="622"/>
      <c r="DJ31" s="622"/>
      <c r="DK31" s="623"/>
      <c r="DL31" s="601">
        <v>23035</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2">
      <c r="B32" s="596" t="s">
        <v>393</v>
      </c>
      <c r="C32" s="485"/>
      <c r="D32" s="485"/>
      <c r="E32" s="485"/>
      <c r="F32" s="485"/>
      <c r="G32" s="485"/>
      <c r="H32" s="485"/>
      <c r="I32" s="485"/>
      <c r="J32" s="485"/>
      <c r="K32" s="485"/>
      <c r="L32" s="485"/>
      <c r="M32" s="485"/>
      <c r="N32" s="485"/>
      <c r="O32" s="485"/>
      <c r="P32" s="485"/>
      <c r="Q32" s="597"/>
      <c r="R32" s="591">
        <v>490184</v>
      </c>
      <c r="S32" s="370"/>
      <c r="T32" s="370"/>
      <c r="U32" s="370"/>
      <c r="V32" s="370"/>
      <c r="W32" s="370"/>
      <c r="X32" s="370"/>
      <c r="Y32" s="592"/>
      <c r="Z32" s="593">
        <v>4.4000000000000004</v>
      </c>
      <c r="AA32" s="593"/>
      <c r="AB32" s="593"/>
      <c r="AC32" s="593"/>
      <c r="AD32" s="594" t="s">
        <v>201</v>
      </c>
      <c r="AE32" s="594"/>
      <c r="AF32" s="594"/>
      <c r="AG32" s="594"/>
      <c r="AH32" s="594"/>
      <c r="AI32" s="594"/>
      <c r="AJ32" s="594"/>
      <c r="AK32" s="594"/>
      <c r="AL32" s="598" t="s">
        <v>201</v>
      </c>
      <c r="AM32" s="376"/>
      <c r="AN32" s="376"/>
      <c r="AO32" s="599"/>
      <c r="AP32" s="673"/>
      <c r="AQ32" s="532"/>
      <c r="AR32" s="532"/>
      <c r="AS32" s="532"/>
      <c r="AT32" s="675"/>
      <c r="AU32" s="1" t="s">
        <v>244</v>
      </c>
      <c r="AX32" s="596" t="s">
        <v>369</v>
      </c>
      <c r="AY32" s="485"/>
      <c r="AZ32" s="485"/>
      <c r="BA32" s="485"/>
      <c r="BB32" s="485"/>
      <c r="BC32" s="485"/>
      <c r="BD32" s="485"/>
      <c r="BE32" s="485"/>
      <c r="BF32" s="597"/>
      <c r="BG32" s="632">
        <v>99.4</v>
      </c>
      <c r="BH32" s="622"/>
      <c r="BI32" s="622"/>
      <c r="BJ32" s="622"/>
      <c r="BK32" s="622"/>
      <c r="BL32" s="622"/>
      <c r="BM32" s="376">
        <v>98.7</v>
      </c>
      <c r="BN32" s="622"/>
      <c r="BO32" s="622"/>
      <c r="BP32" s="622"/>
      <c r="BQ32" s="633"/>
      <c r="BR32" s="632">
        <v>99.6</v>
      </c>
      <c r="BS32" s="622"/>
      <c r="BT32" s="622"/>
      <c r="BU32" s="622"/>
      <c r="BV32" s="622"/>
      <c r="BW32" s="622"/>
      <c r="BX32" s="376">
        <v>99</v>
      </c>
      <c r="BY32" s="622"/>
      <c r="BZ32" s="622"/>
      <c r="CA32" s="622"/>
      <c r="CB32" s="633"/>
      <c r="CD32" s="573"/>
      <c r="CE32" s="575"/>
      <c r="CF32" s="596" t="s">
        <v>395</v>
      </c>
      <c r="CG32" s="485"/>
      <c r="CH32" s="485"/>
      <c r="CI32" s="485"/>
      <c r="CJ32" s="485"/>
      <c r="CK32" s="485"/>
      <c r="CL32" s="485"/>
      <c r="CM32" s="485"/>
      <c r="CN32" s="485"/>
      <c r="CO32" s="485"/>
      <c r="CP32" s="485"/>
      <c r="CQ32" s="597"/>
      <c r="CR32" s="591" t="s">
        <v>201</v>
      </c>
      <c r="CS32" s="370"/>
      <c r="CT32" s="370"/>
      <c r="CU32" s="370"/>
      <c r="CV32" s="370"/>
      <c r="CW32" s="370"/>
      <c r="CX32" s="370"/>
      <c r="CY32" s="592"/>
      <c r="CZ32" s="598" t="s">
        <v>201</v>
      </c>
      <c r="DA32" s="624"/>
      <c r="DB32" s="624"/>
      <c r="DC32" s="625"/>
      <c r="DD32" s="601" t="s">
        <v>201</v>
      </c>
      <c r="DE32" s="370"/>
      <c r="DF32" s="370"/>
      <c r="DG32" s="370"/>
      <c r="DH32" s="370"/>
      <c r="DI32" s="370"/>
      <c r="DJ32" s="370"/>
      <c r="DK32" s="592"/>
      <c r="DL32" s="601" t="s">
        <v>201</v>
      </c>
      <c r="DM32" s="370"/>
      <c r="DN32" s="370"/>
      <c r="DO32" s="370"/>
      <c r="DP32" s="370"/>
      <c r="DQ32" s="370"/>
      <c r="DR32" s="370"/>
      <c r="DS32" s="370"/>
      <c r="DT32" s="370"/>
      <c r="DU32" s="370"/>
      <c r="DV32" s="592"/>
      <c r="DW32" s="598" t="s">
        <v>201</v>
      </c>
      <c r="DX32" s="624"/>
      <c r="DY32" s="624"/>
      <c r="DZ32" s="624"/>
      <c r="EA32" s="624"/>
      <c r="EB32" s="624"/>
      <c r="EC32" s="626"/>
    </row>
    <row r="33" spans="2:133" ht="11.25" customHeight="1" x14ac:dyDescent="0.2">
      <c r="B33" s="596" t="s">
        <v>132</v>
      </c>
      <c r="C33" s="485"/>
      <c r="D33" s="485"/>
      <c r="E33" s="485"/>
      <c r="F33" s="485"/>
      <c r="G33" s="485"/>
      <c r="H33" s="485"/>
      <c r="I33" s="485"/>
      <c r="J33" s="485"/>
      <c r="K33" s="485"/>
      <c r="L33" s="485"/>
      <c r="M33" s="485"/>
      <c r="N33" s="485"/>
      <c r="O33" s="485"/>
      <c r="P33" s="485"/>
      <c r="Q33" s="597"/>
      <c r="R33" s="591">
        <v>48923</v>
      </c>
      <c r="S33" s="370"/>
      <c r="T33" s="370"/>
      <c r="U33" s="370"/>
      <c r="V33" s="370"/>
      <c r="W33" s="370"/>
      <c r="X33" s="370"/>
      <c r="Y33" s="592"/>
      <c r="Z33" s="593">
        <v>0.4</v>
      </c>
      <c r="AA33" s="593"/>
      <c r="AB33" s="593"/>
      <c r="AC33" s="593"/>
      <c r="AD33" s="594">
        <v>6497</v>
      </c>
      <c r="AE33" s="594"/>
      <c r="AF33" s="594"/>
      <c r="AG33" s="594"/>
      <c r="AH33" s="594"/>
      <c r="AI33" s="594"/>
      <c r="AJ33" s="594"/>
      <c r="AK33" s="594"/>
      <c r="AL33" s="598">
        <v>0.1</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98.7</v>
      </c>
      <c r="BH33" s="635"/>
      <c r="BI33" s="635"/>
      <c r="BJ33" s="635"/>
      <c r="BK33" s="635"/>
      <c r="BL33" s="635"/>
      <c r="BM33" s="636">
        <v>88.9</v>
      </c>
      <c r="BN33" s="635"/>
      <c r="BO33" s="635"/>
      <c r="BP33" s="635"/>
      <c r="BQ33" s="637"/>
      <c r="BR33" s="634">
        <v>98.9</v>
      </c>
      <c r="BS33" s="635"/>
      <c r="BT33" s="635"/>
      <c r="BU33" s="635"/>
      <c r="BV33" s="635"/>
      <c r="BW33" s="635"/>
      <c r="BX33" s="636">
        <v>90.1</v>
      </c>
      <c r="BY33" s="635"/>
      <c r="BZ33" s="635"/>
      <c r="CA33" s="635"/>
      <c r="CB33" s="637"/>
      <c r="CD33" s="596" t="s">
        <v>396</v>
      </c>
      <c r="CE33" s="485"/>
      <c r="CF33" s="485"/>
      <c r="CG33" s="485"/>
      <c r="CH33" s="485"/>
      <c r="CI33" s="485"/>
      <c r="CJ33" s="485"/>
      <c r="CK33" s="485"/>
      <c r="CL33" s="485"/>
      <c r="CM33" s="485"/>
      <c r="CN33" s="485"/>
      <c r="CO33" s="485"/>
      <c r="CP33" s="485"/>
      <c r="CQ33" s="597"/>
      <c r="CR33" s="591">
        <v>4836137</v>
      </c>
      <c r="CS33" s="622"/>
      <c r="CT33" s="622"/>
      <c r="CU33" s="622"/>
      <c r="CV33" s="622"/>
      <c r="CW33" s="622"/>
      <c r="CX33" s="622"/>
      <c r="CY33" s="623"/>
      <c r="CZ33" s="598">
        <v>47.6</v>
      </c>
      <c r="DA33" s="624"/>
      <c r="DB33" s="624"/>
      <c r="DC33" s="625"/>
      <c r="DD33" s="601">
        <v>4035652</v>
      </c>
      <c r="DE33" s="622"/>
      <c r="DF33" s="622"/>
      <c r="DG33" s="622"/>
      <c r="DH33" s="622"/>
      <c r="DI33" s="622"/>
      <c r="DJ33" s="622"/>
      <c r="DK33" s="623"/>
      <c r="DL33" s="601">
        <v>2444459</v>
      </c>
      <c r="DM33" s="622"/>
      <c r="DN33" s="622"/>
      <c r="DO33" s="622"/>
      <c r="DP33" s="622"/>
      <c r="DQ33" s="622"/>
      <c r="DR33" s="622"/>
      <c r="DS33" s="622"/>
      <c r="DT33" s="622"/>
      <c r="DU33" s="622"/>
      <c r="DV33" s="623"/>
      <c r="DW33" s="598">
        <v>45</v>
      </c>
      <c r="DX33" s="624"/>
      <c r="DY33" s="624"/>
      <c r="DZ33" s="624"/>
      <c r="EA33" s="624"/>
      <c r="EB33" s="624"/>
      <c r="EC33" s="626"/>
    </row>
    <row r="34" spans="2:133" ht="11.25" customHeight="1" x14ac:dyDescent="0.2">
      <c r="B34" s="596" t="s">
        <v>148</v>
      </c>
      <c r="C34" s="485"/>
      <c r="D34" s="485"/>
      <c r="E34" s="485"/>
      <c r="F34" s="485"/>
      <c r="G34" s="485"/>
      <c r="H34" s="485"/>
      <c r="I34" s="485"/>
      <c r="J34" s="485"/>
      <c r="K34" s="485"/>
      <c r="L34" s="485"/>
      <c r="M34" s="485"/>
      <c r="N34" s="485"/>
      <c r="O34" s="485"/>
      <c r="P34" s="485"/>
      <c r="Q34" s="597"/>
      <c r="R34" s="591">
        <v>1207962</v>
      </c>
      <c r="S34" s="370"/>
      <c r="T34" s="370"/>
      <c r="U34" s="370"/>
      <c r="V34" s="370"/>
      <c r="W34" s="370"/>
      <c r="X34" s="370"/>
      <c r="Y34" s="592"/>
      <c r="Z34" s="593">
        <v>10.8</v>
      </c>
      <c r="AA34" s="593"/>
      <c r="AB34" s="593"/>
      <c r="AC34" s="593"/>
      <c r="AD34" s="594" t="s">
        <v>201</v>
      </c>
      <c r="AE34" s="594"/>
      <c r="AF34" s="594"/>
      <c r="AG34" s="594"/>
      <c r="AH34" s="594"/>
      <c r="AI34" s="594"/>
      <c r="AJ34" s="594"/>
      <c r="AK34" s="594"/>
      <c r="AL34" s="598" t="s">
        <v>201</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399</v>
      </c>
      <c r="CE34" s="485"/>
      <c r="CF34" s="485"/>
      <c r="CG34" s="485"/>
      <c r="CH34" s="485"/>
      <c r="CI34" s="485"/>
      <c r="CJ34" s="485"/>
      <c r="CK34" s="485"/>
      <c r="CL34" s="485"/>
      <c r="CM34" s="485"/>
      <c r="CN34" s="485"/>
      <c r="CO34" s="485"/>
      <c r="CP34" s="485"/>
      <c r="CQ34" s="597"/>
      <c r="CR34" s="591">
        <v>1753112</v>
      </c>
      <c r="CS34" s="370"/>
      <c r="CT34" s="370"/>
      <c r="CU34" s="370"/>
      <c r="CV34" s="370"/>
      <c r="CW34" s="370"/>
      <c r="CX34" s="370"/>
      <c r="CY34" s="592"/>
      <c r="CZ34" s="598">
        <v>17.2</v>
      </c>
      <c r="DA34" s="624"/>
      <c r="DB34" s="624"/>
      <c r="DC34" s="625"/>
      <c r="DD34" s="601">
        <v>1471829</v>
      </c>
      <c r="DE34" s="370"/>
      <c r="DF34" s="370"/>
      <c r="DG34" s="370"/>
      <c r="DH34" s="370"/>
      <c r="DI34" s="370"/>
      <c r="DJ34" s="370"/>
      <c r="DK34" s="592"/>
      <c r="DL34" s="601">
        <v>718421</v>
      </c>
      <c r="DM34" s="370"/>
      <c r="DN34" s="370"/>
      <c r="DO34" s="370"/>
      <c r="DP34" s="370"/>
      <c r="DQ34" s="370"/>
      <c r="DR34" s="370"/>
      <c r="DS34" s="370"/>
      <c r="DT34" s="370"/>
      <c r="DU34" s="370"/>
      <c r="DV34" s="592"/>
      <c r="DW34" s="598">
        <v>13.2</v>
      </c>
      <c r="DX34" s="624"/>
      <c r="DY34" s="624"/>
      <c r="DZ34" s="624"/>
      <c r="EA34" s="624"/>
      <c r="EB34" s="624"/>
      <c r="EC34" s="626"/>
    </row>
    <row r="35" spans="2:133" ht="11.25" customHeight="1" x14ac:dyDescent="0.2">
      <c r="B35" s="596" t="s">
        <v>195</v>
      </c>
      <c r="C35" s="485"/>
      <c r="D35" s="485"/>
      <c r="E35" s="485"/>
      <c r="F35" s="485"/>
      <c r="G35" s="485"/>
      <c r="H35" s="485"/>
      <c r="I35" s="485"/>
      <c r="J35" s="485"/>
      <c r="K35" s="485"/>
      <c r="L35" s="485"/>
      <c r="M35" s="485"/>
      <c r="N35" s="485"/>
      <c r="O35" s="485"/>
      <c r="P35" s="485"/>
      <c r="Q35" s="597"/>
      <c r="R35" s="591">
        <v>79196</v>
      </c>
      <c r="S35" s="370"/>
      <c r="T35" s="370"/>
      <c r="U35" s="370"/>
      <c r="V35" s="370"/>
      <c r="W35" s="370"/>
      <c r="X35" s="370"/>
      <c r="Y35" s="592"/>
      <c r="Z35" s="593">
        <v>0.7</v>
      </c>
      <c r="AA35" s="593"/>
      <c r="AB35" s="593"/>
      <c r="AC35" s="593"/>
      <c r="AD35" s="594" t="s">
        <v>201</v>
      </c>
      <c r="AE35" s="594"/>
      <c r="AF35" s="594"/>
      <c r="AG35" s="594"/>
      <c r="AH35" s="594"/>
      <c r="AI35" s="594"/>
      <c r="AJ35" s="594"/>
      <c r="AK35" s="594"/>
      <c r="AL35" s="598" t="s">
        <v>201</v>
      </c>
      <c r="AM35" s="376"/>
      <c r="AN35" s="376"/>
      <c r="AO35" s="599"/>
      <c r="AP35" s="16"/>
      <c r="AQ35" s="364" t="s">
        <v>401</v>
      </c>
      <c r="AR35" s="365"/>
      <c r="AS35" s="365"/>
      <c r="AT35" s="365"/>
      <c r="AU35" s="365"/>
      <c r="AV35" s="365"/>
      <c r="AW35" s="365"/>
      <c r="AX35" s="365"/>
      <c r="AY35" s="365"/>
      <c r="AZ35" s="365"/>
      <c r="BA35" s="365"/>
      <c r="BB35" s="365"/>
      <c r="BC35" s="365"/>
      <c r="BD35" s="365"/>
      <c r="BE35" s="365"/>
      <c r="BF35" s="407"/>
      <c r="BG35" s="364" t="s">
        <v>209</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402</v>
      </c>
      <c r="CE35" s="485"/>
      <c r="CF35" s="485"/>
      <c r="CG35" s="485"/>
      <c r="CH35" s="485"/>
      <c r="CI35" s="485"/>
      <c r="CJ35" s="485"/>
      <c r="CK35" s="485"/>
      <c r="CL35" s="485"/>
      <c r="CM35" s="485"/>
      <c r="CN35" s="485"/>
      <c r="CO35" s="485"/>
      <c r="CP35" s="485"/>
      <c r="CQ35" s="597"/>
      <c r="CR35" s="591">
        <v>88033</v>
      </c>
      <c r="CS35" s="622"/>
      <c r="CT35" s="622"/>
      <c r="CU35" s="622"/>
      <c r="CV35" s="622"/>
      <c r="CW35" s="622"/>
      <c r="CX35" s="622"/>
      <c r="CY35" s="623"/>
      <c r="CZ35" s="598">
        <v>0.9</v>
      </c>
      <c r="DA35" s="624"/>
      <c r="DB35" s="624"/>
      <c r="DC35" s="625"/>
      <c r="DD35" s="601">
        <v>70123</v>
      </c>
      <c r="DE35" s="622"/>
      <c r="DF35" s="622"/>
      <c r="DG35" s="622"/>
      <c r="DH35" s="622"/>
      <c r="DI35" s="622"/>
      <c r="DJ35" s="622"/>
      <c r="DK35" s="623"/>
      <c r="DL35" s="601">
        <v>70123</v>
      </c>
      <c r="DM35" s="622"/>
      <c r="DN35" s="622"/>
      <c r="DO35" s="622"/>
      <c r="DP35" s="622"/>
      <c r="DQ35" s="622"/>
      <c r="DR35" s="622"/>
      <c r="DS35" s="622"/>
      <c r="DT35" s="622"/>
      <c r="DU35" s="622"/>
      <c r="DV35" s="623"/>
      <c r="DW35" s="598">
        <v>1.3</v>
      </c>
      <c r="DX35" s="624"/>
      <c r="DY35" s="624"/>
      <c r="DZ35" s="624"/>
      <c r="EA35" s="624"/>
      <c r="EB35" s="624"/>
      <c r="EC35" s="626"/>
    </row>
    <row r="36" spans="2:133" ht="11.25" customHeight="1" x14ac:dyDescent="0.2">
      <c r="B36" s="596" t="s">
        <v>370</v>
      </c>
      <c r="C36" s="485"/>
      <c r="D36" s="485"/>
      <c r="E36" s="485"/>
      <c r="F36" s="485"/>
      <c r="G36" s="485"/>
      <c r="H36" s="485"/>
      <c r="I36" s="485"/>
      <c r="J36" s="485"/>
      <c r="K36" s="485"/>
      <c r="L36" s="485"/>
      <c r="M36" s="485"/>
      <c r="N36" s="485"/>
      <c r="O36" s="485"/>
      <c r="P36" s="485"/>
      <c r="Q36" s="597"/>
      <c r="R36" s="591">
        <v>790789</v>
      </c>
      <c r="S36" s="370"/>
      <c r="T36" s="370"/>
      <c r="U36" s="370"/>
      <c r="V36" s="370"/>
      <c r="W36" s="370"/>
      <c r="X36" s="370"/>
      <c r="Y36" s="592"/>
      <c r="Z36" s="593">
        <v>7.1</v>
      </c>
      <c r="AA36" s="593"/>
      <c r="AB36" s="593"/>
      <c r="AC36" s="593"/>
      <c r="AD36" s="594" t="s">
        <v>201</v>
      </c>
      <c r="AE36" s="594"/>
      <c r="AF36" s="594"/>
      <c r="AG36" s="594"/>
      <c r="AH36" s="594"/>
      <c r="AI36" s="594"/>
      <c r="AJ36" s="594"/>
      <c r="AK36" s="594"/>
      <c r="AL36" s="598" t="s">
        <v>201</v>
      </c>
      <c r="AM36" s="376"/>
      <c r="AN36" s="376"/>
      <c r="AO36" s="599"/>
      <c r="AP36" s="16"/>
      <c r="AQ36" s="638" t="s">
        <v>386</v>
      </c>
      <c r="AR36" s="639"/>
      <c r="AS36" s="639"/>
      <c r="AT36" s="639"/>
      <c r="AU36" s="639"/>
      <c r="AV36" s="639"/>
      <c r="AW36" s="639"/>
      <c r="AX36" s="639"/>
      <c r="AY36" s="640"/>
      <c r="AZ36" s="583">
        <v>1450181</v>
      </c>
      <c r="BA36" s="584"/>
      <c r="BB36" s="584"/>
      <c r="BC36" s="584"/>
      <c r="BD36" s="584"/>
      <c r="BE36" s="584"/>
      <c r="BF36" s="641"/>
      <c r="BG36" s="580" t="s">
        <v>406</v>
      </c>
      <c r="BH36" s="581"/>
      <c r="BI36" s="581"/>
      <c r="BJ36" s="581"/>
      <c r="BK36" s="581"/>
      <c r="BL36" s="581"/>
      <c r="BM36" s="581"/>
      <c r="BN36" s="581"/>
      <c r="BO36" s="581"/>
      <c r="BP36" s="581"/>
      <c r="BQ36" s="581"/>
      <c r="BR36" s="581"/>
      <c r="BS36" s="581"/>
      <c r="BT36" s="581"/>
      <c r="BU36" s="582"/>
      <c r="BV36" s="583">
        <v>892</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2000990</v>
      </c>
      <c r="CS36" s="370"/>
      <c r="CT36" s="370"/>
      <c r="CU36" s="370"/>
      <c r="CV36" s="370"/>
      <c r="CW36" s="370"/>
      <c r="CX36" s="370"/>
      <c r="CY36" s="592"/>
      <c r="CZ36" s="598">
        <v>19.7</v>
      </c>
      <c r="DA36" s="624"/>
      <c r="DB36" s="624"/>
      <c r="DC36" s="625"/>
      <c r="DD36" s="601">
        <v>1767893</v>
      </c>
      <c r="DE36" s="370"/>
      <c r="DF36" s="370"/>
      <c r="DG36" s="370"/>
      <c r="DH36" s="370"/>
      <c r="DI36" s="370"/>
      <c r="DJ36" s="370"/>
      <c r="DK36" s="592"/>
      <c r="DL36" s="601">
        <v>1167629</v>
      </c>
      <c r="DM36" s="370"/>
      <c r="DN36" s="370"/>
      <c r="DO36" s="370"/>
      <c r="DP36" s="370"/>
      <c r="DQ36" s="370"/>
      <c r="DR36" s="370"/>
      <c r="DS36" s="370"/>
      <c r="DT36" s="370"/>
      <c r="DU36" s="370"/>
      <c r="DV36" s="592"/>
      <c r="DW36" s="598">
        <v>21.5</v>
      </c>
      <c r="DX36" s="624"/>
      <c r="DY36" s="624"/>
      <c r="DZ36" s="624"/>
      <c r="EA36" s="624"/>
      <c r="EB36" s="624"/>
      <c r="EC36" s="626"/>
    </row>
    <row r="37" spans="2:133" ht="11.25" customHeight="1" x14ac:dyDescent="0.2">
      <c r="B37" s="596" t="s">
        <v>397</v>
      </c>
      <c r="C37" s="485"/>
      <c r="D37" s="485"/>
      <c r="E37" s="485"/>
      <c r="F37" s="485"/>
      <c r="G37" s="485"/>
      <c r="H37" s="485"/>
      <c r="I37" s="485"/>
      <c r="J37" s="485"/>
      <c r="K37" s="485"/>
      <c r="L37" s="485"/>
      <c r="M37" s="485"/>
      <c r="N37" s="485"/>
      <c r="O37" s="485"/>
      <c r="P37" s="485"/>
      <c r="Q37" s="597"/>
      <c r="R37" s="591">
        <v>103943</v>
      </c>
      <c r="S37" s="370"/>
      <c r="T37" s="370"/>
      <c r="U37" s="370"/>
      <c r="V37" s="370"/>
      <c r="W37" s="370"/>
      <c r="X37" s="370"/>
      <c r="Y37" s="592"/>
      <c r="Z37" s="593">
        <v>0.9</v>
      </c>
      <c r="AA37" s="593"/>
      <c r="AB37" s="593"/>
      <c r="AC37" s="593"/>
      <c r="AD37" s="594">
        <v>15</v>
      </c>
      <c r="AE37" s="594"/>
      <c r="AF37" s="594"/>
      <c r="AG37" s="594"/>
      <c r="AH37" s="594"/>
      <c r="AI37" s="594"/>
      <c r="AJ37" s="594"/>
      <c r="AK37" s="594"/>
      <c r="AL37" s="598">
        <v>0</v>
      </c>
      <c r="AM37" s="376"/>
      <c r="AN37" s="376"/>
      <c r="AO37" s="599"/>
      <c r="AQ37" s="642" t="s">
        <v>407</v>
      </c>
      <c r="AR37" s="373"/>
      <c r="AS37" s="373"/>
      <c r="AT37" s="373"/>
      <c r="AU37" s="373"/>
      <c r="AV37" s="373"/>
      <c r="AW37" s="373"/>
      <c r="AX37" s="373"/>
      <c r="AY37" s="643"/>
      <c r="AZ37" s="591">
        <v>563225</v>
      </c>
      <c r="BA37" s="370"/>
      <c r="BB37" s="370"/>
      <c r="BC37" s="370"/>
      <c r="BD37" s="622"/>
      <c r="BE37" s="622"/>
      <c r="BF37" s="633"/>
      <c r="BG37" s="596" t="s">
        <v>410</v>
      </c>
      <c r="BH37" s="485"/>
      <c r="BI37" s="485"/>
      <c r="BJ37" s="485"/>
      <c r="BK37" s="485"/>
      <c r="BL37" s="485"/>
      <c r="BM37" s="485"/>
      <c r="BN37" s="485"/>
      <c r="BO37" s="485"/>
      <c r="BP37" s="485"/>
      <c r="BQ37" s="485"/>
      <c r="BR37" s="485"/>
      <c r="BS37" s="485"/>
      <c r="BT37" s="485"/>
      <c r="BU37" s="597"/>
      <c r="BV37" s="591">
        <v>-14402</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510778</v>
      </c>
      <c r="CS37" s="622"/>
      <c r="CT37" s="622"/>
      <c r="CU37" s="622"/>
      <c r="CV37" s="622"/>
      <c r="CW37" s="622"/>
      <c r="CX37" s="622"/>
      <c r="CY37" s="623"/>
      <c r="CZ37" s="598">
        <v>5</v>
      </c>
      <c r="DA37" s="624"/>
      <c r="DB37" s="624"/>
      <c r="DC37" s="625"/>
      <c r="DD37" s="601">
        <v>492259</v>
      </c>
      <c r="DE37" s="622"/>
      <c r="DF37" s="622"/>
      <c r="DG37" s="622"/>
      <c r="DH37" s="622"/>
      <c r="DI37" s="622"/>
      <c r="DJ37" s="622"/>
      <c r="DK37" s="623"/>
      <c r="DL37" s="601">
        <v>489404</v>
      </c>
      <c r="DM37" s="622"/>
      <c r="DN37" s="622"/>
      <c r="DO37" s="622"/>
      <c r="DP37" s="622"/>
      <c r="DQ37" s="622"/>
      <c r="DR37" s="622"/>
      <c r="DS37" s="622"/>
      <c r="DT37" s="622"/>
      <c r="DU37" s="622"/>
      <c r="DV37" s="623"/>
      <c r="DW37" s="598">
        <v>9</v>
      </c>
      <c r="DX37" s="624"/>
      <c r="DY37" s="624"/>
      <c r="DZ37" s="624"/>
      <c r="EA37" s="624"/>
      <c r="EB37" s="624"/>
      <c r="EC37" s="626"/>
    </row>
    <row r="38" spans="2:133" ht="11.25" customHeight="1" x14ac:dyDescent="0.2">
      <c r="B38" s="596" t="s">
        <v>411</v>
      </c>
      <c r="C38" s="485"/>
      <c r="D38" s="485"/>
      <c r="E38" s="485"/>
      <c r="F38" s="485"/>
      <c r="G38" s="485"/>
      <c r="H38" s="485"/>
      <c r="I38" s="485"/>
      <c r="J38" s="485"/>
      <c r="K38" s="485"/>
      <c r="L38" s="485"/>
      <c r="M38" s="485"/>
      <c r="N38" s="485"/>
      <c r="O38" s="485"/>
      <c r="P38" s="485"/>
      <c r="Q38" s="597"/>
      <c r="R38" s="591">
        <v>1163445</v>
      </c>
      <c r="S38" s="370"/>
      <c r="T38" s="370"/>
      <c r="U38" s="370"/>
      <c r="V38" s="370"/>
      <c r="W38" s="370"/>
      <c r="X38" s="370"/>
      <c r="Y38" s="592"/>
      <c r="Z38" s="593">
        <v>10.4</v>
      </c>
      <c r="AA38" s="593"/>
      <c r="AB38" s="593"/>
      <c r="AC38" s="593"/>
      <c r="AD38" s="594" t="s">
        <v>201</v>
      </c>
      <c r="AE38" s="594"/>
      <c r="AF38" s="594"/>
      <c r="AG38" s="594"/>
      <c r="AH38" s="594"/>
      <c r="AI38" s="594"/>
      <c r="AJ38" s="594"/>
      <c r="AK38" s="594"/>
      <c r="AL38" s="598" t="s">
        <v>201</v>
      </c>
      <c r="AM38" s="376"/>
      <c r="AN38" s="376"/>
      <c r="AO38" s="599"/>
      <c r="AQ38" s="642" t="s">
        <v>412</v>
      </c>
      <c r="AR38" s="373"/>
      <c r="AS38" s="373"/>
      <c r="AT38" s="373"/>
      <c r="AU38" s="373"/>
      <c r="AV38" s="373"/>
      <c r="AW38" s="373"/>
      <c r="AX38" s="373"/>
      <c r="AY38" s="643"/>
      <c r="AZ38" s="591">
        <v>267143</v>
      </c>
      <c r="BA38" s="370"/>
      <c r="BB38" s="370"/>
      <c r="BC38" s="370"/>
      <c r="BD38" s="622"/>
      <c r="BE38" s="622"/>
      <c r="BF38" s="633"/>
      <c r="BG38" s="596" t="s">
        <v>416</v>
      </c>
      <c r="BH38" s="485"/>
      <c r="BI38" s="485"/>
      <c r="BJ38" s="485"/>
      <c r="BK38" s="485"/>
      <c r="BL38" s="485"/>
      <c r="BM38" s="485"/>
      <c r="BN38" s="485"/>
      <c r="BO38" s="485"/>
      <c r="BP38" s="485"/>
      <c r="BQ38" s="485"/>
      <c r="BR38" s="485"/>
      <c r="BS38" s="485"/>
      <c r="BT38" s="485"/>
      <c r="BU38" s="597"/>
      <c r="BV38" s="591">
        <v>1548</v>
      </c>
      <c r="BW38" s="370"/>
      <c r="BX38" s="370"/>
      <c r="BY38" s="370"/>
      <c r="BZ38" s="370"/>
      <c r="CA38" s="370"/>
      <c r="CB38" s="602"/>
      <c r="CD38" s="596" t="s">
        <v>417</v>
      </c>
      <c r="CE38" s="485"/>
      <c r="CF38" s="485"/>
      <c r="CG38" s="485"/>
      <c r="CH38" s="485"/>
      <c r="CI38" s="485"/>
      <c r="CJ38" s="485"/>
      <c r="CK38" s="485"/>
      <c r="CL38" s="485"/>
      <c r="CM38" s="485"/>
      <c r="CN38" s="485"/>
      <c r="CO38" s="485"/>
      <c r="CP38" s="485"/>
      <c r="CQ38" s="597"/>
      <c r="CR38" s="591">
        <v>598653</v>
      </c>
      <c r="CS38" s="370"/>
      <c r="CT38" s="370"/>
      <c r="CU38" s="370"/>
      <c r="CV38" s="370"/>
      <c r="CW38" s="370"/>
      <c r="CX38" s="370"/>
      <c r="CY38" s="592"/>
      <c r="CZ38" s="598">
        <v>5.9</v>
      </c>
      <c r="DA38" s="624"/>
      <c r="DB38" s="624"/>
      <c r="DC38" s="625"/>
      <c r="DD38" s="601">
        <v>503913</v>
      </c>
      <c r="DE38" s="370"/>
      <c r="DF38" s="370"/>
      <c r="DG38" s="370"/>
      <c r="DH38" s="370"/>
      <c r="DI38" s="370"/>
      <c r="DJ38" s="370"/>
      <c r="DK38" s="592"/>
      <c r="DL38" s="601">
        <v>488286</v>
      </c>
      <c r="DM38" s="370"/>
      <c r="DN38" s="370"/>
      <c r="DO38" s="370"/>
      <c r="DP38" s="370"/>
      <c r="DQ38" s="370"/>
      <c r="DR38" s="370"/>
      <c r="DS38" s="370"/>
      <c r="DT38" s="370"/>
      <c r="DU38" s="370"/>
      <c r="DV38" s="592"/>
      <c r="DW38" s="598">
        <v>9</v>
      </c>
      <c r="DX38" s="624"/>
      <c r="DY38" s="624"/>
      <c r="DZ38" s="624"/>
      <c r="EA38" s="624"/>
      <c r="EB38" s="624"/>
      <c r="EC38" s="626"/>
    </row>
    <row r="39" spans="2:133" ht="11.25" customHeight="1" x14ac:dyDescent="0.2">
      <c r="B39" s="596" t="s">
        <v>418</v>
      </c>
      <c r="C39" s="485"/>
      <c r="D39" s="485"/>
      <c r="E39" s="485"/>
      <c r="F39" s="485"/>
      <c r="G39" s="485"/>
      <c r="H39" s="485"/>
      <c r="I39" s="485"/>
      <c r="J39" s="485"/>
      <c r="K39" s="485"/>
      <c r="L39" s="485"/>
      <c r="M39" s="485"/>
      <c r="N39" s="485"/>
      <c r="O39" s="485"/>
      <c r="P39" s="485"/>
      <c r="Q39" s="597"/>
      <c r="R39" s="591" t="s">
        <v>201</v>
      </c>
      <c r="S39" s="370"/>
      <c r="T39" s="370"/>
      <c r="U39" s="370"/>
      <c r="V39" s="370"/>
      <c r="W39" s="370"/>
      <c r="X39" s="370"/>
      <c r="Y39" s="592"/>
      <c r="Z39" s="593" t="s">
        <v>201</v>
      </c>
      <c r="AA39" s="593"/>
      <c r="AB39" s="593"/>
      <c r="AC39" s="593"/>
      <c r="AD39" s="594" t="s">
        <v>201</v>
      </c>
      <c r="AE39" s="594"/>
      <c r="AF39" s="594"/>
      <c r="AG39" s="594"/>
      <c r="AH39" s="594"/>
      <c r="AI39" s="594"/>
      <c r="AJ39" s="594"/>
      <c r="AK39" s="594"/>
      <c r="AL39" s="598" t="s">
        <v>201</v>
      </c>
      <c r="AM39" s="376"/>
      <c r="AN39" s="376"/>
      <c r="AO39" s="599"/>
      <c r="AQ39" s="642" t="s">
        <v>301</v>
      </c>
      <c r="AR39" s="373"/>
      <c r="AS39" s="373"/>
      <c r="AT39" s="373"/>
      <c r="AU39" s="373"/>
      <c r="AV39" s="373"/>
      <c r="AW39" s="373"/>
      <c r="AX39" s="373"/>
      <c r="AY39" s="643"/>
      <c r="AZ39" s="591">
        <v>21160</v>
      </c>
      <c r="BA39" s="370"/>
      <c r="BB39" s="370"/>
      <c r="BC39" s="370"/>
      <c r="BD39" s="622"/>
      <c r="BE39" s="622"/>
      <c r="BF39" s="633"/>
      <c r="BG39" s="596" t="s">
        <v>332</v>
      </c>
      <c r="BH39" s="485"/>
      <c r="BI39" s="485"/>
      <c r="BJ39" s="485"/>
      <c r="BK39" s="485"/>
      <c r="BL39" s="485"/>
      <c r="BM39" s="485"/>
      <c r="BN39" s="485"/>
      <c r="BO39" s="485"/>
      <c r="BP39" s="485"/>
      <c r="BQ39" s="485"/>
      <c r="BR39" s="485"/>
      <c r="BS39" s="485"/>
      <c r="BT39" s="485"/>
      <c r="BU39" s="597"/>
      <c r="BV39" s="591">
        <v>2227</v>
      </c>
      <c r="BW39" s="370"/>
      <c r="BX39" s="370"/>
      <c r="BY39" s="370"/>
      <c r="BZ39" s="370"/>
      <c r="CA39" s="370"/>
      <c r="CB39" s="602"/>
      <c r="CD39" s="596" t="s">
        <v>422</v>
      </c>
      <c r="CE39" s="485"/>
      <c r="CF39" s="485"/>
      <c r="CG39" s="485"/>
      <c r="CH39" s="485"/>
      <c r="CI39" s="485"/>
      <c r="CJ39" s="485"/>
      <c r="CK39" s="485"/>
      <c r="CL39" s="485"/>
      <c r="CM39" s="485"/>
      <c r="CN39" s="485"/>
      <c r="CO39" s="485"/>
      <c r="CP39" s="485"/>
      <c r="CQ39" s="597"/>
      <c r="CR39" s="591">
        <v>379153</v>
      </c>
      <c r="CS39" s="622"/>
      <c r="CT39" s="622"/>
      <c r="CU39" s="622"/>
      <c r="CV39" s="622"/>
      <c r="CW39" s="622"/>
      <c r="CX39" s="622"/>
      <c r="CY39" s="623"/>
      <c r="CZ39" s="598">
        <v>3.7</v>
      </c>
      <c r="DA39" s="624"/>
      <c r="DB39" s="624"/>
      <c r="DC39" s="625"/>
      <c r="DD39" s="601">
        <v>221894</v>
      </c>
      <c r="DE39" s="622"/>
      <c r="DF39" s="622"/>
      <c r="DG39" s="622"/>
      <c r="DH39" s="622"/>
      <c r="DI39" s="622"/>
      <c r="DJ39" s="622"/>
      <c r="DK39" s="623"/>
      <c r="DL39" s="601" t="s">
        <v>201</v>
      </c>
      <c r="DM39" s="622"/>
      <c r="DN39" s="622"/>
      <c r="DO39" s="622"/>
      <c r="DP39" s="622"/>
      <c r="DQ39" s="622"/>
      <c r="DR39" s="622"/>
      <c r="DS39" s="622"/>
      <c r="DT39" s="622"/>
      <c r="DU39" s="622"/>
      <c r="DV39" s="623"/>
      <c r="DW39" s="598" t="s">
        <v>201</v>
      </c>
      <c r="DX39" s="624"/>
      <c r="DY39" s="624"/>
      <c r="DZ39" s="624"/>
      <c r="EA39" s="624"/>
      <c r="EB39" s="624"/>
      <c r="EC39" s="626"/>
    </row>
    <row r="40" spans="2:133" ht="11.25" customHeight="1" x14ac:dyDescent="0.2">
      <c r="B40" s="596" t="s">
        <v>423</v>
      </c>
      <c r="C40" s="485"/>
      <c r="D40" s="485"/>
      <c r="E40" s="485"/>
      <c r="F40" s="485"/>
      <c r="G40" s="485"/>
      <c r="H40" s="485"/>
      <c r="I40" s="485"/>
      <c r="J40" s="485"/>
      <c r="K40" s="485"/>
      <c r="L40" s="485"/>
      <c r="M40" s="485"/>
      <c r="N40" s="485"/>
      <c r="O40" s="485"/>
      <c r="P40" s="485"/>
      <c r="Q40" s="597"/>
      <c r="R40" s="591">
        <v>30845</v>
      </c>
      <c r="S40" s="370"/>
      <c r="T40" s="370"/>
      <c r="U40" s="370"/>
      <c r="V40" s="370"/>
      <c r="W40" s="370"/>
      <c r="X40" s="370"/>
      <c r="Y40" s="592"/>
      <c r="Z40" s="593">
        <v>0.3</v>
      </c>
      <c r="AA40" s="593"/>
      <c r="AB40" s="593"/>
      <c r="AC40" s="593"/>
      <c r="AD40" s="594" t="s">
        <v>201</v>
      </c>
      <c r="AE40" s="594"/>
      <c r="AF40" s="594"/>
      <c r="AG40" s="594"/>
      <c r="AH40" s="594"/>
      <c r="AI40" s="594"/>
      <c r="AJ40" s="594"/>
      <c r="AK40" s="594"/>
      <c r="AL40" s="598" t="s">
        <v>201</v>
      </c>
      <c r="AM40" s="376"/>
      <c r="AN40" s="376"/>
      <c r="AO40" s="599"/>
      <c r="AQ40" s="642" t="s">
        <v>426</v>
      </c>
      <c r="AR40" s="373"/>
      <c r="AS40" s="373"/>
      <c r="AT40" s="373"/>
      <c r="AU40" s="373"/>
      <c r="AV40" s="373"/>
      <c r="AW40" s="373"/>
      <c r="AX40" s="373"/>
      <c r="AY40" s="643"/>
      <c r="AZ40" s="591" t="s">
        <v>201</v>
      </c>
      <c r="BA40" s="370"/>
      <c r="BB40" s="370"/>
      <c r="BC40" s="370"/>
      <c r="BD40" s="622"/>
      <c r="BE40" s="622"/>
      <c r="BF40" s="633"/>
      <c r="BG40" s="673" t="s">
        <v>427</v>
      </c>
      <c r="BH40" s="532"/>
      <c r="BI40" s="532"/>
      <c r="BJ40" s="532"/>
      <c r="BK40" s="532"/>
      <c r="BL40" s="7"/>
      <c r="BM40" s="485" t="s">
        <v>428</v>
      </c>
      <c r="BN40" s="485"/>
      <c r="BO40" s="485"/>
      <c r="BP40" s="485"/>
      <c r="BQ40" s="485"/>
      <c r="BR40" s="485"/>
      <c r="BS40" s="485"/>
      <c r="BT40" s="485"/>
      <c r="BU40" s="597"/>
      <c r="BV40" s="591">
        <v>86</v>
      </c>
      <c r="BW40" s="370"/>
      <c r="BX40" s="370"/>
      <c r="BY40" s="370"/>
      <c r="BZ40" s="370"/>
      <c r="CA40" s="370"/>
      <c r="CB40" s="602"/>
      <c r="CD40" s="596" t="s">
        <v>365</v>
      </c>
      <c r="CE40" s="485"/>
      <c r="CF40" s="485"/>
      <c r="CG40" s="485"/>
      <c r="CH40" s="485"/>
      <c r="CI40" s="485"/>
      <c r="CJ40" s="485"/>
      <c r="CK40" s="485"/>
      <c r="CL40" s="485"/>
      <c r="CM40" s="485"/>
      <c r="CN40" s="485"/>
      <c r="CO40" s="485"/>
      <c r="CP40" s="485"/>
      <c r="CQ40" s="597"/>
      <c r="CR40" s="591">
        <v>16196</v>
      </c>
      <c r="CS40" s="370"/>
      <c r="CT40" s="370"/>
      <c r="CU40" s="370"/>
      <c r="CV40" s="370"/>
      <c r="CW40" s="370"/>
      <c r="CX40" s="370"/>
      <c r="CY40" s="592"/>
      <c r="CZ40" s="598">
        <v>0.2</v>
      </c>
      <c r="DA40" s="624"/>
      <c r="DB40" s="624"/>
      <c r="DC40" s="625"/>
      <c r="DD40" s="601" t="s">
        <v>201</v>
      </c>
      <c r="DE40" s="370"/>
      <c r="DF40" s="370"/>
      <c r="DG40" s="370"/>
      <c r="DH40" s="370"/>
      <c r="DI40" s="370"/>
      <c r="DJ40" s="370"/>
      <c r="DK40" s="592"/>
      <c r="DL40" s="601" t="s">
        <v>201</v>
      </c>
      <c r="DM40" s="370"/>
      <c r="DN40" s="370"/>
      <c r="DO40" s="370"/>
      <c r="DP40" s="370"/>
      <c r="DQ40" s="370"/>
      <c r="DR40" s="370"/>
      <c r="DS40" s="370"/>
      <c r="DT40" s="370"/>
      <c r="DU40" s="370"/>
      <c r="DV40" s="592"/>
      <c r="DW40" s="598" t="s">
        <v>201</v>
      </c>
      <c r="DX40" s="624"/>
      <c r="DY40" s="624"/>
      <c r="DZ40" s="624"/>
      <c r="EA40" s="624"/>
      <c r="EB40" s="624"/>
      <c r="EC40" s="626"/>
    </row>
    <row r="41" spans="2:133" ht="11.25" customHeight="1" x14ac:dyDescent="0.2">
      <c r="B41" s="609" t="s">
        <v>424</v>
      </c>
      <c r="C41" s="610"/>
      <c r="D41" s="610"/>
      <c r="E41" s="610"/>
      <c r="F41" s="610"/>
      <c r="G41" s="610"/>
      <c r="H41" s="610"/>
      <c r="I41" s="610"/>
      <c r="J41" s="610"/>
      <c r="K41" s="610"/>
      <c r="L41" s="610"/>
      <c r="M41" s="610"/>
      <c r="N41" s="610"/>
      <c r="O41" s="610"/>
      <c r="P41" s="610"/>
      <c r="Q41" s="611"/>
      <c r="R41" s="644">
        <v>11185650</v>
      </c>
      <c r="S41" s="645"/>
      <c r="T41" s="645"/>
      <c r="U41" s="645"/>
      <c r="V41" s="645"/>
      <c r="W41" s="645"/>
      <c r="X41" s="645"/>
      <c r="Y41" s="646"/>
      <c r="Z41" s="647">
        <v>100</v>
      </c>
      <c r="AA41" s="647"/>
      <c r="AB41" s="647"/>
      <c r="AC41" s="647"/>
      <c r="AD41" s="648">
        <v>5402324</v>
      </c>
      <c r="AE41" s="648"/>
      <c r="AF41" s="648"/>
      <c r="AG41" s="648"/>
      <c r="AH41" s="648"/>
      <c r="AI41" s="648"/>
      <c r="AJ41" s="648"/>
      <c r="AK41" s="648"/>
      <c r="AL41" s="649">
        <v>100</v>
      </c>
      <c r="AM41" s="636"/>
      <c r="AN41" s="636"/>
      <c r="AO41" s="650"/>
      <c r="AQ41" s="642" t="s">
        <v>429</v>
      </c>
      <c r="AR41" s="373"/>
      <c r="AS41" s="373"/>
      <c r="AT41" s="373"/>
      <c r="AU41" s="373"/>
      <c r="AV41" s="373"/>
      <c r="AW41" s="373"/>
      <c r="AX41" s="373"/>
      <c r="AY41" s="643"/>
      <c r="AZ41" s="591">
        <v>84046</v>
      </c>
      <c r="BA41" s="370"/>
      <c r="BB41" s="370"/>
      <c r="BC41" s="370"/>
      <c r="BD41" s="622"/>
      <c r="BE41" s="622"/>
      <c r="BF41" s="633"/>
      <c r="BG41" s="673"/>
      <c r="BH41" s="532"/>
      <c r="BI41" s="532"/>
      <c r="BJ41" s="532"/>
      <c r="BK41" s="532"/>
      <c r="BL41" s="7"/>
      <c r="BM41" s="485" t="s">
        <v>337</v>
      </c>
      <c r="BN41" s="485"/>
      <c r="BO41" s="485"/>
      <c r="BP41" s="485"/>
      <c r="BQ41" s="485"/>
      <c r="BR41" s="485"/>
      <c r="BS41" s="485"/>
      <c r="BT41" s="485"/>
      <c r="BU41" s="597"/>
      <c r="BV41" s="591" t="s">
        <v>201</v>
      </c>
      <c r="BW41" s="370"/>
      <c r="BX41" s="370"/>
      <c r="BY41" s="370"/>
      <c r="BZ41" s="370"/>
      <c r="CA41" s="370"/>
      <c r="CB41" s="602"/>
      <c r="CD41" s="596" t="s">
        <v>279</v>
      </c>
      <c r="CE41" s="485"/>
      <c r="CF41" s="485"/>
      <c r="CG41" s="485"/>
      <c r="CH41" s="485"/>
      <c r="CI41" s="485"/>
      <c r="CJ41" s="485"/>
      <c r="CK41" s="485"/>
      <c r="CL41" s="485"/>
      <c r="CM41" s="485"/>
      <c r="CN41" s="485"/>
      <c r="CO41" s="485"/>
      <c r="CP41" s="485"/>
      <c r="CQ41" s="597"/>
      <c r="CR41" s="591" t="s">
        <v>201</v>
      </c>
      <c r="CS41" s="622"/>
      <c r="CT41" s="622"/>
      <c r="CU41" s="622"/>
      <c r="CV41" s="622"/>
      <c r="CW41" s="622"/>
      <c r="CX41" s="622"/>
      <c r="CY41" s="623"/>
      <c r="CZ41" s="598" t="s">
        <v>201</v>
      </c>
      <c r="DA41" s="624"/>
      <c r="DB41" s="624"/>
      <c r="DC41" s="625"/>
      <c r="DD41" s="601" t="s">
        <v>201</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430</v>
      </c>
      <c r="AR42" s="658"/>
      <c r="AS42" s="658"/>
      <c r="AT42" s="658"/>
      <c r="AU42" s="658"/>
      <c r="AV42" s="658"/>
      <c r="AW42" s="658"/>
      <c r="AX42" s="658"/>
      <c r="AY42" s="659"/>
      <c r="AZ42" s="644">
        <v>514607</v>
      </c>
      <c r="BA42" s="645"/>
      <c r="BB42" s="645"/>
      <c r="BC42" s="645"/>
      <c r="BD42" s="635"/>
      <c r="BE42" s="635"/>
      <c r="BF42" s="637"/>
      <c r="BG42" s="548"/>
      <c r="BH42" s="549"/>
      <c r="BI42" s="549"/>
      <c r="BJ42" s="549"/>
      <c r="BK42" s="549"/>
      <c r="BL42" s="20"/>
      <c r="BM42" s="610" t="s">
        <v>431</v>
      </c>
      <c r="BN42" s="610"/>
      <c r="BO42" s="610"/>
      <c r="BP42" s="610"/>
      <c r="BQ42" s="610"/>
      <c r="BR42" s="610"/>
      <c r="BS42" s="610"/>
      <c r="BT42" s="610"/>
      <c r="BU42" s="611"/>
      <c r="BV42" s="644">
        <v>453</v>
      </c>
      <c r="BW42" s="645"/>
      <c r="BX42" s="645"/>
      <c r="BY42" s="645"/>
      <c r="BZ42" s="645"/>
      <c r="CA42" s="645"/>
      <c r="CB42" s="660"/>
      <c r="CD42" s="596" t="s">
        <v>273</v>
      </c>
      <c r="CE42" s="485"/>
      <c r="CF42" s="485"/>
      <c r="CG42" s="485"/>
      <c r="CH42" s="485"/>
      <c r="CI42" s="485"/>
      <c r="CJ42" s="485"/>
      <c r="CK42" s="485"/>
      <c r="CL42" s="485"/>
      <c r="CM42" s="485"/>
      <c r="CN42" s="485"/>
      <c r="CO42" s="485"/>
      <c r="CP42" s="485"/>
      <c r="CQ42" s="597"/>
      <c r="CR42" s="591">
        <v>1890187</v>
      </c>
      <c r="CS42" s="622"/>
      <c r="CT42" s="622"/>
      <c r="CU42" s="622"/>
      <c r="CV42" s="622"/>
      <c r="CW42" s="622"/>
      <c r="CX42" s="622"/>
      <c r="CY42" s="623"/>
      <c r="CZ42" s="598">
        <v>18.600000000000001</v>
      </c>
      <c r="DA42" s="624"/>
      <c r="DB42" s="624"/>
      <c r="DC42" s="625"/>
      <c r="DD42" s="601">
        <v>202868</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51</v>
      </c>
      <c r="CD43" s="596" t="s">
        <v>88</v>
      </c>
      <c r="CE43" s="485"/>
      <c r="CF43" s="485"/>
      <c r="CG43" s="485"/>
      <c r="CH43" s="485"/>
      <c r="CI43" s="485"/>
      <c r="CJ43" s="485"/>
      <c r="CK43" s="485"/>
      <c r="CL43" s="485"/>
      <c r="CM43" s="485"/>
      <c r="CN43" s="485"/>
      <c r="CO43" s="485"/>
      <c r="CP43" s="485"/>
      <c r="CQ43" s="597"/>
      <c r="CR43" s="591">
        <v>22051</v>
      </c>
      <c r="CS43" s="622"/>
      <c r="CT43" s="622"/>
      <c r="CU43" s="622"/>
      <c r="CV43" s="622"/>
      <c r="CW43" s="622"/>
      <c r="CX43" s="622"/>
      <c r="CY43" s="623"/>
      <c r="CZ43" s="598">
        <v>0.2</v>
      </c>
      <c r="DA43" s="624"/>
      <c r="DB43" s="624"/>
      <c r="DC43" s="625"/>
      <c r="DD43" s="601">
        <v>22051</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404</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178</v>
      </c>
      <c r="CE44" s="564"/>
      <c r="CF44" s="596" t="s">
        <v>432</v>
      </c>
      <c r="CG44" s="485"/>
      <c r="CH44" s="485"/>
      <c r="CI44" s="485"/>
      <c r="CJ44" s="485"/>
      <c r="CK44" s="485"/>
      <c r="CL44" s="485"/>
      <c r="CM44" s="485"/>
      <c r="CN44" s="485"/>
      <c r="CO44" s="485"/>
      <c r="CP44" s="485"/>
      <c r="CQ44" s="597"/>
      <c r="CR44" s="591">
        <v>1829307</v>
      </c>
      <c r="CS44" s="370"/>
      <c r="CT44" s="370"/>
      <c r="CU44" s="370"/>
      <c r="CV44" s="370"/>
      <c r="CW44" s="370"/>
      <c r="CX44" s="370"/>
      <c r="CY44" s="592"/>
      <c r="CZ44" s="598">
        <v>18</v>
      </c>
      <c r="DA44" s="376"/>
      <c r="DB44" s="376"/>
      <c r="DC44" s="603"/>
      <c r="DD44" s="601">
        <v>171879</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261</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433</v>
      </c>
      <c r="CG45" s="485"/>
      <c r="CH45" s="485"/>
      <c r="CI45" s="485"/>
      <c r="CJ45" s="485"/>
      <c r="CK45" s="485"/>
      <c r="CL45" s="485"/>
      <c r="CM45" s="485"/>
      <c r="CN45" s="485"/>
      <c r="CO45" s="485"/>
      <c r="CP45" s="485"/>
      <c r="CQ45" s="597"/>
      <c r="CR45" s="591">
        <v>1232199</v>
      </c>
      <c r="CS45" s="622"/>
      <c r="CT45" s="622"/>
      <c r="CU45" s="622"/>
      <c r="CV45" s="622"/>
      <c r="CW45" s="622"/>
      <c r="CX45" s="622"/>
      <c r="CY45" s="623"/>
      <c r="CZ45" s="598">
        <v>12.1</v>
      </c>
      <c r="DA45" s="624"/>
      <c r="DB45" s="624"/>
      <c r="DC45" s="625"/>
      <c r="DD45" s="601">
        <v>14018</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434</v>
      </c>
      <c r="CG46" s="485"/>
      <c r="CH46" s="485"/>
      <c r="CI46" s="485"/>
      <c r="CJ46" s="485"/>
      <c r="CK46" s="485"/>
      <c r="CL46" s="485"/>
      <c r="CM46" s="485"/>
      <c r="CN46" s="485"/>
      <c r="CO46" s="485"/>
      <c r="CP46" s="485"/>
      <c r="CQ46" s="597"/>
      <c r="CR46" s="591">
        <v>586167</v>
      </c>
      <c r="CS46" s="370"/>
      <c r="CT46" s="370"/>
      <c r="CU46" s="370"/>
      <c r="CV46" s="370"/>
      <c r="CW46" s="370"/>
      <c r="CX46" s="370"/>
      <c r="CY46" s="592"/>
      <c r="CZ46" s="598">
        <v>5.8</v>
      </c>
      <c r="DA46" s="376"/>
      <c r="DB46" s="376"/>
      <c r="DC46" s="603"/>
      <c r="DD46" s="601">
        <v>154565</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437</v>
      </c>
      <c r="CG47" s="485"/>
      <c r="CH47" s="485"/>
      <c r="CI47" s="485"/>
      <c r="CJ47" s="485"/>
      <c r="CK47" s="485"/>
      <c r="CL47" s="485"/>
      <c r="CM47" s="485"/>
      <c r="CN47" s="485"/>
      <c r="CO47" s="485"/>
      <c r="CP47" s="485"/>
      <c r="CQ47" s="597"/>
      <c r="CR47" s="591">
        <v>60880</v>
      </c>
      <c r="CS47" s="622"/>
      <c r="CT47" s="622"/>
      <c r="CU47" s="622"/>
      <c r="CV47" s="622"/>
      <c r="CW47" s="622"/>
      <c r="CX47" s="622"/>
      <c r="CY47" s="623"/>
      <c r="CZ47" s="598">
        <v>0.6</v>
      </c>
      <c r="DA47" s="624"/>
      <c r="DB47" s="624"/>
      <c r="DC47" s="625"/>
      <c r="DD47" s="601">
        <v>30989</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1" x14ac:dyDescent="0.2">
      <c r="B48" s="41"/>
      <c r="CD48" s="573"/>
      <c r="CE48" s="575"/>
      <c r="CF48" s="596" t="s">
        <v>438</v>
      </c>
      <c r="CG48" s="485"/>
      <c r="CH48" s="485"/>
      <c r="CI48" s="485"/>
      <c r="CJ48" s="485"/>
      <c r="CK48" s="485"/>
      <c r="CL48" s="485"/>
      <c r="CM48" s="485"/>
      <c r="CN48" s="485"/>
      <c r="CO48" s="485"/>
      <c r="CP48" s="485"/>
      <c r="CQ48" s="597"/>
      <c r="CR48" s="591" t="s">
        <v>201</v>
      </c>
      <c r="CS48" s="370"/>
      <c r="CT48" s="370"/>
      <c r="CU48" s="370"/>
      <c r="CV48" s="370"/>
      <c r="CW48" s="370"/>
      <c r="CX48" s="370"/>
      <c r="CY48" s="592"/>
      <c r="CZ48" s="598" t="s">
        <v>201</v>
      </c>
      <c r="DA48" s="376"/>
      <c r="DB48" s="376"/>
      <c r="DC48" s="603"/>
      <c r="DD48" s="601" t="s">
        <v>201</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193</v>
      </c>
      <c r="CE49" s="610"/>
      <c r="CF49" s="610"/>
      <c r="CG49" s="610"/>
      <c r="CH49" s="610"/>
      <c r="CI49" s="610"/>
      <c r="CJ49" s="610"/>
      <c r="CK49" s="610"/>
      <c r="CL49" s="610"/>
      <c r="CM49" s="610"/>
      <c r="CN49" s="610"/>
      <c r="CO49" s="610"/>
      <c r="CP49" s="610"/>
      <c r="CQ49" s="611"/>
      <c r="CR49" s="644">
        <v>10165520</v>
      </c>
      <c r="CS49" s="635"/>
      <c r="CT49" s="635"/>
      <c r="CU49" s="635"/>
      <c r="CV49" s="635"/>
      <c r="CW49" s="635"/>
      <c r="CX49" s="635"/>
      <c r="CY49" s="663"/>
      <c r="CZ49" s="649">
        <v>100</v>
      </c>
      <c r="DA49" s="664"/>
      <c r="DB49" s="664"/>
      <c r="DC49" s="665"/>
      <c r="DD49" s="666">
        <v>7108176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rW5B73Boz4LQ9xslpz5CXPsRkVH+gSsWpfSnnddkJ2/VmGKx+1ZtgMeNSELRSKEQJWpF6Uasz8wwMTiD93t9eQ==" saltValue="Lgu12LmlxA/lGuoljw9Xg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290</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295</v>
      </c>
      <c r="DK2" s="679"/>
      <c r="DL2" s="679"/>
      <c r="DM2" s="679"/>
      <c r="DN2" s="679"/>
      <c r="DO2" s="680"/>
      <c r="DP2" s="50"/>
      <c r="DQ2" s="678" t="s">
        <v>296</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439</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440</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441</v>
      </c>
      <c r="B5" s="937"/>
      <c r="C5" s="937"/>
      <c r="D5" s="937"/>
      <c r="E5" s="937"/>
      <c r="F5" s="937"/>
      <c r="G5" s="937"/>
      <c r="H5" s="937"/>
      <c r="I5" s="937"/>
      <c r="J5" s="937"/>
      <c r="K5" s="937"/>
      <c r="L5" s="937"/>
      <c r="M5" s="937"/>
      <c r="N5" s="937"/>
      <c r="O5" s="937"/>
      <c r="P5" s="938"/>
      <c r="Q5" s="942" t="s">
        <v>180</v>
      </c>
      <c r="R5" s="943"/>
      <c r="S5" s="943"/>
      <c r="T5" s="943"/>
      <c r="U5" s="944"/>
      <c r="V5" s="942" t="s">
        <v>442</v>
      </c>
      <c r="W5" s="943"/>
      <c r="X5" s="943"/>
      <c r="Y5" s="943"/>
      <c r="Z5" s="944"/>
      <c r="AA5" s="942" t="s">
        <v>443</v>
      </c>
      <c r="AB5" s="943"/>
      <c r="AC5" s="943"/>
      <c r="AD5" s="943"/>
      <c r="AE5" s="943"/>
      <c r="AF5" s="948" t="s">
        <v>162</v>
      </c>
      <c r="AG5" s="943"/>
      <c r="AH5" s="943"/>
      <c r="AI5" s="943"/>
      <c r="AJ5" s="949"/>
      <c r="AK5" s="943" t="s">
        <v>444</v>
      </c>
      <c r="AL5" s="943"/>
      <c r="AM5" s="943"/>
      <c r="AN5" s="943"/>
      <c r="AO5" s="944"/>
      <c r="AP5" s="942" t="s">
        <v>445</v>
      </c>
      <c r="AQ5" s="943"/>
      <c r="AR5" s="943"/>
      <c r="AS5" s="943"/>
      <c r="AT5" s="944"/>
      <c r="AU5" s="942" t="s">
        <v>448</v>
      </c>
      <c r="AV5" s="943"/>
      <c r="AW5" s="943"/>
      <c r="AX5" s="943"/>
      <c r="AY5" s="949"/>
      <c r="AZ5" s="56"/>
      <c r="BA5" s="56"/>
      <c r="BB5" s="56"/>
      <c r="BC5" s="56"/>
      <c r="BD5" s="56"/>
      <c r="BE5" s="67"/>
      <c r="BF5" s="67"/>
      <c r="BG5" s="67"/>
      <c r="BH5" s="67"/>
      <c r="BI5" s="67"/>
      <c r="BJ5" s="67"/>
      <c r="BK5" s="67"/>
      <c r="BL5" s="67"/>
      <c r="BM5" s="67"/>
      <c r="BN5" s="67"/>
      <c r="BO5" s="67"/>
      <c r="BP5" s="67"/>
      <c r="BQ5" s="936" t="s">
        <v>449</v>
      </c>
      <c r="BR5" s="937"/>
      <c r="BS5" s="937"/>
      <c r="BT5" s="937"/>
      <c r="BU5" s="937"/>
      <c r="BV5" s="937"/>
      <c r="BW5" s="937"/>
      <c r="BX5" s="937"/>
      <c r="BY5" s="937"/>
      <c r="BZ5" s="937"/>
      <c r="CA5" s="937"/>
      <c r="CB5" s="937"/>
      <c r="CC5" s="937"/>
      <c r="CD5" s="937"/>
      <c r="CE5" s="937"/>
      <c r="CF5" s="937"/>
      <c r="CG5" s="938"/>
      <c r="CH5" s="942" t="s">
        <v>363</v>
      </c>
      <c r="CI5" s="943"/>
      <c r="CJ5" s="943"/>
      <c r="CK5" s="943"/>
      <c r="CL5" s="944"/>
      <c r="CM5" s="942" t="s">
        <v>315</v>
      </c>
      <c r="CN5" s="943"/>
      <c r="CO5" s="943"/>
      <c r="CP5" s="943"/>
      <c r="CQ5" s="944"/>
      <c r="CR5" s="942" t="s">
        <v>239</v>
      </c>
      <c r="CS5" s="943"/>
      <c r="CT5" s="943"/>
      <c r="CU5" s="943"/>
      <c r="CV5" s="944"/>
      <c r="CW5" s="942" t="s">
        <v>52</v>
      </c>
      <c r="CX5" s="943"/>
      <c r="CY5" s="943"/>
      <c r="CZ5" s="943"/>
      <c r="DA5" s="944"/>
      <c r="DB5" s="942" t="s">
        <v>414</v>
      </c>
      <c r="DC5" s="943"/>
      <c r="DD5" s="943"/>
      <c r="DE5" s="943"/>
      <c r="DF5" s="944"/>
      <c r="DG5" s="952" t="s">
        <v>237</v>
      </c>
      <c r="DH5" s="953"/>
      <c r="DI5" s="953"/>
      <c r="DJ5" s="953"/>
      <c r="DK5" s="954"/>
      <c r="DL5" s="952" t="s">
        <v>451</v>
      </c>
      <c r="DM5" s="953"/>
      <c r="DN5" s="953"/>
      <c r="DO5" s="953"/>
      <c r="DP5" s="954"/>
      <c r="DQ5" s="942" t="s">
        <v>454</v>
      </c>
      <c r="DR5" s="943"/>
      <c r="DS5" s="943"/>
      <c r="DT5" s="943"/>
      <c r="DU5" s="944"/>
      <c r="DV5" s="942" t="s">
        <v>448</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455</v>
      </c>
      <c r="C7" s="684"/>
      <c r="D7" s="684"/>
      <c r="E7" s="684"/>
      <c r="F7" s="684"/>
      <c r="G7" s="684"/>
      <c r="H7" s="684"/>
      <c r="I7" s="684"/>
      <c r="J7" s="684"/>
      <c r="K7" s="684"/>
      <c r="L7" s="684"/>
      <c r="M7" s="684"/>
      <c r="N7" s="684"/>
      <c r="O7" s="684"/>
      <c r="P7" s="685"/>
      <c r="Q7" s="686">
        <v>11154</v>
      </c>
      <c r="R7" s="687"/>
      <c r="S7" s="687"/>
      <c r="T7" s="687"/>
      <c r="U7" s="687"/>
      <c r="V7" s="687">
        <v>10134</v>
      </c>
      <c r="W7" s="687"/>
      <c r="X7" s="687"/>
      <c r="Y7" s="687"/>
      <c r="Z7" s="687"/>
      <c r="AA7" s="687">
        <v>1020</v>
      </c>
      <c r="AB7" s="687"/>
      <c r="AC7" s="687"/>
      <c r="AD7" s="687"/>
      <c r="AE7" s="688"/>
      <c r="AF7" s="689">
        <v>687</v>
      </c>
      <c r="AG7" s="690"/>
      <c r="AH7" s="690"/>
      <c r="AI7" s="690"/>
      <c r="AJ7" s="691"/>
      <c r="AK7" s="692">
        <v>79</v>
      </c>
      <c r="AL7" s="687"/>
      <c r="AM7" s="687"/>
      <c r="AN7" s="687"/>
      <c r="AO7" s="687"/>
      <c r="AP7" s="687">
        <v>6303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2">
      <c r="A8" s="52">
        <v>2</v>
      </c>
      <c r="B8" s="699" t="s">
        <v>457</v>
      </c>
      <c r="C8" s="700"/>
      <c r="D8" s="700"/>
      <c r="E8" s="700"/>
      <c r="F8" s="700"/>
      <c r="G8" s="700"/>
      <c r="H8" s="700"/>
      <c r="I8" s="700"/>
      <c r="J8" s="700"/>
      <c r="K8" s="700"/>
      <c r="L8" s="700"/>
      <c r="M8" s="700"/>
      <c r="N8" s="700"/>
      <c r="O8" s="700"/>
      <c r="P8" s="701"/>
      <c r="Q8" s="702">
        <v>80</v>
      </c>
      <c r="R8" s="703"/>
      <c r="S8" s="703"/>
      <c r="T8" s="703"/>
      <c r="U8" s="703"/>
      <c r="V8" s="703">
        <v>80</v>
      </c>
      <c r="W8" s="703"/>
      <c r="X8" s="703"/>
      <c r="Y8" s="703"/>
      <c r="Z8" s="703"/>
      <c r="AA8" s="703" t="s">
        <v>201</v>
      </c>
      <c r="AB8" s="703"/>
      <c r="AC8" s="703"/>
      <c r="AD8" s="703"/>
      <c r="AE8" s="704"/>
      <c r="AF8" s="705" t="s">
        <v>201</v>
      </c>
      <c r="AG8" s="706"/>
      <c r="AH8" s="706"/>
      <c r="AI8" s="706"/>
      <c r="AJ8" s="707"/>
      <c r="AK8" s="708">
        <v>38</v>
      </c>
      <c r="AL8" s="703"/>
      <c r="AM8" s="703"/>
      <c r="AN8" s="703"/>
      <c r="AO8" s="703"/>
      <c r="AP8" s="703" t="s">
        <v>201</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460</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246</v>
      </c>
      <c r="B23" s="722" t="s">
        <v>297</v>
      </c>
      <c r="C23" s="723"/>
      <c r="D23" s="723"/>
      <c r="E23" s="723"/>
      <c r="F23" s="723"/>
      <c r="G23" s="723"/>
      <c r="H23" s="723"/>
      <c r="I23" s="723"/>
      <c r="J23" s="723"/>
      <c r="K23" s="723"/>
      <c r="L23" s="723"/>
      <c r="M23" s="723"/>
      <c r="N23" s="723"/>
      <c r="O23" s="723"/>
      <c r="P23" s="724"/>
      <c r="Q23" s="725">
        <v>11195</v>
      </c>
      <c r="R23" s="726"/>
      <c r="S23" s="726"/>
      <c r="T23" s="726"/>
      <c r="U23" s="726"/>
      <c r="V23" s="726">
        <v>10175</v>
      </c>
      <c r="W23" s="726"/>
      <c r="X23" s="726"/>
      <c r="Y23" s="726"/>
      <c r="Z23" s="726"/>
      <c r="AA23" s="726">
        <v>1020</v>
      </c>
      <c r="AB23" s="726"/>
      <c r="AC23" s="726"/>
      <c r="AD23" s="726"/>
      <c r="AE23" s="727"/>
      <c r="AF23" s="728">
        <v>687</v>
      </c>
      <c r="AG23" s="726"/>
      <c r="AH23" s="726"/>
      <c r="AI23" s="726"/>
      <c r="AJ23" s="729"/>
      <c r="AK23" s="730"/>
      <c r="AL23" s="731"/>
      <c r="AM23" s="731"/>
      <c r="AN23" s="731"/>
      <c r="AO23" s="731"/>
      <c r="AP23" s="726"/>
      <c r="AQ23" s="726"/>
      <c r="AR23" s="726"/>
      <c r="AS23" s="726"/>
      <c r="AT23" s="726"/>
      <c r="AU23" s="732"/>
      <c r="AV23" s="732"/>
      <c r="AW23" s="732"/>
      <c r="AX23" s="732"/>
      <c r="AY23" s="733"/>
      <c r="AZ23" s="734" t="s">
        <v>201</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382</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419</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441</v>
      </c>
      <c r="B26" s="937"/>
      <c r="C26" s="937"/>
      <c r="D26" s="937"/>
      <c r="E26" s="937"/>
      <c r="F26" s="937"/>
      <c r="G26" s="937"/>
      <c r="H26" s="937"/>
      <c r="I26" s="937"/>
      <c r="J26" s="937"/>
      <c r="K26" s="937"/>
      <c r="L26" s="937"/>
      <c r="M26" s="937"/>
      <c r="N26" s="937"/>
      <c r="O26" s="937"/>
      <c r="P26" s="938"/>
      <c r="Q26" s="942" t="s">
        <v>462</v>
      </c>
      <c r="R26" s="943"/>
      <c r="S26" s="943"/>
      <c r="T26" s="943"/>
      <c r="U26" s="944"/>
      <c r="V26" s="942" t="s">
        <v>463</v>
      </c>
      <c r="W26" s="943"/>
      <c r="X26" s="943"/>
      <c r="Y26" s="943"/>
      <c r="Z26" s="944"/>
      <c r="AA26" s="942" t="s">
        <v>464</v>
      </c>
      <c r="AB26" s="943"/>
      <c r="AC26" s="943"/>
      <c r="AD26" s="943"/>
      <c r="AE26" s="943"/>
      <c r="AF26" s="958" t="s">
        <v>242</v>
      </c>
      <c r="AG26" s="959"/>
      <c r="AH26" s="959"/>
      <c r="AI26" s="959"/>
      <c r="AJ26" s="960"/>
      <c r="AK26" s="943" t="s">
        <v>387</v>
      </c>
      <c r="AL26" s="943"/>
      <c r="AM26" s="943"/>
      <c r="AN26" s="943"/>
      <c r="AO26" s="944"/>
      <c r="AP26" s="942" t="s">
        <v>353</v>
      </c>
      <c r="AQ26" s="943"/>
      <c r="AR26" s="943"/>
      <c r="AS26" s="943"/>
      <c r="AT26" s="944"/>
      <c r="AU26" s="942" t="s">
        <v>465</v>
      </c>
      <c r="AV26" s="943"/>
      <c r="AW26" s="943"/>
      <c r="AX26" s="943"/>
      <c r="AY26" s="944"/>
      <c r="AZ26" s="942" t="s">
        <v>229</v>
      </c>
      <c r="BA26" s="943"/>
      <c r="BB26" s="943"/>
      <c r="BC26" s="943"/>
      <c r="BD26" s="944"/>
      <c r="BE26" s="942" t="s">
        <v>448</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425</v>
      </c>
      <c r="C28" s="684"/>
      <c r="D28" s="684"/>
      <c r="E28" s="684"/>
      <c r="F28" s="684"/>
      <c r="G28" s="684"/>
      <c r="H28" s="684"/>
      <c r="I28" s="684"/>
      <c r="J28" s="684"/>
      <c r="K28" s="684"/>
      <c r="L28" s="684"/>
      <c r="M28" s="684"/>
      <c r="N28" s="684"/>
      <c r="O28" s="684"/>
      <c r="P28" s="685"/>
      <c r="Q28" s="738">
        <v>1364</v>
      </c>
      <c r="R28" s="739"/>
      <c r="S28" s="739"/>
      <c r="T28" s="739"/>
      <c r="U28" s="739"/>
      <c r="V28" s="739">
        <v>1363</v>
      </c>
      <c r="W28" s="739"/>
      <c r="X28" s="739"/>
      <c r="Y28" s="739"/>
      <c r="Z28" s="739"/>
      <c r="AA28" s="739">
        <v>1</v>
      </c>
      <c r="AB28" s="739"/>
      <c r="AC28" s="739"/>
      <c r="AD28" s="739"/>
      <c r="AE28" s="740"/>
      <c r="AF28" s="741">
        <v>1</v>
      </c>
      <c r="AG28" s="739"/>
      <c r="AH28" s="739"/>
      <c r="AI28" s="739"/>
      <c r="AJ28" s="742"/>
      <c r="AK28" s="743">
        <v>125</v>
      </c>
      <c r="AL28" s="739"/>
      <c r="AM28" s="739"/>
      <c r="AN28" s="739"/>
      <c r="AO28" s="739"/>
      <c r="AP28" s="739" t="s">
        <v>201</v>
      </c>
      <c r="AQ28" s="739"/>
      <c r="AR28" s="739"/>
      <c r="AS28" s="739"/>
      <c r="AT28" s="739"/>
      <c r="AU28" s="739" t="s">
        <v>201</v>
      </c>
      <c r="AV28" s="739"/>
      <c r="AW28" s="739"/>
      <c r="AX28" s="739"/>
      <c r="AY28" s="739"/>
      <c r="AZ28" s="744" t="s">
        <v>201</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466</v>
      </c>
      <c r="C29" s="700"/>
      <c r="D29" s="700"/>
      <c r="E29" s="700"/>
      <c r="F29" s="700"/>
      <c r="G29" s="700"/>
      <c r="H29" s="700"/>
      <c r="I29" s="700"/>
      <c r="J29" s="700"/>
      <c r="K29" s="700"/>
      <c r="L29" s="700"/>
      <c r="M29" s="700"/>
      <c r="N29" s="700"/>
      <c r="O29" s="700"/>
      <c r="P29" s="701"/>
      <c r="Q29" s="702">
        <v>1706</v>
      </c>
      <c r="R29" s="703"/>
      <c r="S29" s="703"/>
      <c r="T29" s="703"/>
      <c r="U29" s="703"/>
      <c r="V29" s="703">
        <v>1702</v>
      </c>
      <c r="W29" s="703"/>
      <c r="X29" s="703"/>
      <c r="Y29" s="703"/>
      <c r="Z29" s="703"/>
      <c r="AA29" s="703">
        <v>4</v>
      </c>
      <c r="AB29" s="703"/>
      <c r="AC29" s="703"/>
      <c r="AD29" s="703"/>
      <c r="AE29" s="704"/>
      <c r="AF29" s="705">
        <v>4</v>
      </c>
      <c r="AG29" s="706"/>
      <c r="AH29" s="706"/>
      <c r="AI29" s="706"/>
      <c r="AJ29" s="707"/>
      <c r="AK29" s="708">
        <v>254</v>
      </c>
      <c r="AL29" s="703"/>
      <c r="AM29" s="703"/>
      <c r="AN29" s="703"/>
      <c r="AO29" s="703"/>
      <c r="AP29" s="703" t="s">
        <v>201</v>
      </c>
      <c r="AQ29" s="703"/>
      <c r="AR29" s="703"/>
      <c r="AS29" s="703"/>
      <c r="AT29" s="703"/>
      <c r="AU29" s="703" t="s">
        <v>201</v>
      </c>
      <c r="AV29" s="703"/>
      <c r="AW29" s="703"/>
      <c r="AX29" s="703"/>
      <c r="AY29" s="703"/>
      <c r="AZ29" s="747" t="s">
        <v>201</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28</v>
      </c>
      <c r="C30" s="700"/>
      <c r="D30" s="700"/>
      <c r="E30" s="700"/>
      <c r="F30" s="700"/>
      <c r="G30" s="700"/>
      <c r="H30" s="700"/>
      <c r="I30" s="700"/>
      <c r="J30" s="700"/>
      <c r="K30" s="700"/>
      <c r="L30" s="700"/>
      <c r="M30" s="700"/>
      <c r="N30" s="700"/>
      <c r="O30" s="700"/>
      <c r="P30" s="701"/>
      <c r="Q30" s="702">
        <v>245</v>
      </c>
      <c r="R30" s="703"/>
      <c r="S30" s="703"/>
      <c r="T30" s="703"/>
      <c r="U30" s="703"/>
      <c r="V30" s="703">
        <v>242</v>
      </c>
      <c r="W30" s="703"/>
      <c r="X30" s="703"/>
      <c r="Y30" s="703"/>
      <c r="Z30" s="703"/>
      <c r="AA30" s="703">
        <v>3</v>
      </c>
      <c r="AB30" s="703"/>
      <c r="AC30" s="703"/>
      <c r="AD30" s="703"/>
      <c r="AE30" s="704"/>
      <c r="AF30" s="705">
        <v>3</v>
      </c>
      <c r="AG30" s="706"/>
      <c r="AH30" s="706"/>
      <c r="AI30" s="706"/>
      <c r="AJ30" s="707"/>
      <c r="AK30" s="708">
        <v>70</v>
      </c>
      <c r="AL30" s="703"/>
      <c r="AM30" s="703"/>
      <c r="AN30" s="703"/>
      <c r="AO30" s="703"/>
      <c r="AP30" s="703" t="s">
        <v>201</v>
      </c>
      <c r="AQ30" s="703"/>
      <c r="AR30" s="703"/>
      <c r="AS30" s="703"/>
      <c r="AT30" s="703"/>
      <c r="AU30" s="703" t="s">
        <v>201</v>
      </c>
      <c r="AV30" s="703"/>
      <c r="AW30" s="703"/>
      <c r="AX30" s="703"/>
      <c r="AY30" s="703"/>
      <c r="AZ30" s="747" t="s">
        <v>201</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127</v>
      </c>
      <c r="C31" s="700"/>
      <c r="D31" s="700"/>
      <c r="E31" s="700"/>
      <c r="F31" s="700"/>
      <c r="G31" s="700"/>
      <c r="H31" s="700"/>
      <c r="I31" s="700"/>
      <c r="J31" s="700"/>
      <c r="K31" s="700"/>
      <c r="L31" s="700"/>
      <c r="M31" s="700"/>
      <c r="N31" s="700"/>
      <c r="O31" s="700"/>
      <c r="P31" s="701"/>
      <c r="Q31" s="702">
        <v>301</v>
      </c>
      <c r="R31" s="703"/>
      <c r="S31" s="703"/>
      <c r="T31" s="703"/>
      <c r="U31" s="703"/>
      <c r="V31" s="703">
        <v>290</v>
      </c>
      <c r="W31" s="703"/>
      <c r="X31" s="703"/>
      <c r="Y31" s="703"/>
      <c r="Z31" s="703"/>
      <c r="AA31" s="703">
        <v>11</v>
      </c>
      <c r="AB31" s="703"/>
      <c r="AC31" s="703"/>
      <c r="AD31" s="703"/>
      <c r="AE31" s="704"/>
      <c r="AF31" s="705">
        <v>506</v>
      </c>
      <c r="AG31" s="706"/>
      <c r="AH31" s="706"/>
      <c r="AI31" s="706"/>
      <c r="AJ31" s="707"/>
      <c r="AK31" s="708">
        <v>21</v>
      </c>
      <c r="AL31" s="703"/>
      <c r="AM31" s="703"/>
      <c r="AN31" s="703"/>
      <c r="AO31" s="703"/>
      <c r="AP31" s="703">
        <v>844</v>
      </c>
      <c r="AQ31" s="703"/>
      <c r="AR31" s="703"/>
      <c r="AS31" s="703"/>
      <c r="AT31" s="703"/>
      <c r="AU31" s="703">
        <v>23</v>
      </c>
      <c r="AV31" s="703"/>
      <c r="AW31" s="703"/>
      <c r="AX31" s="703"/>
      <c r="AY31" s="703"/>
      <c r="AZ31" s="747" t="s">
        <v>201</v>
      </c>
      <c r="BA31" s="747"/>
      <c r="BB31" s="747"/>
      <c r="BC31" s="747"/>
      <c r="BD31" s="747"/>
      <c r="BE31" s="709" t="s">
        <v>467</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468</v>
      </c>
      <c r="C32" s="700"/>
      <c r="D32" s="700"/>
      <c r="E32" s="700"/>
      <c r="F32" s="700"/>
      <c r="G32" s="700"/>
      <c r="H32" s="700"/>
      <c r="I32" s="700"/>
      <c r="J32" s="700"/>
      <c r="K32" s="700"/>
      <c r="L32" s="700"/>
      <c r="M32" s="700"/>
      <c r="N32" s="700"/>
      <c r="O32" s="700"/>
      <c r="P32" s="701"/>
      <c r="Q32" s="702">
        <v>840</v>
      </c>
      <c r="R32" s="703"/>
      <c r="S32" s="703"/>
      <c r="T32" s="703"/>
      <c r="U32" s="703"/>
      <c r="V32" s="703">
        <v>669</v>
      </c>
      <c r="W32" s="703"/>
      <c r="X32" s="703"/>
      <c r="Y32" s="703"/>
      <c r="Z32" s="703"/>
      <c r="AA32" s="703">
        <v>171</v>
      </c>
      <c r="AB32" s="703"/>
      <c r="AC32" s="703"/>
      <c r="AD32" s="703"/>
      <c r="AE32" s="704"/>
      <c r="AF32" s="705">
        <v>295</v>
      </c>
      <c r="AG32" s="706"/>
      <c r="AH32" s="706"/>
      <c r="AI32" s="706"/>
      <c r="AJ32" s="707"/>
      <c r="AK32" s="708">
        <v>563</v>
      </c>
      <c r="AL32" s="703"/>
      <c r="AM32" s="703"/>
      <c r="AN32" s="703"/>
      <c r="AO32" s="703"/>
      <c r="AP32" s="703">
        <v>4871</v>
      </c>
      <c r="AQ32" s="703"/>
      <c r="AR32" s="703"/>
      <c r="AS32" s="703"/>
      <c r="AT32" s="703"/>
      <c r="AU32" s="703">
        <v>3921</v>
      </c>
      <c r="AV32" s="703"/>
      <c r="AW32" s="703"/>
      <c r="AX32" s="703"/>
      <c r="AY32" s="703"/>
      <c r="AZ32" s="747" t="s">
        <v>201</v>
      </c>
      <c r="BA32" s="747"/>
      <c r="BB32" s="747"/>
      <c r="BC32" s="747"/>
      <c r="BD32" s="747"/>
      <c r="BE32" s="709" t="s">
        <v>467</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450</v>
      </c>
      <c r="C33" s="700"/>
      <c r="D33" s="700"/>
      <c r="E33" s="700"/>
      <c r="F33" s="700"/>
      <c r="G33" s="700"/>
      <c r="H33" s="700"/>
      <c r="I33" s="700"/>
      <c r="J33" s="700"/>
      <c r="K33" s="700"/>
      <c r="L33" s="700"/>
      <c r="M33" s="700"/>
      <c r="N33" s="700"/>
      <c r="O33" s="700"/>
      <c r="P33" s="701"/>
      <c r="Q33" s="702">
        <v>1323</v>
      </c>
      <c r="R33" s="703"/>
      <c r="S33" s="703"/>
      <c r="T33" s="703"/>
      <c r="U33" s="703"/>
      <c r="V33" s="703">
        <v>1295</v>
      </c>
      <c r="W33" s="703"/>
      <c r="X33" s="703"/>
      <c r="Y33" s="703"/>
      <c r="Z33" s="703"/>
      <c r="AA33" s="703">
        <v>28</v>
      </c>
      <c r="AB33" s="703"/>
      <c r="AC33" s="703"/>
      <c r="AD33" s="703"/>
      <c r="AE33" s="704"/>
      <c r="AF33" s="705">
        <v>969</v>
      </c>
      <c r="AG33" s="706"/>
      <c r="AH33" s="706"/>
      <c r="AI33" s="706"/>
      <c r="AJ33" s="707"/>
      <c r="AK33" s="708">
        <v>251</v>
      </c>
      <c r="AL33" s="703"/>
      <c r="AM33" s="703"/>
      <c r="AN33" s="703"/>
      <c r="AO33" s="703"/>
      <c r="AP33" s="703">
        <v>1667</v>
      </c>
      <c r="AQ33" s="703"/>
      <c r="AR33" s="703"/>
      <c r="AS33" s="703"/>
      <c r="AT33" s="703"/>
      <c r="AU33" s="703">
        <v>954</v>
      </c>
      <c r="AV33" s="703"/>
      <c r="AW33" s="703"/>
      <c r="AX33" s="703"/>
      <c r="AY33" s="703"/>
      <c r="AZ33" s="747" t="s">
        <v>201</v>
      </c>
      <c r="BA33" s="747"/>
      <c r="BB33" s="747"/>
      <c r="BC33" s="747"/>
      <c r="BD33" s="747"/>
      <c r="BE33" s="709" t="s">
        <v>467</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471</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246</v>
      </c>
      <c r="B63" s="722" t="s">
        <v>373</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1778</v>
      </c>
      <c r="AG63" s="726"/>
      <c r="AH63" s="726"/>
      <c r="AI63" s="726"/>
      <c r="AJ63" s="729"/>
      <c r="AK63" s="730"/>
      <c r="AL63" s="731"/>
      <c r="AM63" s="731"/>
      <c r="AN63" s="731"/>
      <c r="AO63" s="731"/>
      <c r="AP63" s="726">
        <v>7382</v>
      </c>
      <c r="AQ63" s="726"/>
      <c r="AR63" s="726"/>
      <c r="AS63" s="726"/>
      <c r="AT63" s="726"/>
      <c r="AU63" s="726">
        <v>4898</v>
      </c>
      <c r="AV63" s="726"/>
      <c r="AW63" s="726"/>
      <c r="AX63" s="726"/>
      <c r="AY63" s="726"/>
      <c r="AZ63" s="756"/>
      <c r="BA63" s="756"/>
      <c r="BB63" s="756"/>
      <c r="BC63" s="756"/>
      <c r="BD63" s="756"/>
      <c r="BE63" s="732"/>
      <c r="BF63" s="732"/>
      <c r="BG63" s="732"/>
      <c r="BH63" s="732"/>
      <c r="BI63" s="733"/>
      <c r="BJ63" s="734" t="s">
        <v>201</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415</v>
      </c>
      <c r="B66" s="937"/>
      <c r="C66" s="937"/>
      <c r="D66" s="937"/>
      <c r="E66" s="937"/>
      <c r="F66" s="937"/>
      <c r="G66" s="937"/>
      <c r="H66" s="937"/>
      <c r="I66" s="937"/>
      <c r="J66" s="937"/>
      <c r="K66" s="937"/>
      <c r="L66" s="937"/>
      <c r="M66" s="937"/>
      <c r="N66" s="937"/>
      <c r="O66" s="937"/>
      <c r="P66" s="938"/>
      <c r="Q66" s="942" t="s">
        <v>462</v>
      </c>
      <c r="R66" s="943"/>
      <c r="S66" s="943"/>
      <c r="T66" s="943"/>
      <c r="U66" s="944"/>
      <c r="V66" s="942" t="s">
        <v>463</v>
      </c>
      <c r="W66" s="943"/>
      <c r="X66" s="943"/>
      <c r="Y66" s="943"/>
      <c r="Z66" s="944"/>
      <c r="AA66" s="942" t="s">
        <v>464</v>
      </c>
      <c r="AB66" s="943"/>
      <c r="AC66" s="943"/>
      <c r="AD66" s="943"/>
      <c r="AE66" s="944"/>
      <c r="AF66" s="964" t="s">
        <v>242</v>
      </c>
      <c r="AG66" s="959"/>
      <c r="AH66" s="959"/>
      <c r="AI66" s="959"/>
      <c r="AJ66" s="965"/>
      <c r="AK66" s="942" t="s">
        <v>387</v>
      </c>
      <c r="AL66" s="937"/>
      <c r="AM66" s="937"/>
      <c r="AN66" s="937"/>
      <c r="AO66" s="938"/>
      <c r="AP66" s="942" t="s">
        <v>353</v>
      </c>
      <c r="AQ66" s="943"/>
      <c r="AR66" s="943"/>
      <c r="AS66" s="943"/>
      <c r="AT66" s="944"/>
      <c r="AU66" s="942" t="s">
        <v>472</v>
      </c>
      <c r="AV66" s="943"/>
      <c r="AW66" s="943"/>
      <c r="AX66" s="943"/>
      <c r="AY66" s="944"/>
      <c r="AZ66" s="942" t="s">
        <v>448</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534</v>
      </c>
      <c r="C68" s="684"/>
      <c r="D68" s="684"/>
      <c r="E68" s="684"/>
      <c r="F68" s="684"/>
      <c r="G68" s="684"/>
      <c r="H68" s="684"/>
      <c r="I68" s="684"/>
      <c r="J68" s="684"/>
      <c r="K68" s="684"/>
      <c r="L68" s="684"/>
      <c r="M68" s="684"/>
      <c r="N68" s="684"/>
      <c r="O68" s="684"/>
      <c r="P68" s="685"/>
      <c r="Q68" s="686">
        <v>2640</v>
      </c>
      <c r="R68" s="687"/>
      <c r="S68" s="687"/>
      <c r="T68" s="687"/>
      <c r="U68" s="687"/>
      <c r="V68" s="687">
        <v>2630</v>
      </c>
      <c r="W68" s="687"/>
      <c r="X68" s="687"/>
      <c r="Y68" s="687"/>
      <c r="Z68" s="687"/>
      <c r="AA68" s="687">
        <v>10</v>
      </c>
      <c r="AB68" s="687"/>
      <c r="AC68" s="687"/>
      <c r="AD68" s="687"/>
      <c r="AE68" s="687"/>
      <c r="AF68" s="687">
        <v>6</v>
      </c>
      <c r="AG68" s="687"/>
      <c r="AH68" s="687"/>
      <c r="AI68" s="687"/>
      <c r="AJ68" s="687"/>
      <c r="AK68" s="687">
        <v>53</v>
      </c>
      <c r="AL68" s="687"/>
      <c r="AM68" s="687"/>
      <c r="AN68" s="687"/>
      <c r="AO68" s="687"/>
      <c r="AP68" s="687">
        <v>823</v>
      </c>
      <c r="AQ68" s="687"/>
      <c r="AR68" s="687"/>
      <c r="AS68" s="687"/>
      <c r="AT68" s="687"/>
      <c r="AU68" s="687">
        <v>240</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535</v>
      </c>
      <c r="C69" s="700"/>
      <c r="D69" s="700"/>
      <c r="E69" s="700"/>
      <c r="F69" s="700"/>
      <c r="G69" s="700"/>
      <c r="H69" s="700"/>
      <c r="I69" s="700"/>
      <c r="J69" s="700"/>
      <c r="K69" s="700"/>
      <c r="L69" s="700"/>
      <c r="M69" s="700"/>
      <c r="N69" s="700"/>
      <c r="O69" s="700"/>
      <c r="P69" s="701"/>
      <c r="Q69" s="702">
        <v>12</v>
      </c>
      <c r="R69" s="703"/>
      <c r="S69" s="703"/>
      <c r="T69" s="703"/>
      <c r="U69" s="703"/>
      <c r="V69" s="703">
        <v>12</v>
      </c>
      <c r="W69" s="703"/>
      <c r="X69" s="703"/>
      <c r="Y69" s="703"/>
      <c r="Z69" s="703"/>
      <c r="AA69" s="703">
        <v>0</v>
      </c>
      <c r="AB69" s="703"/>
      <c r="AC69" s="703"/>
      <c r="AD69" s="703"/>
      <c r="AE69" s="703"/>
      <c r="AF69" s="703">
        <v>0</v>
      </c>
      <c r="AG69" s="703"/>
      <c r="AH69" s="703"/>
      <c r="AI69" s="703"/>
      <c r="AJ69" s="703"/>
      <c r="AK69" s="703" t="s">
        <v>201</v>
      </c>
      <c r="AL69" s="703"/>
      <c r="AM69" s="703"/>
      <c r="AN69" s="703"/>
      <c r="AO69" s="703"/>
      <c r="AP69" s="703" t="s">
        <v>201</v>
      </c>
      <c r="AQ69" s="703"/>
      <c r="AR69" s="703"/>
      <c r="AS69" s="703"/>
      <c r="AT69" s="703"/>
      <c r="AU69" s="703" t="s">
        <v>201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172</v>
      </c>
      <c r="C70" s="700"/>
      <c r="D70" s="700"/>
      <c r="E70" s="700"/>
      <c r="F70" s="700"/>
      <c r="G70" s="700"/>
      <c r="H70" s="700"/>
      <c r="I70" s="700"/>
      <c r="J70" s="700"/>
      <c r="K70" s="700"/>
      <c r="L70" s="700"/>
      <c r="M70" s="700"/>
      <c r="N70" s="700"/>
      <c r="O70" s="700"/>
      <c r="P70" s="701"/>
      <c r="Q70" s="702">
        <v>4070</v>
      </c>
      <c r="R70" s="703"/>
      <c r="S70" s="703"/>
      <c r="T70" s="703"/>
      <c r="U70" s="703"/>
      <c r="V70" s="703">
        <v>3660</v>
      </c>
      <c r="W70" s="703"/>
      <c r="X70" s="703"/>
      <c r="Y70" s="703"/>
      <c r="Z70" s="703"/>
      <c r="AA70" s="703">
        <v>410</v>
      </c>
      <c r="AB70" s="703"/>
      <c r="AC70" s="703"/>
      <c r="AD70" s="703"/>
      <c r="AE70" s="703"/>
      <c r="AF70" s="703">
        <v>2860</v>
      </c>
      <c r="AG70" s="703"/>
      <c r="AH70" s="703"/>
      <c r="AI70" s="703"/>
      <c r="AJ70" s="703"/>
      <c r="AK70" s="703">
        <v>391</v>
      </c>
      <c r="AL70" s="703"/>
      <c r="AM70" s="703"/>
      <c r="AN70" s="703"/>
      <c r="AO70" s="703"/>
      <c r="AP70" s="703">
        <v>1611</v>
      </c>
      <c r="AQ70" s="703"/>
      <c r="AR70" s="703"/>
      <c r="AS70" s="703"/>
      <c r="AT70" s="703"/>
      <c r="AU70" s="703">
        <v>53</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528</v>
      </c>
      <c r="C71" s="700"/>
      <c r="D71" s="700"/>
      <c r="E71" s="700"/>
      <c r="F71" s="700"/>
      <c r="G71" s="700"/>
      <c r="H71" s="700"/>
      <c r="I71" s="700"/>
      <c r="J71" s="700"/>
      <c r="K71" s="700"/>
      <c r="L71" s="700"/>
      <c r="M71" s="700"/>
      <c r="N71" s="700"/>
      <c r="O71" s="700"/>
      <c r="P71" s="701"/>
      <c r="Q71" s="702">
        <v>585</v>
      </c>
      <c r="R71" s="703"/>
      <c r="S71" s="703"/>
      <c r="T71" s="703"/>
      <c r="U71" s="703"/>
      <c r="V71" s="703">
        <v>569</v>
      </c>
      <c r="W71" s="703"/>
      <c r="X71" s="703"/>
      <c r="Y71" s="703"/>
      <c r="Z71" s="703"/>
      <c r="AA71" s="703">
        <v>16</v>
      </c>
      <c r="AB71" s="703"/>
      <c r="AC71" s="703"/>
      <c r="AD71" s="703"/>
      <c r="AE71" s="703"/>
      <c r="AF71" s="703">
        <v>16</v>
      </c>
      <c r="AG71" s="703"/>
      <c r="AH71" s="703"/>
      <c r="AI71" s="703"/>
      <c r="AJ71" s="703"/>
      <c r="AK71" s="703" t="s">
        <v>201</v>
      </c>
      <c r="AL71" s="703"/>
      <c r="AM71" s="703"/>
      <c r="AN71" s="703"/>
      <c r="AO71" s="703"/>
      <c r="AP71" s="703" t="s">
        <v>201</v>
      </c>
      <c r="AQ71" s="703"/>
      <c r="AR71" s="703"/>
      <c r="AS71" s="703"/>
      <c r="AT71" s="703"/>
      <c r="AU71" s="703" t="s">
        <v>201</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361</v>
      </c>
      <c r="C72" s="700"/>
      <c r="D72" s="700"/>
      <c r="E72" s="700"/>
      <c r="F72" s="700"/>
      <c r="G72" s="700"/>
      <c r="H72" s="700"/>
      <c r="I72" s="700"/>
      <c r="J72" s="700"/>
      <c r="K72" s="700"/>
      <c r="L72" s="700"/>
      <c r="M72" s="700"/>
      <c r="N72" s="700"/>
      <c r="O72" s="700"/>
      <c r="P72" s="701"/>
      <c r="Q72" s="702">
        <v>176293</v>
      </c>
      <c r="R72" s="703"/>
      <c r="S72" s="703"/>
      <c r="T72" s="703"/>
      <c r="U72" s="703"/>
      <c r="V72" s="703">
        <v>176293</v>
      </c>
      <c r="W72" s="703"/>
      <c r="X72" s="703"/>
      <c r="Y72" s="703"/>
      <c r="Z72" s="703"/>
      <c r="AA72" s="703" t="s">
        <v>201</v>
      </c>
      <c r="AB72" s="703"/>
      <c r="AC72" s="703"/>
      <c r="AD72" s="703"/>
      <c r="AE72" s="703"/>
      <c r="AF72" s="703" t="s">
        <v>201</v>
      </c>
      <c r="AG72" s="703"/>
      <c r="AH72" s="703"/>
      <c r="AI72" s="703"/>
      <c r="AJ72" s="703"/>
      <c r="AK72" s="703">
        <v>847</v>
      </c>
      <c r="AL72" s="703"/>
      <c r="AM72" s="703"/>
      <c r="AN72" s="703"/>
      <c r="AO72" s="703"/>
      <c r="AP72" s="703" t="s">
        <v>201</v>
      </c>
      <c r="AQ72" s="703"/>
      <c r="AR72" s="703"/>
      <c r="AS72" s="703"/>
      <c r="AT72" s="703"/>
      <c r="AU72" s="703" t="s">
        <v>201</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536</v>
      </c>
      <c r="C73" s="700"/>
      <c r="D73" s="700"/>
      <c r="E73" s="700"/>
      <c r="F73" s="700"/>
      <c r="G73" s="700"/>
      <c r="H73" s="700"/>
      <c r="I73" s="700"/>
      <c r="J73" s="700"/>
      <c r="K73" s="700"/>
      <c r="L73" s="700"/>
      <c r="M73" s="700"/>
      <c r="N73" s="700"/>
      <c r="O73" s="700"/>
      <c r="P73" s="701"/>
      <c r="Q73" s="702">
        <v>3193</v>
      </c>
      <c r="R73" s="703"/>
      <c r="S73" s="703"/>
      <c r="T73" s="703"/>
      <c r="U73" s="703"/>
      <c r="V73" s="703">
        <v>2512</v>
      </c>
      <c r="W73" s="703"/>
      <c r="X73" s="703"/>
      <c r="Y73" s="703"/>
      <c r="Z73" s="703"/>
      <c r="AA73" s="703">
        <v>681</v>
      </c>
      <c r="AB73" s="703"/>
      <c r="AC73" s="703"/>
      <c r="AD73" s="703"/>
      <c r="AE73" s="703"/>
      <c r="AF73" s="703">
        <v>681</v>
      </c>
      <c r="AG73" s="703"/>
      <c r="AH73" s="703"/>
      <c r="AI73" s="703"/>
      <c r="AJ73" s="703"/>
      <c r="AK73" s="703" t="s">
        <v>201</v>
      </c>
      <c r="AL73" s="703"/>
      <c r="AM73" s="703"/>
      <c r="AN73" s="703"/>
      <c r="AO73" s="703"/>
      <c r="AP73" s="703" t="s">
        <v>201</v>
      </c>
      <c r="AQ73" s="703"/>
      <c r="AR73" s="703"/>
      <c r="AS73" s="703"/>
      <c r="AT73" s="703"/>
      <c r="AU73" s="703" t="s">
        <v>201</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537</v>
      </c>
      <c r="C74" s="700"/>
      <c r="D74" s="700"/>
      <c r="E74" s="700"/>
      <c r="F74" s="700"/>
      <c r="G74" s="700"/>
      <c r="H74" s="700"/>
      <c r="I74" s="700"/>
      <c r="J74" s="700"/>
      <c r="K74" s="700"/>
      <c r="L74" s="700"/>
      <c r="M74" s="700"/>
      <c r="N74" s="700"/>
      <c r="O74" s="700"/>
      <c r="P74" s="701"/>
      <c r="Q74" s="702">
        <v>1</v>
      </c>
      <c r="R74" s="703"/>
      <c r="S74" s="703"/>
      <c r="T74" s="703"/>
      <c r="U74" s="703"/>
      <c r="V74" s="703">
        <v>1</v>
      </c>
      <c r="W74" s="703"/>
      <c r="X74" s="703"/>
      <c r="Y74" s="703"/>
      <c r="Z74" s="703"/>
      <c r="AA74" s="703">
        <v>0</v>
      </c>
      <c r="AB74" s="703"/>
      <c r="AC74" s="703"/>
      <c r="AD74" s="703"/>
      <c r="AE74" s="703"/>
      <c r="AF74" s="703">
        <v>0</v>
      </c>
      <c r="AG74" s="703"/>
      <c r="AH74" s="703"/>
      <c r="AI74" s="703"/>
      <c r="AJ74" s="703"/>
      <c r="AK74" s="703" t="s">
        <v>201</v>
      </c>
      <c r="AL74" s="703"/>
      <c r="AM74" s="703"/>
      <c r="AN74" s="703"/>
      <c r="AO74" s="703"/>
      <c r="AP74" s="703" t="s">
        <v>201</v>
      </c>
      <c r="AQ74" s="703"/>
      <c r="AR74" s="703"/>
      <c r="AS74" s="703"/>
      <c r="AT74" s="703"/>
      <c r="AU74" s="703" t="s">
        <v>201</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t="s">
        <v>405</v>
      </c>
      <c r="C75" s="700"/>
      <c r="D75" s="700"/>
      <c r="E75" s="700"/>
      <c r="F75" s="700"/>
      <c r="G75" s="700"/>
      <c r="H75" s="700"/>
      <c r="I75" s="700"/>
      <c r="J75" s="700"/>
      <c r="K75" s="700"/>
      <c r="L75" s="700"/>
      <c r="M75" s="700"/>
      <c r="N75" s="700"/>
      <c r="O75" s="700"/>
      <c r="P75" s="701"/>
      <c r="Q75" s="711">
        <v>177</v>
      </c>
      <c r="R75" s="706"/>
      <c r="S75" s="706"/>
      <c r="T75" s="706"/>
      <c r="U75" s="708"/>
      <c r="V75" s="704">
        <v>171</v>
      </c>
      <c r="W75" s="706"/>
      <c r="X75" s="706"/>
      <c r="Y75" s="706"/>
      <c r="Z75" s="708"/>
      <c r="AA75" s="704">
        <v>5</v>
      </c>
      <c r="AB75" s="706"/>
      <c r="AC75" s="706"/>
      <c r="AD75" s="706"/>
      <c r="AE75" s="708"/>
      <c r="AF75" s="704">
        <v>5</v>
      </c>
      <c r="AG75" s="706"/>
      <c r="AH75" s="706"/>
      <c r="AI75" s="706"/>
      <c r="AJ75" s="708"/>
      <c r="AK75" s="704" t="s">
        <v>201</v>
      </c>
      <c r="AL75" s="706"/>
      <c r="AM75" s="706"/>
      <c r="AN75" s="706"/>
      <c r="AO75" s="708"/>
      <c r="AP75" s="704" t="s">
        <v>201</v>
      </c>
      <c r="AQ75" s="706"/>
      <c r="AR75" s="706"/>
      <c r="AS75" s="706"/>
      <c r="AT75" s="708"/>
      <c r="AU75" s="704" t="s">
        <v>201</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t="s">
        <v>453</v>
      </c>
      <c r="C76" s="700"/>
      <c r="D76" s="700"/>
      <c r="E76" s="700"/>
      <c r="F76" s="700"/>
      <c r="G76" s="700"/>
      <c r="H76" s="700"/>
      <c r="I76" s="700"/>
      <c r="J76" s="700"/>
      <c r="K76" s="700"/>
      <c r="L76" s="700"/>
      <c r="M76" s="700"/>
      <c r="N76" s="700"/>
      <c r="O76" s="700"/>
      <c r="P76" s="701"/>
      <c r="Q76" s="711">
        <v>6</v>
      </c>
      <c r="R76" s="706"/>
      <c r="S76" s="706"/>
      <c r="T76" s="706"/>
      <c r="U76" s="708"/>
      <c r="V76" s="704">
        <v>0</v>
      </c>
      <c r="W76" s="706"/>
      <c r="X76" s="706"/>
      <c r="Y76" s="706"/>
      <c r="Z76" s="708"/>
      <c r="AA76" s="704">
        <v>5</v>
      </c>
      <c r="AB76" s="706"/>
      <c r="AC76" s="706"/>
      <c r="AD76" s="706"/>
      <c r="AE76" s="708"/>
      <c r="AF76" s="704">
        <v>5</v>
      </c>
      <c r="AG76" s="706"/>
      <c r="AH76" s="706"/>
      <c r="AI76" s="706"/>
      <c r="AJ76" s="708"/>
      <c r="AK76" s="704" t="s">
        <v>201</v>
      </c>
      <c r="AL76" s="706"/>
      <c r="AM76" s="706"/>
      <c r="AN76" s="706"/>
      <c r="AO76" s="708"/>
      <c r="AP76" s="704" t="s">
        <v>201</v>
      </c>
      <c r="AQ76" s="706"/>
      <c r="AR76" s="706"/>
      <c r="AS76" s="706"/>
      <c r="AT76" s="708"/>
      <c r="AU76" s="704" t="s">
        <v>201</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246</v>
      </c>
      <c r="B88" s="722" t="s">
        <v>186</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3573</v>
      </c>
      <c r="AG88" s="726"/>
      <c r="AH88" s="726"/>
      <c r="AI88" s="726"/>
      <c r="AJ88" s="726"/>
      <c r="AK88" s="731"/>
      <c r="AL88" s="731"/>
      <c r="AM88" s="731"/>
      <c r="AN88" s="731"/>
      <c r="AO88" s="731"/>
      <c r="AP88" s="726">
        <v>2434</v>
      </c>
      <c r="AQ88" s="726"/>
      <c r="AR88" s="726"/>
      <c r="AS88" s="726"/>
      <c r="AT88" s="726"/>
      <c r="AU88" s="726">
        <v>293</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22" t="s">
        <v>452</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473</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474</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476</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202</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477</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478</v>
      </c>
      <c r="AB109" s="783"/>
      <c r="AC109" s="783"/>
      <c r="AD109" s="783"/>
      <c r="AE109" s="784"/>
      <c r="AF109" s="785" t="s">
        <v>479</v>
      </c>
      <c r="AG109" s="783"/>
      <c r="AH109" s="783"/>
      <c r="AI109" s="783"/>
      <c r="AJ109" s="784"/>
      <c r="AK109" s="785" t="s">
        <v>389</v>
      </c>
      <c r="AL109" s="783"/>
      <c r="AM109" s="783"/>
      <c r="AN109" s="783"/>
      <c r="AO109" s="784"/>
      <c r="AP109" s="785" t="s">
        <v>480</v>
      </c>
      <c r="AQ109" s="783"/>
      <c r="AR109" s="783"/>
      <c r="AS109" s="783"/>
      <c r="AT109" s="786"/>
      <c r="AU109" s="782" t="s">
        <v>477</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478</v>
      </c>
      <c r="BR109" s="783"/>
      <c r="BS109" s="783"/>
      <c r="BT109" s="783"/>
      <c r="BU109" s="784"/>
      <c r="BV109" s="785" t="s">
        <v>479</v>
      </c>
      <c r="BW109" s="783"/>
      <c r="BX109" s="783"/>
      <c r="BY109" s="783"/>
      <c r="BZ109" s="784"/>
      <c r="CA109" s="785" t="s">
        <v>389</v>
      </c>
      <c r="CB109" s="783"/>
      <c r="CC109" s="783"/>
      <c r="CD109" s="783"/>
      <c r="CE109" s="784"/>
      <c r="CF109" s="787" t="s">
        <v>480</v>
      </c>
      <c r="CG109" s="787"/>
      <c r="CH109" s="787"/>
      <c r="CI109" s="787"/>
      <c r="CJ109" s="787"/>
      <c r="CK109" s="785" t="s">
        <v>98</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478</v>
      </c>
      <c r="DH109" s="783"/>
      <c r="DI109" s="783"/>
      <c r="DJ109" s="783"/>
      <c r="DK109" s="784"/>
      <c r="DL109" s="785" t="s">
        <v>479</v>
      </c>
      <c r="DM109" s="783"/>
      <c r="DN109" s="783"/>
      <c r="DO109" s="783"/>
      <c r="DP109" s="784"/>
      <c r="DQ109" s="785" t="s">
        <v>389</v>
      </c>
      <c r="DR109" s="783"/>
      <c r="DS109" s="783"/>
      <c r="DT109" s="783"/>
      <c r="DU109" s="784"/>
      <c r="DV109" s="785" t="s">
        <v>480</v>
      </c>
      <c r="DW109" s="783"/>
      <c r="DX109" s="783"/>
      <c r="DY109" s="783"/>
      <c r="DZ109" s="786"/>
    </row>
    <row r="110" spans="1:131" s="48" customFormat="1" ht="26.25" customHeight="1" x14ac:dyDescent="0.2">
      <c r="A110" s="788" t="s">
        <v>323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963109</v>
      </c>
      <c r="AB110" s="792"/>
      <c r="AC110" s="792"/>
      <c r="AD110" s="792"/>
      <c r="AE110" s="793"/>
      <c r="AF110" s="794">
        <v>838988</v>
      </c>
      <c r="AG110" s="792"/>
      <c r="AH110" s="792"/>
      <c r="AI110" s="792"/>
      <c r="AJ110" s="793"/>
      <c r="AK110" s="794">
        <v>792217</v>
      </c>
      <c r="AL110" s="792"/>
      <c r="AM110" s="792"/>
      <c r="AN110" s="792"/>
      <c r="AO110" s="793"/>
      <c r="AP110" s="795">
        <v>18.100000000000001</v>
      </c>
      <c r="AQ110" s="796"/>
      <c r="AR110" s="796"/>
      <c r="AS110" s="796"/>
      <c r="AT110" s="797"/>
      <c r="AU110" s="1000" t="s">
        <v>121</v>
      </c>
      <c r="AV110" s="1001"/>
      <c r="AW110" s="1001"/>
      <c r="AX110" s="1001"/>
      <c r="AY110" s="1001"/>
      <c r="AZ110" s="798" t="s">
        <v>481</v>
      </c>
      <c r="BA110" s="789"/>
      <c r="BB110" s="789"/>
      <c r="BC110" s="789"/>
      <c r="BD110" s="789"/>
      <c r="BE110" s="789"/>
      <c r="BF110" s="789"/>
      <c r="BG110" s="789"/>
      <c r="BH110" s="789"/>
      <c r="BI110" s="789"/>
      <c r="BJ110" s="789"/>
      <c r="BK110" s="789"/>
      <c r="BL110" s="789"/>
      <c r="BM110" s="789"/>
      <c r="BN110" s="789"/>
      <c r="BO110" s="789"/>
      <c r="BP110" s="790"/>
      <c r="BQ110" s="799">
        <v>6969028</v>
      </c>
      <c r="BR110" s="800"/>
      <c r="BS110" s="800"/>
      <c r="BT110" s="800"/>
      <c r="BU110" s="800"/>
      <c r="BV110" s="800">
        <v>6239538</v>
      </c>
      <c r="BW110" s="800"/>
      <c r="BX110" s="800"/>
      <c r="BY110" s="800"/>
      <c r="BZ110" s="800"/>
      <c r="CA110" s="800">
        <v>6302957</v>
      </c>
      <c r="CB110" s="800"/>
      <c r="CC110" s="800"/>
      <c r="CD110" s="800"/>
      <c r="CE110" s="800"/>
      <c r="CF110" s="801">
        <v>144.1</v>
      </c>
      <c r="CG110" s="802"/>
      <c r="CH110" s="802"/>
      <c r="CI110" s="802"/>
      <c r="CJ110" s="802"/>
      <c r="CK110" s="1006" t="s">
        <v>384</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201</v>
      </c>
      <c r="DH110" s="800"/>
      <c r="DI110" s="800"/>
      <c r="DJ110" s="800"/>
      <c r="DK110" s="800"/>
      <c r="DL110" s="800" t="s">
        <v>201</v>
      </c>
      <c r="DM110" s="800"/>
      <c r="DN110" s="800"/>
      <c r="DO110" s="800"/>
      <c r="DP110" s="800"/>
      <c r="DQ110" s="800" t="s">
        <v>201</v>
      </c>
      <c r="DR110" s="800"/>
      <c r="DS110" s="800"/>
      <c r="DT110" s="800"/>
      <c r="DU110" s="800"/>
      <c r="DV110" s="803" t="s">
        <v>201</v>
      </c>
      <c r="DW110" s="803"/>
      <c r="DX110" s="803"/>
      <c r="DY110" s="803"/>
      <c r="DZ110" s="804"/>
    </row>
    <row r="111" spans="1:131" s="48" customFormat="1" ht="26.25" customHeight="1" x14ac:dyDescent="0.2">
      <c r="A111" s="805" t="s">
        <v>461</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201</v>
      </c>
      <c r="AB111" s="808"/>
      <c r="AC111" s="808"/>
      <c r="AD111" s="808"/>
      <c r="AE111" s="809"/>
      <c r="AF111" s="810" t="s">
        <v>201</v>
      </c>
      <c r="AG111" s="808"/>
      <c r="AH111" s="808"/>
      <c r="AI111" s="808"/>
      <c r="AJ111" s="809"/>
      <c r="AK111" s="810" t="s">
        <v>201</v>
      </c>
      <c r="AL111" s="808"/>
      <c r="AM111" s="808"/>
      <c r="AN111" s="808"/>
      <c r="AO111" s="809"/>
      <c r="AP111" s="811" t="s">
        <v>201</v>
      </c>
      <c r="AQ111" s="812"/>
      <c r="AR111" s="812"/>
      <c r="AS111" s="812"/>
      <c r="AT111" s="813"/>
      <c r="AU111" s="1002"/>
      <c r="AV111" s="1003"/>
      <c r="AW111" s="1003"/>
      <c r="AX111" s="1003"/>
      <c r="AY111" s="1003"/>
      <c r="AZ111" s="814" t="s">
        <v>482</v>
      </c>
      <c r="BA111" s="815"/>
      <c r="BB111" s="815"/>
      <c r="BC111" s="815"/>
      <c r="BD111" s="815"/>
      <c r="BE111" s="815"/>
      <c r="BF111" s="815"/>
      <c r="BG111" s="815"/>
      <c r="BH111" s="815"/>
      <c r="BI111" s="815"/>
      <c r="BJ111" s="815"/>
      <c r="BK111" s="815"/>
      <c r="BL111" s="815"/>
      <c r="BM111" s="815"/>
      <c r="BN111" s="815"/>
      <c r="BO111" s="815"/>
      <c r="BP111" s="816"/>
      <c r="BQ111" s="817" t="s">
        <v>201</v>
      </c>
      <c r="BR111" s="818"/>
      <c r="BS111" s="818"/>
      <c r="BT111" s="818"/>
      <c r="BU111" s="818"/>
      <c r="BV111" s="818" t="s">
        <v>201</v>
      </c>
      <c r="BW111" s="818"/>
      <c r="BX111" s="818"/>
      <c r="BY111" s="818"/>
      <c r="BZ111" s="818"/>
      <c r="CA111" s="818" t="s">
        <v>201</v>
      </c>
      <c r="CB111" s="818"/>
      <c r="CC111" s="818"/>
      <c r="CD111" s="818"/>
      <c r="CE111" s="818"/>
      <c r="CF111" s="819" t="s">
        <v>201</v>
      </c>
      <c r="CG111" s="820"/>
      <c r="CH111" s="820"/>
      <c r="CI111" s="820"/>
      <c r="CJ111" s="820"/>
      <c r="CK111" s="1008"/>
      <c r="CL111" s="1009"/>
      <c r="CM111" s="814" t="s">
        <v>139</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201</v>
      </c>
      <c r="DH111" s="818"/>
      <c r="DI111" s="818"/>
      <c r="DJ111" s="818"/>
      <c r="DK111" s="818"/>
      <c r="DL111" s="818" t="s">
        <v>201</v>
      </c>
      <c r="DM111" s="818"/>
      <c r="DN111" s="818"/>
      <c r="DO111" s="818"/>
      <c r="DP111" s="818"/>
      <c r="DQ111" s="818" t="s">
        <v>201</v>
      </c>
      <c r="DR111" s="818"/>
      <c r="DS111" s="818"/>
      <c r="DT111" s="818"/>
      <c r="DU111" s="818"/>
      <c r="DV111" s="821" t="s">
        <v>201</v>
      </c>
      <c r="DW111" s="821"/>
      <c r="DX111" s="821"/>
      <c r="DY111" s="821"/>
      <c r="DZ111" s="822"/>
    </row>
    <row r="112" spans="1:131" s="48" customFormat="1" ht="26.25" customHeight="1" x14ac:dyDescent="0.2">
      <c r="A112" s="969" t="s">
        <v>154</v>
      </c>
      <c r="B112" s="970"/>
      <c r="C112" s="815" t="s">
        <v>484</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201</v>
      </c>
      <c r="AB112" s="808"/>
      <c r="AC112" s="808"/>
      <c r="AD112" s="808"/>
      <c r="AE112" s="809"/>
      <c r="AF112" s="810" t="s">
        <v>201</v>
      </c>
      <c r="AG112" s="808"/>
      <c r="AH112" s="808"/>
      <c r="AI112" s="808"/>
      <c r="AJ112" s="809"/>
      <c r="AK112" s="810" t="s">
        <v>201</v>
      </c>
      <c r="AL112" s="808"/>
      <c r="AM112" s="808"/>
      <c r="AN112" s="808"/>
      <c r="AO112" s="809"/>
      <c r="AP112" s="811" t="s">
        <v>201</v>
      </c>
      <c r="AQ112" s="812"/>
      <c r="AR112" s="812"/>
      <c r="AS112" s="812"/>
      <c r="AT112" s="813"/>
      <c r="AU112" s="1002"/>
      <c r="AV112" s="1003"/>
      <c r="AW112" s="1003"/>
      <c r="AX112" s="1003"/>
      <c r="AY112" s="1003"/>
      <c r="AZ112" s="814" t="s">
        <v>264</v>
      </c>
      <c r="BA112" s="815"/>
      <c r="BB112" s="815"/>
      <c r="BC112" s="815"/>
      <c r="BD112" s="815"/>
      <c r="BE112" s="815"/>
      <c r="BF112" s="815"/>
      <c r="BG112" s="815"/>
      <c r="BH112" s="815"/>
      <c r="BI112" s="815"/>
      <c r="BJ112" s="815"/>
      <c r="BK112" s="815"/>
      <c r="BL112" s="815"/>
      <c r="BM112" s="815"/>
      <c r="BN112" s="815"/>
      <c r="BO112" s="815"/>
      <c r="BP112" s="816"/>
      <c r="BQ112" s="817">
        <v>5627525</v>
      </c>
      <c r="BR112" s="818"/>
      <c r="BS112" s="818"/>
      <c r="BT112" s="818"/>
      <c r="BU112" s="818"/>
      <c r="BV112" s="818">
        <v>5535267</v>
      </c>
      <c r="BW112" s="818"/>
      <c r="BX112" s="818"/>
      <c r="BY112" s="818"/>
      <c r="BZ112" s="818"/>
      <c r="CA112" s="818">
        <v>4897436</v>
      </c>
      <c r="CB112" s="818"/>
      <c r="CC112" s="818"/>
      <c r="CD112" s="818"/>
      <c r="CE112" s="818"/>
      <c r="CF112" s="819">
        <v>111.9</v>
      </c>
      <c r="CG112" s="820"/>
      <c r="CH112" s="820"/>
      <c r="CI112" s="820"/>
      <c r="CJ112" s="820"/>
      <c r="CK112" s="1008"/>
      <c r="CL112" s="1009"/>
      <c r="CM112" s="814" t="s">
        <v>394</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201</v>
      </c>
      <c r="DH112" s="818"/>
      <c r="DI112" s="818"/>
      <c r="DJ112" s="818"/>
      <c r="DK112" s="818"/>
      <c r="DL112" s="818" t="s">
        <v>201</v>
      </c>
      <c r="DM112" s="818"/>
      <c r="DN112" s="818"/>
      <c r="DO112" s="818"/>
      <c r="DP112" s="818"/>
      <c r="DQ112" s="818" t="s">
        <v>201</v>
      </c>
      <c r="DR112" s="818"/>
      <c r="DS112" s="818"/>
      <c r="DT112" s="818"/>
      <c r="DU112" s="818"/>
      <c r="DV112" s="821" t="s">
        <v>201</v>
      </c>
      <c r="DW112" s="821"/>
      <c r="DX112" s="821"/>
      <c r="DY112" s="821"/>
      <c r="DZ112" s="822"/>
    </row>
    <row r="113" spans="1:130" s="48" customFormat="1" ht="26.25" customHeight="1" x14ac:dyDescent="0.2">
      <c r="A113" s="971"/>
      <c r="B113" s="972"/>
      <c r="C113" s="815" t="s">
        <v>458</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462844</v>
      </c>
      <c r="AB113" s="808"/>
      <c r="AC113" s="808"/>
      <c r="AD113" s="808"/>
      <c r="AE113" s="809"/>
      <c r="AF113" s="810">
        <v>457214</v>
      </c>
      <c r="AG113" s="808"/>
      <c r="AH113" s="808"/>
      <c r="AI113" s="808"/>
      <c r="AJ113" s="809"/>
      <c r="AK113" s="810">
        <v>546826</v>
      </c>
      <c r="AL113" s="808"/>
      <c r="AM113" s="808"/>
      <c r="AN113" s="808"/>
      <c r="AO113" s="809"/>
      <c r="AP113" s="811">
        <v>12.5</v>
      </c>
      <c r="AQ113" s="812"/>
      <c r="AR113" s="812"/>
      <c r="AS113" s="812"/>
      <c r="AT113" s="813"/>
      <c r="AU113" s="1002"/>
      <c r="AV113" s="1003"/>
      <c r="AW113" s="1003"/>
      <c r="AX113" s="1003"/>
      <c r="AY113" s="1003"/>
      <c r="AZ113" s="814" t="s">
        <v>205</v>
      </c>
      <c r="BA113" s="815"/>
      <c r="BB113" s="815"/>
      <c r="BC113" s="815"/>
      <c r="BD113" s="815"/>
      <c r="BE113" s="815"/>
      <c r="BF113" s="815"/>
      <c r="BG113" s="815"/>
      <c r="BH113" s="815"/>
      <c r="BI113" s="815"/>
      <c r="BJ113" s="815"/>
      <c r="BK113" s="815"/>
      <c r="BL113" s="815"/>
      <c r="BM113" s="815"/>
      <c r="BN113" s="815"/>
      <c r="BO113" s="815"/>
      <c r="BP113" s="816"/>
      <c r="BQ113" s="817">
        <v>290978</v>
      </c>
      <c r="BR113" s="818"/>
      <c r="BS113" s="818"/>
      <c r="BT113" s="818"/>
      <c r="BU113" s="818"/>
      <c r="BV113" s="818">
        <v>263866</v>
      </c>
      <c r="BW113" s="818"/>
      <c r="BX113" s="818"/>
      <c r="BY113" s="818"/>
      <c r="BZ113" s="818"/>
      <c r="CA113" s="818">
        <v>292888</v>
      </c>
      <c r="CB113" s="818"/>
      <c r="CC113" s="818"/>
      <c r="CD113" s="818"/>
      <c r="CE113" s="818"/>
      <c r="CF113" s="819">
        <v>6.7</v>
      </c>
      <c r="CG113" s="820"/>
      <c r="CH113" s="820"/>
      <c r="CI113" s="820"/>
      <c r="CJ113" s="820"/>
      <c r="CK113" s="1008"/>
      <c r="CL113" s="1009"/>
      <c r="CM113" s="814" t="s">
        <v>403</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201</v>
      </c>
      <c r="DH113" s="808"/>
      <c r="DI113" s="808"/>
      <c r="DJ113" s="808"/>
      <c r="DK113" s="809"/>
      <c r="DL113" s="810" t="s">
        <v>201</v>
      </c>
      <c r="DM113" s="808"/>
      <c r="DN113" s="808"/>
      <c r="DO113" s="808"/>
      <c r="DP113" s="809"/>
      <c r="DQ113" s="810" t="s">
        <v>201</v>
      </c>
      <c r="DR113" s="808"/>
      <c r="DS113" s="808"/>
      <c r="DT113" s="808"/>
      <c r="DU113" s="809"/>
      <c r="DV113" s="811" t="s">
        <v>201</v>
      </c>
      <c r="DW113" s="812"/>
      <c r="DX113" s="812"/>
      <c r="DY113" s="812"/>
      <c r="DZ113" s="813"/>
    </row>
    <row r="114" spans="1:130" s="48" customFormat="1" ht="26.25" customHeight="1" x14ac:dyDescent="0.2">
      <c r="A114" s="971"/>
      <c r="B114" s="972"/>
      <c r="C114" s="815" t="s">
        <v>485</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44261</v>
      </c>
      <c r="AB114" s="808"/>
      <c r="AC114" s="808"/>
      <c r="AD114" s="808"/>
      <c r="AE114" s="809"/>
      <c r="AF114" s="810">
        <v>39162</v>
      </c>
      <c r="AG114" s="808"/>
      <c r="AH114" s="808"/>
      <c r="AI114" s="808"/>
      <c r="AJ114" s="809"/>
      <c r="AK114" s="810">
        <v>39557</v>
      </c>
      <c r="AL114" s="808"/>
      <c r="AM114" s="808"/>
      <c r="AN114" s="808"/>
      <c r="AO114" s="809"/>
      <c r="AP114" s="811">
        <v>0.9</v>
      </c>
      <c r="AQ114" s="812"/>
      <c r="AR114" s="812"/>
      <c r="AS114" s="812"/>
      <c r="AT114" s="813"/>
      <c r="AU114" s="1002"/>
      <c r="AV114" s="1003"/>
      <c r="AW114" s="1003"/>
      <c r="AX114" s="1003"/>
      <c r="AY114" s="1003"/>
      <c r="AZ114" s="814" t="s">
        <v>486</v>
      </c>
      <c r="BA114" s="815"/>
      <c r="BB114" s="815"/>
      <c r="BC114" s="815"/>
      <c r="BD114" s="815"/>
      <c r="BE114" s="815"/>
      <c r="BF114" s="815"/>
      <c r="BG114" s="815"/>
      <c r="BH114" s="815"/>
      <c r="BI114" s="815"/>
      <c r="BJ114" s="815"/>
      <c r="BK114" s="815"/>
      <c r="BL114" s="815"/>
      <c r="BM114" s="815"/>
      <c r="BN114" s="815"/>
      <c r="BO114" s="815"/>
      <c r="BP114" s="816"/>
      <c r="BQ114" s="817">
        <v>1016375</v>
      </c>
      <c r="BR114" s="818"/>
      <c r="BS114" s="818"/>
      <c r="BT114" s="818"/>
      <c r="BU114" s="818"/>
      <c r="BV114" s="818">
        <v>985481</v>
      </c>
      <c r="BW114" s="818"/>
      <c r="BX114" s="818"/>
      <c r="BY114" s="818"/>
      <c r="BZ114" s="818"/>
      <c r="CA114" s="818">
        <v>1034768</v>
      </c>
      <c r="CB114" s="818"/>
      <c r="CC114" s="818"/>
      <c r="CD114" s="818"/>
      <c r="CE114" s="818"/>
      <c r="CF114" s="819">
        <v>23.7</v>
      </c>
      <c r="CG114" s="820"/>
      <c r="CH114" s="820"/>
      <c r="CI114" s="820"/>
      <c r="CJ114" s="820"/>
      <c r="CK114" s="1008"/>
      <c r="CL114" s="1009"/>
      <c r="CM114" s="814" t="s">
        <v>151</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201</v>
      </c>
      <c r="DH114" s="808"/>
      <c r="DI114" s="808"/>
      <c r="DJ114" s="808"/>
      <c r="DK114" s="809"/>
      <c r="DL114" s="810" t="s">
        <v>201</v>
      </c>
      <c r="DM114" s="808"/>
      <c r="DN114" s="808"/>
      <c r="DO114" s="808"/>
      <c r="DP114" s="809"/>
      <c r="DQ114" s="810" t="s">
        <v>201</v>
      </c>
      <c r="DR114" s="808"/>
      <c r="DS114" s="808"/>
      <c r="DT114" s="808"/>
      <c r="DU114" s="809"/>
      <c r="DV114" s="811" t="s">
        <v>201</v>
      </c>
      <c r="DW114" s="812"/>
      <c r="DX114" s="812"/>
      <c r="DY114" s="812"/>
      <c r="DZ114" s="813"/>
    </row>
    <row r="115" spans="1:130" s="48" customFormat="1" ht="26.25" customHeight="1" x14ac:dyDescent="0.2">
      <c r="A115" s="971"/>
      <c r="B115" s="972"/>
      <c r="C115" s="815" t="s">
        <v>371</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201</v>
      </c>
      <c r="AB115" s="808"/>
      <c r="AC115" s="808"/>
      <c r="AD115" s="808"/>
      <c r="AE115" s="809"/>
      <c r="AF115" s="810" t="s">
        <v>201</v>
      </c>
      <c r="AG115" s="808"/>
      <c r="AH115" s="808"/>
      <c r="AI115" s="808"/>
      <c r="AJ115" s="809"/>
      <c r="AK115" s="810" t="s">
        <v>201</v>
      </c>
      <c r="AL115" s="808"/>
      <c r="AM115" s="808"/>
      <c r="AN115" s="808"/>
      <c r="AO115" s="809"/>
      <c r="AP115" s="811" t="s">
        <v>201</v>
      </c>
      <c r="AQ115" s="812"/>
      <c r="AR115" s="812"/>
      <c r="AS115" s="812"/>
      <c r="AT115" s="813"/>
      <c r="AU115" s="1002"/>
      <c r="AV115" s="1003"/>
      <c r="AW115" s="1003"/>
      <c r="AX115" s="1003"/>
      <c r="AY115" s="1003"/>
      <c r="AZ115" s="814" t="s">
        <v>341</v>
      </c>
      <c r="BA115" s="815"/>
      <c r="BB115" s="815"/>
      <c r="BC115" s="815"/>
      <c r="BD115" s="815"/>
      <c r="BE115" s="815"/>
      <c r="BF115" s="815"/>
      <c r="BG115" s="815"/>
      <c r="BH115" s="815"/>
      <c r="BI115" s="815"/>
      <c r="BJ115" s="815"/>
      <c r="BK115" s="815"/>
      <c r="BL115" s="815"/>
      <c r="BM115" s="815"/>
      <c r="BN115" s="815"/>
      <c r="BO115" s="815"/>
      <c r="BP115" s="816"/>
      <c r="BQ115" s="817" t="s">
        <v>201</v>
      </c>
      <c r="BR115" s="818"/>
      <c r="BS115" s="818"/>
      <c r="BT115" s="818"/>
      <c r="BU115" s="818"/>
      <c r="BV115" s="818" t="s">
        <v>201</v>
      </c>
      <c r="BW115" s="818"/>
      <c r="BX115" s="818"/>
      <c r="BY115" s="818"/>
      <c r="BZ115" s="818"/>
      <c r="CA115" s="818" t="s">
        <v>201</v>
      </c>
      <c r="CB115" s="818"/>
      <c r="CC115" s="818"/>
      <c r="CD115" s="818"/>
      <c r="CE115" s="818"/>
      <c r="CF115" s="819" t="s">
        <v>201</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201</v>
      </c>
      <c r="DH115" s="808"/>
      <c r="DI115" s="808"/>
      <c r="DJ115" s="808"/>
      <c r="DK115" s="809"/>
      <c r="DL115" s="810" t="s">
        <v>201</v>
      </c>
      <c r="DM115" s="808"/>
      <c r="DN115" s="808"/>
      <c r="DO115" s="808"/>
      <c r="DP115" s="809"/>
      <c r="DQ115" s="810" t="s">
        <v>201</v>
      </c>
      <c r="DR115" s="808"/>
      <c r="DS115" s="808"/>
      <c r="DT115" s="808"/>
      <c r="DU115" s="809"/>
      <c r="DV115" s="811" t="s">
        <v>201</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201</v>
      </c>
      <c r="AB116" s="808"/>
      <c r="AC116" s="808"/>
      <c r="AD116" s="808"/>
      <c r="AE116" s="809"/>
      <c r="AF116" s="810" t="s">
        <v>201</v>
      </c>
      <c r="AG116" s="808"/>
      <c r="AH116" s="808"/>
      <c r="AI116" s="808"/>
      <c r="AJ116" s="809"/>
      <c r="AK116" s="810" t="s">
        <v>201</v>
      </c>
      <c r="AL116" s="808"/>
      <c r="AM116" s="808"/>
      <c r="AN116" s="808"/>
      <c r="AO116" s="809"/>
      <c r="AP116" s="811" t="s">
        <v>201</v>
      </c>
      <c r="AQ116" s="812"/>
      <c r="AR116" s="812"/>
      <c r="AS116" s="812"/>
      <c r="AT116" s="813"/>
      <c r="AU116" s="1002"/>
      <c r="AV116" s="1003"/>
      <c r="AW116" s="1003"/>
      <c r="AX116" s="1003"/>
      <c r="AY116" s="1003"/>
      <c r="AZ116" s="825" t="s">
        <v>223</v>
      </c>
      <c r="BA116" s="826"/>
      <c r="BB116" s="826"/>
      <c r="BC116" s="826"/>
      <c r="BD116" s="826"/>
      <c r="BE116" s="826"/>
      <c r="BF116" s="826"/>
      <c r="BG116" s="826"/>
      <c r="BH116" s="826"/>
      <c r="BI116" s="826"/>
      <c r="BJ116" s="826"/>
      <c r="BK116" s="826"/>
      <c r="BL116" s="826"/>
      <c r="BM116" s="826"/>
      <c r="BN116" s="826"/>
      <c r="BO116" s="826"/>
      <c r="BP116" s="827"/>
      <c r="BQ116" s="817" t="s">
        <v>201</v>
      </c>
      <c r="BR116" s="818"/>
      <c r="BS116" s="818"/>
      <c r="BT116" s="818"/>
      <c r="BU116" s="818"/>
      <c r="BV116" s="818" t="s">
        <v>201</v>
      </c>
      <c r="BW116" s="818"/>
      <c r="BX116" s="818"/>
      <c r="BY116" s="818"/>
      <c r="BZ116" s="818"/>
      <c r="CA116" s="818" t="s">
        <v>201</v>
      </c>
      <c r="CB116" s="818"/>
      <c r="CC116" s="818"/>
      <c r="CD116" s="818"/>
      <c r="CE116" s="818"/>
      <c r="CF116" s="819" t="s">
        <v>201</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201</v>
      </c>
      <c r="DH116" s="808"/>
      <c r="DI116" s="808"/>
      <c r="DJ116" s="808"/>
      <c r="DK116" s="809"/>
      <c r="DL116" s="810" t="s">
        <v>201</v>
      </c>
      <c r="DM116" s="808"/>
      <c r="DN116" s="808"/>
      <c r="DO116" s="808"/>
      <c r="DP116" s="809"/>
      <c r="DQ116" s="810" t="s">
        <v>201</v>
      </c>
      <c r="DR116" s="808"/>
      <c r="DS116" s="808"/>
      <c r="DT116" s="808"/>
      <c r="DU116" s="809"/>
      <c r="DV116" s="811" t="s">
        <v>201</v>
      </c>
      <c r="DW116" s="812"/>
      <c r="DX116" s="812"/>
      <c r="DY116" s="812"/>
      <c r="DZ116" s="813"/>
    </row>
    <row r="117" spans="1:130" s="48" customFormat="1" ht="26.25" customHeight="1" x14ac:dyDescent="0.2">
      <c r="A117" s="782" t="s">
        <v>269</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318</v>
      </c>
      <c r="Z117" s="784"/>
      <c r="AA117" s="829">
        <v>1470214</v>
      </c>
      <c r="AB117" s="830"/>
      <c r="AC117" s="830"/>
      <c r="AD117" s="830"/>
      <c r="AE117" s="831"/>
      <c r="AF117" s="832">
        <v>1335364</v>
      </c>
      <c r="AG117" s="830"/>
      <c r="AH117" s="830"/>
      <c r="AI117" s="830"/>
      <c r="AJ117" s="831"/>
      <c r="AK117" s="832">
        <v>1378600</v>
      </c>
      <c r="AL117" s="830"/>
      <c r="AM117" s="830"/>
      <c r="AN117" s="830"/>
      <c r="AO117" s="831"/>
      <c r="AP117" s="833"/>
      <c r="AQ117" s="834"/>
      <c r="AR117" s="834"/>
      <c r="AS117" s="834"/>
      <c r="AT117" s="835"/>
      <c r="AU117" s="1002"/>
      <c r="AV117" s="1003"/>
      <c r="AW117" s="1003"/>
      <c r="AX117" s="1003"/>
      <c r="AY117" s="1003"/>
      <c r="AZ117" s="836" t="s">
        <v>357</v>
      </c>
      <c r="BA117" s="837"/>
      <c r="BB117" s="837"/>
      <c r="BC117" s="837"/>
      <c r="BD117" s="837"/>
      <c r="BE117" s="837"/>
      <c r="BF117" s="837"/>
      <c r="BG117" s="837"/>
      <c r="BH117" s="837"/>
      <c r="BI117" s="837"/>
      <c r="BJ117" s="837"/>
      <c r="BK117" s="837"/>
      <c r="BL117" s="837"/>
      <c r="BM117" s="837"/>
      <c r="BN117" s="837"/>
      <c r="BO117" s="837"/>
      <c r="BP117" s="838"/>
      <c r="BQ117" s="817" t="s">
        <v>201</v>
      </c>
      <c r="BR117" s="818"/>
      <c r="BS117" s="818"/>
      <c r="BT117" s="818"/>
      <c r="BU117" s="818"/>
      <c r="BV117" s="818" t="s">
        <v>201</v>
      </c>
      <c r="BW117" s="818"/>
      <c r="BX117" s="818"/>
      <c r="BY117" s="818"/>
      <c r="BZ117" s="818"/>
      <c r="CA117" s="818" t="s">
        <v>201</v>
      </c>
      <c r="CB117" s="818"/>
      <c r="CC117" s="818"/>
      <c r="CD117" s="818"/>
      <c r="CE117" s="818"/>
      <c r="CF117" s="819" t="s">
        <v>201</v>
      </c>
      <c r="CG117" s="820"/>
      <c r="CH117" s="820"/>
      <c r="CI117" s="820"/>
      <c r="CJ117" s="820"/>
      <c r="CK117" s="1008"/>
      <c r="CL117" s="1009"/>
      <c r="CM117" s="814" t="s">
        <v>334</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201</v>
      </c>
      <c r="DH117" s="808"/>
      <c r="DI117" s="808"/>
      <c r="DJ117" s="808"/>
      <c r="DK117" s="809"/>
      <c r="DL117" s="810" t="s">
        <v>201</v>
      </c>
      <c r="DM117" s="808"/>
      <c r="DN117" s="808"/>
      <c r="DO117" s="808"/>
      <c r="DP117" s="809"/>
      <c r="DQ117" s="810" t="s">
        <v>201</v>
      </c>
      <c r="DR117" s="808"/>
      <c r="DS117" s="808"/>
      <c r="DT117" s="808"/>
      <c r="DU117" s="809"/>
      <c r="DV117" s="811" t="s">
        <v>201</v>
      </c>
      <c r="DW117" s="812"/>
      <c r="DX117" s="812"/>
      <c r="DY117" s="812"/>
      <c r="DZ117" s="813"/>
    </row>
    <row r="118" spans="1:130" s="48" customFormat="1" ht="26.25" customHeight="1" x14ac:dyDescent="0.2">
      <c r="A118" s="782" t="s">
        <v>98</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478</v>
      </c>
      <c r="AB118" s="783"/>
      <c r="AC118" s="783"/>
      <c r="AD118" s="783"/>
      <c r="AE118" s="784"/>
      <c r="AF118" s="785" t="s">
        <v>479</v>
      </c>
      <c r="AG118" s="783"/>
      <c r="AH118" s="783"/>
      <c r="AI118" s="783"/>
      <c r="AJ118" s="784"/>
      <c r="AK118" s="785" t="s">
        <v>389</v>
      </c>
      <c r="AL118" s="783"/>
      <c r="AM118" s="783"/>
      <c r="AN118" s="783"/>
      <c r="AO118" s="784"/>
      <c r="AP118" s="785" t="s">
        <v>480</v>
      </c>
      <c r="AQ118" s="783"/>
      <c r="AR118" s="783"/>
      <c r="AS118" s="783"/>
      <c r="AT118" s="786"/>
      <c r="AU118" s="1002"/>
      <c r="AV118" s="1003"/>
      <c r="AW118" s="1003"/>
      <c r="AX118" s="1003"/>
      <c r="AY118" s="1003"/>
      <c r="AZ118" s="839" t="s">
        <v>487</v>
      </c>
      <c r="BA118" s="823"/>
      <c r="BB118" s="823"/>
      <c r="BC118" s="823"/>
      <c r="BD118" s="823"/>
      <c r="BE118" s="823"/>
      <c r="BF118" s="823"/>
      <c r="BG118" s="823"/>
      <c r="BH118" s="823"/>
      <c r="BI118" s="823"/>
      <c r="BJ118" s="823"/>
      <c r="BK118" s="823"/>
      <c r="BL118" s="823"/>
      <c r="BM118" s="823"/>
      <c r="BN118" s="823"/>
      <c r="BO118" s="823"/>
      <c r="BP118" s="824"/>
      <c r="BQ118" s="840" t="s">
        <v>201</v>
      </c>
      <c r="BR118" s="841"/>
      <c r="BS118" s="841"/>
      <c r="BT118" s="841"/>
      <c r="BU118" s="841"/>
      <c r="BV118" s="841" t="s">
        <v>201</v>
      </c>
      <c r="BW118" s="841"/>
      <c r="BX118" s="841"/>
      <c r="BY118" s="841"/>
      <c r="BZ118" s="841"/>
      <c r="CA118" s="841" t="s">
        <v>201</v>
      </c>
      <c r="CB118" s="841"/>
      <c r="CC118" s="841"/>
      <c r="CD118" s="841"/>
      <c r="CE118" s="841"/>
      <c r="CF118" s="819" t="s">
        <v>201</v>
      </c>
      <c r="CG118" s="820"/>
      <c r="CH118" s="820"/>
      <c r="CI118" s="820"/>
      <c r="CJ118" s="820"/>
      <c r="CK118" s="1008"/>
      <c r="CL118" s="1009"/>
      <c r="CM118" s="814" t="s">
        <v>488</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201</v>
      </c>
      <c r="DH118" s="808"/>
      <c r="DI118" s="808"/>
      <c r="DJ118" s="808"/>
      <c r="DK118" s="809"/>
      <c r="DL118" s="810" t="s">
        <v>201</v>
      </c>
      <c r="DM118" s="808"/>
      <c r="DN118" s="808"/>
      <c r="DO118" s="808"/>
      <c r="DP118" s="809"/>
      <c r="DQ118" s="810" t="s">
        <v>201</v>
      </c>
      <c r="DR118" s="808"/>
      <c r="DS118" s="808"/>
      <c r="DT118" s="808"/>
      <c r="DU118" s="809"/>
      <c r="DV118" s="811" t="s">
        <v>201</v>
      </c>
      <c r="DW118" s="812"/>
      <c r="DX118" s="812"/>
      <c r="DY118" s="812"/>
      <c r="DZ118" s="813"/>
    </row>
    <row r="119" spans="1:130" s="48" customFormat="1" ht="26.25" customHeight="1" x14ac:dyDescent="0.2">
      <c r="A119" s="1012" t="s">
        <v>384</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201</v>
      </c>
      <c r="AB119" s="792"/>
      <c r="AC119" s="792"/>
      <c r="AD119" s="792"/>
      <c r="AE119" s="793"/>
      <c r="AF119" s="794" t="s">
        <v>201</v>
      </c>
      <c r="AG119" s="792"/>
      <c r="AH119" s="792"/>
      <c r="AI119" s="792"/>
      <c r="AJ119" s="793"/>
      <c r="AK119" s="794" t="s">
        <v>201</v>
      </c>
      <c r="AL119" s="792"/>
      <c r="AM119" s="792"/>
      <c r="AN119" s="792"/>
      <c r="AO119" s="793"/>
      <c r="AP119" s="795" t="s">
        <v>201</v>
      </c>
      <c r="AQ119" s="796"/>
      <c r="AR119" s="796"/>
      <c r="AS119" s="796"/>
      <c r="AT119" s="797"/>
      <c r="AU119" s="1004"/>
      <c r="AV119" s="1005"/>
      <c r="AW119" s="1005"/>
      <c r="AX119" s="1005"/>
      <c r="AY119" s="1005"/>
      <c r="AZ119" s="69" t="s">
        <v>269</v>
      </c>
      <c r="BA119" s="69"/>
      <c r="BB119" s="69"/>
      <c r="BC119" s="69"/>
      <c r="BD119" s="69"/>
      <c r="BE119" s="69"/>
      <c r="BF119" s="69"/>
      <c r="BG119" s="69"/>
      <c r="BH119" s="69"/>
      <c r="BI119" s="69"/>
      <c r="BJ119" s="69"/>
      <c r="BK119" s="69"/>
      <c r="BL119" s="69"/>
      <c r="BM119" s="69"/>
      <c r="BN119" s="69"/>
      <c r="BO119" s="828" t="s">
        <v>169</v>
      </c>
      <c r="BP119" s="842"/>
      <c r="BQ119" s="840">
        <v>13903906</v>
      </c>
      <c r="BR119" s="841"/>
      <c r="BS119" s="841"/>
      <c r="BT119" s="841"/>
      <c r="BU119" s="841"/>
      <c r="BV119" s="841">
        <v>13024152</v>
      </c>
      <c r="BW119" s="841"/>
      <c r="BX119" s="841"/>
      <c r="BY119" s="841"/>
      <c r="BZ119" s="841"/>
      <c r="CA119" s="841">
        <v>12528049</v>
      </c>
      <c r="CB119" s="841"/>
      <c r="CC119" s="841"/>
      <c r="CD119" s="841"/>
      <c r="CE119" s="841"/>
      <c r="CF119" s="843"/>
      <c r="CG119" s="844"/>
      <c r="CH119" s="844"/>
      <c r="CI119" s="844"/>
      <c r="CJ119" s="845"/>
      <c r="CK119" s="1010"/>
      <c r="CL119" s="1011"/>
      <c r="CM119" s="839" t="s">
        <v>489</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201</v>
      </c>
      <c r="DH119" s="847"/>
      <c r="DI119" s="847"/>
      <c r="DJ119" s="847"/>
      <c r="DK119" s="848"/>
      <c r="DL119" s="849" t="s">
        <v>201</v>
      </c>
      <c r="DM119" s="847"/>
      <c r="DN119" s="847"/>
      <c r="DO119" s="847"/>
      <c r="DP119" s="848"/>
      <c r="DQ119" s="849" t="s">
        <v>201</v>
      </c>
      <c r="DR119" s="847"/>
      <c r="DS119" s="847"/>
      <c r="DT119" s="847"/>
      <c r="DU119" s="848"/>
      <c r="DV119" s="850" t="s">
        <v>201</v>
      </c>
      <c r="DW119" s="851"/>
      <c r="DX119" s="851"/>
      <c r="DY119" s="851"/>
      <c r="DZ119" s="852"/>
    </row>
    <row r="120" spans="1:130" s="48" customFormat="1" ht="26.25" customHeight="1" x14ac:dyDescent="0.2">
      <c r="A120" s="1013"/>
      <c r="B120" s="1009"/>
      <c r="C120" s="814" t="s">
        <v>139</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201</v>
      </c>
      <c r="AB120" s="808"/>
      <c r="AC120" s="808"/>
      <c r="AD120" s="808"/>
      <c r="AE120" s="809"/>
      <c r="AF120" s="810" t="s">
        <v>201</v>
      </c>
      <c r="AG120" s="808"/>
      <c r="AH120" s="808"/>
      <c r="AI120" s="808"/>
      <c r="AJ120" s="809"/>
      <c r="AK120" s="810" t="s">
        <v>201</v>
      </c>
      <c r="AL120" s="808"/>
      <c r="AM120" s="808"/>
      <c r="AN120" s="808"/>
      <c r="AO120" s="809"/>
      <c r="AP120" s="811" t="s">
        <v>201</v>
      </c>
      <c r="AQ120" s="812"/>
      <c r="AR120" s="812"/>
      <c r="AS120" s="812"/>
      <c r="AT120" s="813"/>
      <c r="AU120" s="975" t="s">
        <v>483</v>
      </c>
      <c r="AV120" s="976"/>
      <c r="AW120" s="976"/>
      <c r="AX120" s="976"/>
      <c r="AY120" s="977"/>
      <c r="AZ120" s="798" t="s">
        <v>215</v>
      </c>
      <c r="BA120" s="789"/>
      <c r="BB120" s="789"/>
      <c r="BC120" s="789"/>
      <c r="BD120" s="789"/>
      <c r="BE120" s="789"/>
      <c r="BF120" s="789"/>
      <c r="BG120" s="789"/>
      <c r="BH120" s="789"/>
      <c r="BI120" s="789"/>
      <c r="BJ120" s="789"/>
      <c r="BK120" s="789"/>
      <c r="BL120" s="789"/>
      <c r="BM120" s="789"/>
      <c r="BN120" s="789"/>
      <c r="BO120" s="789"/>
      <c r="BP120" s="790"/>
      <c r="BQ120" s="799">
        <v>2439478</v>
      </c>
      <c r="BR120" s="800"/>
      <c r="BS120" s="800"/>
      <c r="BT120" s="800"/>
      <c r="BU120" s="800"/>
      <c r="BV120" s="800">
        <v>2584529</v>
      </c>
      <c r="BW120" s="800"/>
      <c r="BX120" s="800"/>
      <c r="BY120" s="800"/>
      <c r="BZ120" s="800"/>
      <c r="CA120" s="800">
        <v>2907126</v>
      </c>
      <c r="CB120" s="800"/>
      <c r="CC120" s="800"/>
      <c r="CD120" s="800"/>
      <c r="CE120" s="800"/>
      <c r="CF120" s="801">
        <v>66.400000000000006</v>
      </c>
      <c r="CG120" s="802"/>
      <c r="CH120" s="802"/>
      <c r="CI120" s="802"/>
      <c r="CJ120" s="802"/>
      <c r="CK120" s="983" t="s">
        <v>265</v>
      </c>
      <c r="CL120" s="984"/>
      <c r="CM120" s="984"/>
      <c r="CN120" s="984"/>
      <c r="CO120" s="985"/>
      <c r="CP120" s="853" t="s">
        <v>468</v>
      </c>
      <c r="CQ120" s="854"/>
      <c r="CR120" s="854"/>
      <c r="CS120" s="854"/>
      <c r="CT120" s="854"/>
      <c r="CU120" s="854"/>
      <c r="CV120" s="854"/>
      <c r="CW120" s="854"/>
      <c r="CX120" s="854"/>
      <c r="CY120" s="854"/>
      <c r="CZ120" s="854"/>
      <c r="DA120" s="854"/>
      <c r="DB120" s="854"/>
      <c r="DC120" s="854"/>
      <c r="DD120" s="854"/>
      <c r="DE120" s="854"/>
      <c r="DF120" s="855"/>
      <c r="DG120" s="799">
        <v>4647048</v>
      </c>
      <c r="DH120" s="800"/>
      <c r="DI120" s="800"/>
      <c r="DJ120" s="800"/>
      <c r="DK120" s="800"/>
      <c r="DL120" s="800">
        <v>4534171</v>
      </c>
      <c r="DM120" s="800"/>
      <c r="DN120" s="800"/>
      <c r="DO120" s="800"/>
      <c r="DP120" s="800"/>
      <c r="DQ120" s="800">
        <v>3921122</v>
      </c>
      <c r="DR120" s="800"/>
      <c r="DS120" s="800"/>
      <c r="DT120" s="800"/>
      <c r="DU120" s="800"/>
      <c r="DV120" s="803">
        <v>89.6</v>
      </c>
      <c r="DW120" s="803"/>
      <c r="DX120" s="803"/>
      <c r="DY120" s="803"/>
      <c r="DZ120" s="804"/>
    </row>
    <row r="121" spans="1:130" s="48" customFormat="1" ht="26.25" customHeight="1" x14ac:dyDescent="0.2">
      <c r="A121" s="1013"/>
      <c r="B121" s="1009"/>
      <c r="C121" s="836" t="s">
        <v>137</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201</v>
      </c>
      <c r="AB121" s="808"/>
      <c r="AC121" s="808"/>
      <c r="AD121" s="808"/>
      <c r="AE121" s="809"/>
      <c r="AF121" s="810" t="s">
        <v>201</v>
      </c>
      <c r="AG121" s="808"/>
      <c r="AH121" s="808"/>
      <c r="AI121" s="808"/>
      <c r="AJ121" s="809"/>
      <c r="AK121" s="810" t="s">
        <v>201</v>
      </c>
      <c r="AL121" s="808"/>
      <c r="AM121" s="808"/>
      <c r="AN121" s="808"/>
      <c r="AO121" s="809"/>
      <c r="AP121" s="811" t="s">
        <v>201</v>
      </c>
      <c r="AQ121" s="812"/>
      <c r="AR121" s="812"/>
      <c r="AS121" s="812"/>
      <c r="AT121" s="813"/>
      <c r="AU121" s="978"/>
      <c r="AV121" s="979"/>
      <c r="AW121" s="979"/>
      <c r="AX121" s="979"/>
      <c r="AY121" s="980"/>
      <c r="AZ121" s="814" t="s">
        <v>388</v>
      </c>
      <c r="BA121" s="815"/>
      <c r="BB121" s="815"/>
      <c r="BC121" s="815"/>
      <c r="BD121" s="815"/>
      <c r="BE121" s="815"/>
      <c r="BF121" s="815"/>
      <c r="BG121" s="815"/>
      <c r="BH121" s="815"/>
      <c r="BI121" s="815"/>
      <c r="BJ121" s="815"/>
      <c r="BK121" s="815"/>
      <c r="BL121" s="815"/>
      <c r="BM121" s="815"/>
      <c r="BN121" s="815"/>
      <c r="BO121" s="815"/>
      <c r="BP121" s="816"/>
      <c r="BQ121" s="817">
        <v>198603</v>
      </c>
      <c r="BR121" s="818"/>
      <c r="BS121" s="818"/>
      <c r="BT121" s="818"/>
      <c r="BU121" s="818"/>
      <c r="BV121" s="818">
        <v>172739</v>
      </c>
      <c r="BW121" s="818"/>
      <c r="BX121" s="818"/>
      <c r="BY121" s="818"/>
      <c r="BZ121" s="818"/>
      <c r="CA121" s="818">
        <v>85631</v>
      </c>
      <c r="CB121" s="818"/>
      <c r="CC121" s="818"/>
      <c r="CD121" s="818"/>
      <c r="CE121" s="818"/>
      <c r="CF121" s="819">
        <v>2</v>
      </c>
      <c r="CG121" s="820"/>
      <c r="CH121" s="820"/>
      <c r="CI121" s="820"/>
      <c r="CJ121" s="820"/>
      <c r="CK121" s="986"/>
      <c r="CL121" s="987"/>
      <c r="CM121" s="987"/>
      <c r="CN121" s="987"/>
      <c r="CO121" s="988"/>
      <c r="CP121" s="856" t="s">
        <v>450</v>
      </c>
      <c r="CQ121" s="857"/>
      <c r="CR121" s="857"/>
      <c r="CS121" s="857"/>
      <c r="CT121" s="857"/>
      <c r="CU121" s="857"/>
      <c r="CV121" s="857"/>
      <c r="CW121" s="857"/>
      <c r="CX121" s="857"/>
      <c r="CY121" s="857"/>
      <c r="CZ121" s="857"/>
      <c r="DA121" s="857"/>
      <c r="DB121" s="857"/>
      <c r="DC121" s="857"/>
      <c r="DD121" s="857"/>
      <c r="DE121" s="857"/>
      <c r="DF121" s="858"/>
      <c r="DG121" s="817">
        <v>951680</v>
      </c>
      <c r="DH121" s="818"/>
      <c r="DI121" s="818"/>
      <c r="DJ121" s="818"/>
      <c r="DK121" s="818"/>
      <c r="DL121" s="818">
        <v>975008</v>
      </c>
      <c r="DM121" s="818"/>
      <c r="DN121" s="818"/>
      <c r="DO121" s="818"/>
      <c r="DP121" s="818"/>
      <c r="DQ121" s="818">
        <v>953516</v>
      </c>
      <c r="DR121" s="818"/>
      <c r="DS121" s="818"/>
      <c r="DT121" s="818"/>
      <c r="DU121" s="818"/>
      <c r="DV121" s="821">
        <v>21.8</v>
      </c>
      <c r="DW121" s="821"/>
      <c r="DX121" s="821"/>
      <c r="DY121" s="821"/>
      <c r="DZ121" s="822"/>
    </row>
    <row r="122" spans="1:130" s="48" customFormat="1" ht="26.25" customHeight="1" x14ac:dyDescent="0.2">
      <c r="A122" s="1013"/>
      <c r="B122" s="1009"/>
      <c r="C122" s="814" t="s">
        <v>151</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201</v>
      </c>
      <c r="AB122" s="808"/>
      <c r="AC122" s="808"/>
      <c r="AD122" s="808"/>
      <c r="AE122" s="809"/>
      <c r="AF122" s="810" t="s">
        <v>201</v>
      </c>
      <c r="AG122" s="808"/>
      <c r="AH122" s="808"/>
      <c r="AI122" s="808"/>
      <c r="AJ122" s="809"/>
      <c r="AK122" s="810" t="s">
        <v>201</v>
      </c>
      <c r="AL122" s="808"/>
      <c r="AM122" s="808"/>
      <c r="AN122" s="808"/>
      <c r="AO122" s="809"/>
      <c r="AP122" s="811" t="s">
        <v>201</v>
      </c>
      <c r="AQ122" s="812"/>
      <c r="AR122" s="812"/>
      <c r="AS122" s="812"/>
      <c r="AT122" s="813"/>
      <c r="AU122" s="978"/>
      <c r="AV122" s="979"/>
      <c r="AW122" s="979"/>
      <c r="AX122" s="979"/>
      <c r="AY122" s="980"/>
      <c r="AZ122" s="839" t="s">
        <v>491</v>
      </c>
      <c r="BA122" s="823"/>
      <c r="BB122" s="823"/>
      <c r="BC122" s="823"/>
      <c r="BD122" s="823"/>
      <c r="BE122" s="823"/>
      <c r="BF122" s="823"/>
      <c r="BG122" s="823"/>
      <c r="BH122" s="823"/>
      <c r="BI122" s="823"/>
      <c r="BJ122" s="823"/>
      <c r="BK122" s="823"/>
      <c r="BL122" s="823"/>
      <c r="BM122" s="823"/>
      <c r="BN122" s="823"/>
      <c r="BO122" s="823"/>
      <c r="BP122" s="824"/>
      <c r="BQ122" s="840">
        <v>10183918</v>
      </c>
      <c r="BR122" s="841"/>
      <c r="BS122" s="841"/>
      <c r="BT122" s="841"/>
      <c r="BU122" s="841"/>
      <c r="BV122" s="841">
        <v>9743323</v>
      </c>
      <c r="BW122" s="841"/>
      <c r="BX122" s="841"/>
      <c r="BY122" s="841"/>
      <c r="BZ122" s="841"/>
      <c r="CA122" s="841">
        <v>9577977</v>
      </c>
      <c r="CB122" s="841"/>
      <c r="CC122" s="841"/>
      <c r="CD122" s="841"/>
      <c r="CE122" s="841"/>
      <c r="CF122" s="859">
        <v>218.9</v>
      </c>
      <c r="CG122" s="860"/>
      <c r="CH122" s="860"/>
      <c r="CI122" s="860"/>
      <c r="CJ122" s="860"/>
      <c r="CK122" s="986"/>
      <c r="CL122" s="987"/>
      <c r="CM122" s="987"/>
      <c r="CN122" s="987"/>
      <c r="CO122" s="988"/>
      <c r="CP122" s="856" t="s">
        <v>127</v>
      </c>
      <c r="CQ122" s="857"/>
      <c r="CR122" s="857"/>
      <c r="CS122" s="857"/>
      <c r="CT122" s="857"/>
      <c r="CU122" s="857"/>
      <c r="CV122" s="857"/>
      <c r="CW122" s="857"/>
      <c r="CX122" s="857"/>
      <c r="CY122" s="857"/>
      <c r="CZ122" s="857"/>
      <c r="DA122" s="857"/>
      <c r="DB122" s="857"/>
      <c r="DC122" s="857"/>
      <c r="DD122" s="857"/>
      <c r="DE122" s="857"/>
      <c r="DF122" s="858"/>
      <c r="DG122" s="817">
        <v>28797</v>
      </c>
      <c r="DH122" s="818"/>
      <c r="DI122" s="818"/>
      <c r="DJ122" s="818"/>
      <c r="DK122" s="818"/>
      <c r="DL122" s="818">
        <v>26088</v>
      </c>
      <c r="DM122" s="818"/>
      <c r="DN122" s="818"/>
      <c r="DO122" s="818"/>
      <c r="DP122" s="818"/>
      <c r="DQ122" s="818">
        <v>22798</v>
      </c>
      <c r="DR122" s="818"/>
      <c r="DS122" s="818"/>
      <c r="DT122" s="818"/>
      <c r="DU122" s="818"/>
      <c r="DV122" s="821">
        <v>0.5</v>
      </c>
      <c r="DW122" s="821"/>
      <c r="DX122" s="821"/>
      <c r="DY122" s="821"/>
      <c r="DZ122" s="822"/>
    </row>
    <row r="123" spans="1:130" s="48" customFormat="1" ht="26.25" customHeight="1" x14ac:dyDescent="0.2">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201</v>
      </c>
      <c r="AB123" s="808"/>
      <c r="AC123" s="808"/>
      <c r="AD123" s="808"/>
      <c r="AE123" s="809"/>
      <c r="AF123" s="810" t="s">
        <v>201</v>
      </c>
      <c r="AG123" s="808"/>
      <c r="AH123" s="808"/>
      <c r="AI123" s="808"/>
      <c r="AJ123" s="809"/>
      <c r="AK123" s="810" t="s">
        <v>201</v>
      </c>
      <c r="AL123" s="808"/>
      <c r="AM123" s="808"/>
      <c r="AN123" s="808"/>
      <c r="AO123" s="809"/>
      <c r="AP123" s="811" t="s">
        <v>201</v>
      </c>
      <c r="AQ123" s="812"/>
      <c r="AR123" s="812"/>
      <c r="AS123" s="812"/>
      <c r="AT123" s="813"/>
      <c r="AU123" s="981"/>
      <c r="AV123" s="982"/>
      <c r="AW123" s="982"/>
      <c r="AX123" s="982"/>
      <c r="AY123" s="982"/>
      <c r="AZ123" s="69" t="s">
        <v>269</v>
      </c>
      <c r="BA123" s="69"/>
      <c r="BB123" s="69"/>
      <c r="BC123" s="69"/>
      <c r="BD123" s="69"/>
      <c r="BE123" s="69"/>
      <c r="BF123" s="69"/>
      <c r="BG123" s="69"/>
      <c r="BH123" s="69"/>
      <c r="BI123" s="69"/>
      <c r="BJ123" s="69"/>
      <c r="BK123" s="69"/>
      <c r="BL123" s="69"/>
      <c r="BM123" s="69"/>
      <c r="BN123" s="69"/>
      <c r="BO123" s="828" t="s">
        <v>221</v>
      </c>
      <c r="BP123" s="842"/>
      <c r="BQ123" s="861">
        <v>12821999</v>
      </c>
      <c r="BR123" s="862"/>
      <c r="BS123" s="862"/>
      <c r="BT123" s="862"/>
      <c r="BU123" s="862"/>
      <c r="BV123" s="862">
        <v>12500591</v>
      </c>
      <c r="BW123" s="862"/>
      <c r="BX123" s="862"/>
      <c r="BY123" s="862"/>
      <c r="BZ123" s="862"/>
      <c r="CA123" s="862">
        <v>12570734</v>
      </c>
      <c r="CB123" s="862"/>
      <c r="CC123" s="862"/>
      <c r="CD123" s="862"/>
      <c r="CE123" s="862"/>
      <c r="CF123" s="843"/>
      <c r="CG123" s="844"/>
      <c r="CH123" s="844"/>
      <c r="CI123" s="844"/>
      <c r="CJ123" s="845"/>
      <c r="CK123" s="986"/>
      <c r="CL123" s="987"/>
      <c r="CM123" s="987"/>
      <c r="CN123" s="987"/>
      <c r="CO123" s="988"/>
      <c r="CP123" s="856" t="s">
        <v>466</v>
      </c>
      <c r="CQ123" s="857"/>
      <c r="CR123" s="857"/>
      <c r="CS123" s="857"/>
      <c r="CT123" s="857"/>
      <c r="CU123" s="857"/>
      <c r="CV123" s="857"/>
      <c r="CW123" s="857"/>
      <c r="CX123" s="857"/>
      <c r="CY123" s="857"/>
      <c r="CZ123" s="857"/>
      <c r="DA123" s="857"/>
      <c r="DB123" s="857"/>
      <c r="DC123" s="857"/>
      <c r="DD123" s="857"/>
      <c r="DE123" s="857"/>
      <c r="DF123" s="858"/>
      <c r="DG123" s="807" t="s">
        <v>201</v>
      </c>
      <c r="DH123" s="808"/>
      <c r="DI123" s="808"/>
      <c r="DJ123" s="808"/>
      <c r="DK123" s="809"/>
      <c r="DL123" s="810" t="s">
        <v>201</v>
      </c>
      <c r="DM123" s="808"/>
      <c r="DN123" s="808"/>
      <c r="DO123" s="808"/>
      <c r="DP123" s="809"/>
      <c r="DQ123" s="810" t="s">
        <v>201</v>
      </c>
      <c r="DR123" s="808"/>
      <c r="DS123" s="808"/>
      <c r="DT123" s="808"/>
      <c r="DU123" s="809"/>
      <c r="DV123" s="811" t="s">
        <v>201</v>
      </c>
      <c r="DW123" s="812"/>
      <c r="DX123" s="812"/>
      <c r="DY123" s="812"/>
      <c r="DZ123" s="813"/>
    </row>
    <row r="124" spans="1:130" s="48" customFormat="1" ht="26.25" customHeight="1" x14ac:dyDescent="0.2">
      <c r="A124" s="1013"/>
      <c r="B124" s="1009"/>
      <c r="C124" s="814" t="s">
        <v>334</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201</v>
      </c>
      <c r="AB124" s="808"/>
      <c r="AC124" s="808"/>
      <c r="AD124" s="808"/>
      <c r="AE124" s="809"/>
      <c r="AF124" s="810" t="s">
        <v>201</v>
      </c>
      <c r="AG124" s="808"/>
      <c r="AH124" s="808"/>
      <c r="AI124" s="808"/>
      <c r="AJ124" s="809"/>
      <c r="AK124" s="810" t="s">
        <v>201</v>
      </c>
      <c r="AL124" s="808"/>
      <c r="AM124" s="808"/>
      <c r="AN124" s="808"/>
      <c r="AO124" s="809"/>
      <c r="AP124" s="811" t="s">
        <v>201</v>
      </c>
      <c r="AQ124" s="812"/>
      <c r="AR124" s="812"/>
      <c r="AS124" s="812"/>
      <c r="AT124" s="813"/>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24.3</v>
      </c>
      <c r="BR124" s="867"/>
      <c r="BS124" s="867"/>
      <c r="BT124" s="867"/>
      <c r="BU124" s="867"/>
      <c r="BV124" s="867">
        <v>12.1</v>
      </c>
      <c r="BW124" s="867"/>
      <c r="BX124" s="867"/>
      <c r="BY124" s="867"/>
      <c r="BZ124" s="867"/>
      <c r="CA124" s="867" t="s">
        <v>201</v>
      </c>
      <c r="CB124" s="867"/>
      <c r="CC124" s="867"/>
      <c r="CD124" s="867"/>
      <c r="CE124" s="867"/>
      <c r="CF124" s="868"/>
      <c r="CG124" s="869"/>
      <c r="CH124" s="869"/>
      <c r="CI124" s="869"/>
      <c r="CJ124" s="870"/>
      <c r="CK124" s="989"/>
      <c r="CL124" s="989"/>
      <c r="CM124" s="989"/>
      <c r="CN124" s="989"/>
      <c r="CO124" s="990"/>
      <c r="CP124" s="856" t="s">
        <v>493</v>
      </c>
      <c r="CQ124" s="857"/>
      <c r="CR124" s="857"/>
      <c r="CS124" s="857"/>
      <c r="CT124" s="857"/>
      <c r="CU124" s="857"/>
      <c r="CV124" s="857"/>
      <c r="CW124" s="857"/>
      <c r="CX124" s="857"/>
      <c r="CY124" s="857"/>
      <c r="CZ124" s="857"/>
      <c r="DA124" s="857"/>
      <c r="DB124" s="857"/>
      <c r="DC124" s="857"/>
      <c r="DD124" s="857"/>
      <c r="DE124" s="857"/>
      <c r="DF124" s="858"/>
      <c r="DG124" s="846" t="s">
        <v>201</v>
      </c>
      <c r="DH124" s="847"/>
      <c r="DI124" s="847"/>
      <c r="DJ124" s="847"/>
      <c r="DK124" s="848"/>
      <c r="DL124" s="849" t="s">
        <v>201</v>
      </c>
      <c r="DM124" s="847"/>
      <c r="DN124" s="847"/>
      <c r="DO124" s="847"/>
      <c r="DP124" s="848"/>
      <c r="DQ124" s="849" t="s">
        <v>201</v>
      </c>
      <c r="DR124" s="847"/>
      <c r="DS124" s="847"/>
      <c r="DT124" s="847"/>
      <c r="DU124" s="848"/>
      <c r="DV124" s="850" t="s">
        <v>201</v>
      </c>
      <c r="DW124" s="851"/>
      <c r="DX124" s="851"/>
      <c r="DY124" s="851"/>
      <c r="DZ124" s="852"/>
    </row>
    <row r="125" spans="1:130" s="48" customFormat="1" ht="26.25" customHeight="1" x14ac:dyDescent="0.2">
      <c r="A125" s="1013"/>
      <c r="B125" s="1009"/>
      <c r="C125" s="814" t="s">
        <v>488</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201</v>
      </c>
      <c r="AB125" s="808"/>
      <c r="AC125" s="808"/>
      <c r="AD125" s="808"/>
      <c r="AE125" s="809"/>
      <c r="AF125" s="810" t="s">
        <v>201</v>
      </c>
      <c r="AG125" s="808"/>
      <c r="AH125" s="808"/>
      <c r="AI125" s="808"/>
      <c r="AJ125" s="809"/>
      <c r="AK125" s="810" t="s">
        <v>201</v>
      </c>
      <c r="AL125" s="808"/>
      <c r="AM125" s="808"/>
      <c r="AN125" s="808"/>
      <c r="AO125" s="809"/>
      <c r="AP125" s="811" t="s">
        <v>201</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496</v>
      </c>
      <c r="CL125" s="984"/>
      <c r="CM125" s="984"/>
      <c r="CN125" s="984"/>
      <c r="CO125" s="985"/>
      <c r="CP125" s="798" t="s">
        <v>141</v>
      </c>
      <c r="CQ125" s="789"/>
      <c r="CR125" s="789"/>
      <c r="CS125" s="789"/>
      <c r="CT125" s="789"/>
      <c r="CU125" s="789"/>
      <c r="CV125" s="789"/>
      <c r="CW125" s="789"/>
      <c r="CX125" s="789"/>
      <c r="CY125" s="789"/>
      <c r="CZ125" s="789"/>
      <c r="DA125" s="789"/>
      <c r="DB125" s="789"/>
      <c r="DC125" s="789"/>
      <c r="DD125" s="789"/>
      <c r="DE125" s="789"/>
      <c r="DF125" s="790"/>
      <c r="DG125" s="799" t="s">
        <v>201</v>
      </c>
      <c r="DH125" s="800"/>
      <c r="DI125" s="800"/>
      <c r="DJ125" s="800"/>
      <c r="DK125" s="800"/>
      <c r="DL125" s="800" t="s">
        <v>201</v>
      </c>
      <c r="DM125" s="800"/>
      <c r="DN125" s="800"/>
      <c r="DO125" s="800"/>
      <c r="DP125" s="800"/>
      <c r="DQ125" s="800" t="s">
        <v>201</v>
      </c>
      <c r="DR125" s="800"/>
      <c r="DS125" s="800"/>
      <c r="DT125" s="800"/>
      <c r="DU125" s="800"/>
      <c r="DV125" s="803" t="s">
        <v>201</v>
      </c>
      <c r="DW125" s="803"/>
      <c r="DX125" s="803"/>
      <c r="DY125" s="803"/>
      <c r="DZ125" s="804"/>
    </row>
    <row r="126" spans="1:130" s="48" customFormat="1" ht="26.25" customHeight="1" x14ac:dyDescent="0.2">
      <c r="A126" s="1013"/>
      <c r="B126" s="1009"/>
      <c r="C126" s="814" t="s">
        <v>489</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201</v>
      </c>
      <c r="AB126" s="808"/>
      <c r="AC126" s="808"/>
      <c r="AD126" s="808"/>
      <c r="AE126" s="809"/>
      <c r="AF126" s="810" t="s">
        <v>201</v>
      </c>
      <c r="AG126" s="808"/>
      <c r="AH126" s="808"/>
      <c r="AI126" s="808"/>
      <c r="AJ126" s="809"/>
      <c r="AK126" s="810" t="s">
        <v>201</v>
      </c>
      <c r="AL126" s="808"/>
      <c r="AM126" s="808"/>
      <c r="AN126" s="808"/>
      <c r="AO126" s="809"/>
      <c r="AP126" s="811" t="s">
        <v>201</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420</v>
      </c>
      <c r="CQ126" s="815"/>
      <c r="CR126" s="815"/>
      <c r="CS126" s="815"/>
      <c r="CT126" s="815"/>
      <c r="CU126" s="815"/>
      <c r="CV126" s="815"/>
      <c r="CW126" s="815"/>
      <c r="CX126" s="815"/>
      <c r="CY126" s="815"/>
      <c r="CZ126" s="815"/>
      <c r="DA126" s="815"/>
      <c r="DB126" s="815"/>
      <c r="DC126" s="815"/>
      <c r="DD126" s="815"/>
      <c r="DE126" s="815"/>
      <c r="DF126" s="816"/>
      <c r="DG126" s="817" t="s">
        <v>201</v>
      </c>
      <c r="DH126" s="818"/>
      <c r="DI126" s="818"/>
      <c r="DJ126" s="818"/>
      <c r="DK126" s="818"/>
      <c r="DL126" s="818" t="s">
        <v>201</v>
      </c>
      <c r="DM126" s="818"/>
      <c r="DN126" s="818"/>
      <c r="DO126" s="818"/>
      <c r="DP126" s="818"/>
      <c r="DQ126" s="818" t="s">
        <v>201</v>
      </c>
      <c r="DR126" s="818"/>
      <c r="DS126" s="818"/>
      <c r="DT126" s="818"/>
      <c r="DU126" s="818"/>
      <c r="DV126" s="821" t="s">
        <v>201</v>
      </c>
      <c r="DW126" s="821"/>
      <c r="DX126" s="821"/>
      <c r="DY126" s="821"/>
      <c r="DZ126" s="822"/>
    </row>
    <row r="127" spans="1:130" s="48" customFormat="1" ht="26.25" customHeight="1" x14ac:dyDescent="0.2">
      <c r="A127" s="1014"/>
      <c r="B127" s="1011"/>
      <c r="C127" s="839" t="s">
        <v>81</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201</v>
      </c>
      <c r="AB127" s="808"/>
      <c r="AC127" s="808"/>
      <c r="AD127" s="808"/>
      <c r="AE127" s="809"/>
      <c r="AF127" s="810" t="s">
        <v>201</v>
      </c>
      <c r="AG127" s="808"/>
      <c r="AH127" s="808"/>
      <c r="AI127" s="808"/>
      <c r="AJ127" s="809"/>
      <c r="AK127" s="810" t="s">
        <v>201</v>
      </c>
      <c r="AL127" s="808"/>
      <c r="AM127" s="808"/>
      <c r="AN127" s="808"/>
      <c r="AO127" s="809"/>
      <c r="AP127" s="811" t="s">
        <v>201</v>
      </c>
      <c r="AQ127" s="812"/>
      <c r="AR127" s="812"/>
      <c r="AS127" s="812"/>
      <c r="AT127" s="813"/>
      <c r="AU127" s="56"/>
      <c r="AV127" s="56"/>
      <c r="AW127" s="56"/>
      <c r="AX127" s="871" t="s">
        <v>497</v>
      </c>
      <c r="AY127" s="872"/>
      <c r="AZ127" s="872"/>
      <c r="BA127" s="872"/>
      <c r="BB127" s="872"/>
      <c r="BC127" s="872"/>
      <c r="BD127" s="872"/>
      <c r="BE127" s="873"/>
      <c r="BF127" s="874" t="s">
        <v>446</v>
      </c>
      <c r="BG127" s="872"/>
      <c r="BH127" s="872"/>
      <c r="BI127" s="872"/>
      <c r="BJ127" s="872"/>
      <c r="BK127" s="872"/>
      <c r="BL127" s="873"/>
      <c r="BM127" s="874" t="s">
        <v>421</v>
      </c>
      <c r="BN127" s="872"/>
      <c r="BO127" s="872"/>
      <c r="BP127" s="872"/>
      <c r="BQ127" s="872"/>
      <c r="BR127" s="872"/>
      <c r="BS127" s="873"/>
      <c r="BT127" s="874" t="s">
        <v>408</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413</v>
      </c>
      <c r="CQ127" s="815"/>
      <c r="CR127" s="815"/>
      <c r="CS127" s="815"/>
      <c r="CT127" s="815"/>
      <c r="CU127" s="815"/>
      <c r="CV127" s="815"/>
      <c r="CW127" s="815"/>
      <c r="CX127" s="815"/>
      <c r="CY127" s="815"/>
      <c r="CZ127" s="815"/>
      <c r="DA127" s="815"/>
      <c r="DB127" s="815"/>
      <c r="DC127" s="815"/>
      <c r="DD127" s="815"/>
      <c r="DE127" s="815"/>
      <c r="DF127" s="816"/>
      <c r="DG127" s="817" t="s">
        <v>201</v>
      </c>
      <c r="DH127" s="818"/>
      <c r="DI127" s="818"/>
      <c r="DJ127" s="818"/>
      <c r="DK127" s="818"/>
      <c r="DL127" s="818" t="s">
        <v>201</v>
      </c>
      <c r="DM127" s="818"/>
      <c r="DN127" s="818"/>
      <c r="DO127" s="818"/>
      <c r="DP127" s="818"/>
      <c r="DQ127" s="818" t="s">
        <v>201</v>
      </c>
      <c r="DR127" s="818"/>
      <c r="DS127" s="818"/>
      <c r="DT127" s="818"/>
      <c r="DU127" s="818"/>
      <c r="DV127" s="821" t="s">
        <v>201</v>
      </c>
      <c r="DW127" s="821"/>
      <c r="DX127" s="821"/>
      <c r="DY127" s="821"/>
      <c r="DZ127" s="822"/>
    </row>
    <row r="128" spans="1:130" s="48" customFormat="1" ht="26.25" customHeight="1" x14ac:dyDescent="0.2">
      <c r="A128" s="876" t="s">
        <v>498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79086</v>
      </c>
      <c r="AB128" s="792"/>
      <c r="AC128" s="792"/>
      <c r="AD128" s="792"/>
      <c r="AE128" s="793"/>
      <c r="AF128" s="794">
        <v>12825</v>
      </c>
      <c r="AG128" s="792"/>
      <c r="AH128" s="792"/>
      <c r="AI128" s="792"/>
      <c r="AJ128" s="793"/>
      <c r="AK128" s="794">
        <v>12008</v>
      </c>
      <c r="AL128" s="792"/>
      <c r="AM128" s="792"/>
      <c r="AN128" s="792"/>
      <c r="AO128" s="793"/>
      <c r="AP128" s="880"/>
      <c r="AQ128" s="881"/>
      <c r="AR128" s="881"/>
      <c r="AS128" s="881"/>
      <c r="AT128" s="882"/>
      <c r="AU128" s="56"/>
      <c r="AV128" s="56"/>
      <c r="AW128" s="56"/>
      <c r="AX128" s="788" t="s">
        <v>302</v>
      </c>
      <c r="AY128" s="789"/>
      <c r="AZ128" s="789"/>
      <c r="BA128" s="789"/>
      <c r="BB128" s="789"/>
      <c r="BC128" s="789"/>
      <c r="BD128" s="789"/>
      <c r="BE128" s="790"/>
      <c r="BF128" s="883" t="s">
        <v>201</v>
      </c>
      <c r="BG128" s="884"/>
      <c r="BH128" s="884"/>
      <c r="BI128" s="884"/>
      <c r="BJ128" s="884"/>
      <c r="BK128" s="884"/>
      <c r="BL128" s="885"/>
      <c r="BM128" s="883">
        <v>14.79</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400</v>
      </c>
      <c r="CQ128" s="682"/>
      <c r="CR128" s="682"/>
      <c r="CS128" s="682"/>
      <c r="CT128" s="682"/>
      <c r="CU128" s="682"/>
      <c r="CV128" s="682"/>
      <c r="CW128" s="682"/>
      <c r="CX128" s="682"/>
      <c r="CY128" s="682"/>
      <c r="CZ128" s="682"/>
      <c r="DA128" s="682"/>
      <c r="DB128" s="682"/>
      <c r="DC128" s="682"/>
      <c r="DD128" s="682"/>
      <c r="DE128" s="682"/>
      <c r="DF128" s="888"/>
      <c r="DG128" s="889" t="s">
        <v>201</v>
      </c>
      <c r="DH128" s="890"/>
      <c r="DI128" s="890"/>
      <c r="DJ128" s="890"/>
      <c r="DK128" s="890"/>
      <c r="DL128" s="890" t="s">
        <v>201</v>
      </c>
      <c r="DM128" s="890"/>
      <c r="DN128" s="890"/>
      <c r="DO128" s="890"/>
      <c r="DP128" s="890"/>
      <c r="DQ128" s="890" t="s">
        <v>201</v>
      </c>
      <c r="DR128" s="890"/>
      <c r="DS128" s="890"/>
      <c r="DT128" s="890"/>
      <c r="DU128" s="890"/>
      <c r="DV128" s="891" t="s">
        <v>201</v>
      </c>
      <c r="DW128" s="891"/>
      <c r="DX128" s="891"/>
      <c r="DY128" s="891"/>
      <c r="DZ128" s="892"/>
    </row>
    <row r="129" spans="1:131" s="48" customFormat="1" ht="26.25" customHeight="1" x14ac:dyDescent="0.2">
      <c r="A129" s="805" t="s">
        <v>175</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233</v>
      </c>
      <c r="X129" s="894"/>
      <c r="Y129" s="894"/>
      <c r="Z129" s="895"/>
      <c r="AA129" s="807">
        <v>5492075</v>
      </c>
      <c r="AB129" s="808"/>
      <c r="AC129" s="808"/>
      <c r="AD129" s="808"/>
      <c r="AE129" s="809"/>
      <c r="AF129" s="810">
        <v>5277637</v>
      </c>
      <c r="AG129" s="808"/>
      <c r="AH129" s="808"/>
      <c r="AI129" s="808"/>
      <c r="AJ129" s="809"/>
      <c r="AK129" s="810">
        <v>5330738</v>
      </c>
      <c r="AL129" s="808"/>
      <c r="AM129" s="808"/>
      <c r="AN129" s="808"/>
      <c r="AO129" s="809"/>
      <c r="AP129" s="896"/>
      <c r="AQ129" s="897"/>
      <c r="AR129" s="897"/>
      <c r="AS129" s="897"/>
      <c r="AT129" s="898"/>
      <c r="AU129" s="67"/>
      <c r="AV129" s="67"/>
      <c r="AW129" s="67"/>
      <c r="AX129" s="899" t="s">
        <v>119</v>
      </c>
      <c r="AY129" s="815"/>
      <c r="AZ129" s="815"/>
      <c r="BA129" s="815"/>
      <c r="BB129" s="815"/>
      <c r="BC129" s="815"/>
      <c r="BD129" s="815"/>
      <c r="BE129" s="816"/>
      <c r="BF129" s="900" t="s">
        <v>201</v>
      </c>
      <c r="BG129" s="901"/>
      <c r="BH129" s="901"/>
      <c r="BI129" s="901"/>
      <c r="BJ129" s="901"/>
      <c r="BK129" s="901"/>
      <c r="BL129" s="902"/>
      <c r="BM129" s="900">
        <v>19.79</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499</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469</v>
      </c>
      <c r="X130" s="894"/>
      <c r="Y130" s="894"/>
      <c r="Z130" s="895"/>
      <c r="AA130" s="807">
        <v>1041256</v>
      </c>
      <c r="AB130" s="808"/>
      <c r="AC130" s="808"/>
      <c r="AD130" s="808"/>
      <c r="AE130" s="809"/>
      <c r="AF130" s="810">
        <v>954498</v>
      </c>
      <c r="AG130" s="808"/>
      <c r="AH130" s="808"/>
      <c r="AI130" s="808"/>
      <c r="AJ130" s="809"/>
      <c r="AK130" s="810">
        <v>955760</v>
      </c>
      <c r="AL130" s="808"/>
      <c r="AM130" s="808"/>
      <c r="AN130" s="808"/>
      <c r="AO130" s="809"/>
      <c r="AP130" s="896"/>
      <c r="AQ130" s="897"/>
      <c r="AR130" s="897"/>
      <c r="AS130" s="897"/>
      <c r="AT130" s="898"/>
      <c r="AU130" s="67"/>
      <c r="AV130" s="67"/>
      <c r="AW130" s="67"/>
      <c r="AX130" s="899" t="s">
        <v>435</v>
      </c>
      <c r="AY130" s="815"/>
      <c r="AZ130" s="815"/>
      <c r="BA130" s="815"/>
      <c r="BB130" s="815"/>
      <c r="BC130" s="815"/>
      <c r="BD130" s="815"/>
      <c r="BE130" s="816"/>
      <c r="BF130" s="904">
        <v>8.5</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177</v>
      </c>
      <c r="X131" s="911"/>
      <c r="Y131" s="911"/>
      <c r="Z131" s="912"/>
      <c r="AA131" s="846">
        <v>4450819</v>
      </c>
      <c r="AB131" s="847"/>
      <c r="AC131" s="847"/>
      <c r="AD131" s="847"/>
      <c r="AE131" s="848"/>
      <c r="AF131" s="849">
        <v>4323139</v>
      </c>
      <c r="AG131" s="847"/>
      <c r="AH131" s="847"/>
      <c r="AI131" s="847"/>
      <c r="AJ131" s="848"/>
      <c r="AK131" s="849">
        <v>4374978</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t="s">
        <v>201</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29</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470</v>
      </c>
      <c r="W132" s="923"/>
      <c r="X132" s="923"/>
      <c r="Y132" s="923"/>
      <c r="Z132" s="924"/>
      <c r="AA132" s="925">
        <v>7.8608453860000003</v>
      </c>
      <c r="AB132" s="926"/>
      <c r="AC132" s="926"/>
      <c r="AD132" s="926"/>
      <c r="AE132" s="927"/>
      <c r="AF132" s="928">
        <v>8.5132816689999995</v>
      </c>
      <c r="AG132" s="926"/>
      <c r="AH132" s="926"/>
      <c r="AI132" s="926"/>
      <c r="AJ132" s="927"/>
      <c r="AK132" s="928">
        <v>9.3904929349999993</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89</v>
      </c>
      <c r="W133" s="930"/>
      <c r="X133" s="930"/>
      <c r="Y133" s="930"/>
      <c r="Z133" s="931"/>
      <c r="AA133" s="932">
        <v>6.5</v>
      </c>
      <c r="AB133" s="933"/>
      <c r="AC133" s="933"/>
      <c r="AD133" s="933"/>
      <c r="AE133" s="934"/>
      <c r="AF133" s="932">
        <v>7.3</v>
      </c>
      <c r="AG133" s="933"/>
      <c r="AH133" s="933"/>
      <c r="AI133" s="933"/>
      <c r="AJ133" s="934"/>
      <c r="AK133" s="932">
        <v>8.5</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HabW+KeWpEF4IYJEPWaV6amFYFOUfzzDnh56U9c3gPbSqrLJC6WWiEQmjXwYN5lG9H0fP7UqAQLqK1xlXcOew==" saltValue="TxsD528T15BgNHcdK9/xt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TPJBhUg0L7cOHqrNyQ5KLI4xArZopCqsn99JzpVwFSYFpKpE8AnurR3suPhnf+gYd9dlKndyYKzlAlX4vd/sLg==" saltValue="2tWoPpQ/Y7DP2SLaQrYQrA==" spinCount="100000" sheet="1" objects="1" scenarios="1"/>
  <phoneticPr fontId="6"/>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4nCiaHdcGP92gxl2moHFdYfkHleeK4BtEOUYiCQBbpb438uNkJCYFrQi1m6YWkOGlt0vSKn2FV7+riFEfWS5ZA==" saltValue="IaD2zb/pE02CwaWa3rJDGg==" spinCount="100000" sheet="1" objects="1" scenarios="1"/>
  <phoneticPr fontId="6"/>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327</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90</v>
      </c>
      <c r="AP7" s="127"/>
      <c r="AQ7" s="138" t="s">
        <v>501</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502</v>
      </c>
      <c r="AQ8" s="139" t="s">
        <v>503</v>
      </c>
      <c r="AR8" s="153" t="s">
        <v>504</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505</v>
      </c>
      <c r="AL9" s="1016"/>
      <c r="AM9" s="1016"/>
      <c r="AN9" s="1017"/>
      <c r="AO9" s="117">
        <v>1204831</v>
      </c>
      <c r="AP9" s="117">
        <v>100261</v>
      </c>
      <c r="AQ9" s="140">
        <v>109056</v>
      </c>
      <c r="AR9" s="154">
        <v>-8.1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208</v>
      </c>
      <c r="AL10" s="1016"/>
      <c r="AM10" s="1016"/>
      <c r="AN10" s="1017"/>
      <c r="AO10" s="118">
        <v>203762</v>
      </c>
      <c r="AP10" s="118">
        <v>16956</v>
      </c>
      <c r="AQ10" s="141">
        <v>18467</v>
      </c>
      <c r="AR10" s="155">
        <v>-8.1999999999999993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398</v>
      </c>
      <c r="AL11" s="1016"/>
      <c r="AM11" s="1016"/>
      <c r="AN11" s="1017"/>
      <c r="AO11" s="118" t="s">
        <v>201</v>
      </c>
      <c r="AP11" s="118" t="s">
        <v>201</v>
      </c>
      <c r="AQ11" s="141">
        <v>875</v>
      </c>
      <c r="AR11" s="155" t="s">
        <v>201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133</v>
      </c>
      <c r="AL12" s="1016"/>
      <c r="AM12" s="1016"/>
      <c r="AN12" s="1017"/>
      <c r="AO12" s="118" t="s">
        <v>201</v>
      </c>
      <c r="AP12" s="118" t="s">
        <v>201</v>
      </c>
      <c r="AQ12" s="141" t="s">
        <v>201</v>
      </c>
      <c r="AR12" s="155" t="s">
        <v>201</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506</v>
      </c>
      <c r="AL13" s="1016"/>
      <c r="AM13" s="1016"/>
      <c r="AN13" s="1017"/>
      <c r="AO13" s="118" t="s">
        <v>201</v>
      </c>
      <c r="AP13" s="118" t="s">
        <v>201</v>
      </c>
      <c r="AQ13" s="141">
        <v>4658</v>
      </c>
      <c r="AR13" s="155" t="s">
        <v>201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507</v>
      </c>
      <c r="AL14" s="1016"/>
      <c r="AM14" s="1016"/>
      <c r="AN14" s="1017"/>
      <c r="AO14" s="118">
        <v>22051</v>
      </c>
      <c r="AP14" s="118">
        <v>1835</v>
      </c>
      <c r="AQ14" s="141">
        <v>1950</v>
      </c>
      <c r="AR14" s="155">
        <v>-5.9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304</v>
      </c>
      <c r="AL15" s="1019"/>
      <c r="AM15" s="1019"/>
      <c r="AN15" s="1020"/>
      <c r="AO15" s="118">
        <v>-93365</v>
      </c>
      <c r="AP15" s="118">
        <v>-7769</v>
      </c>
      <c r="AQ15" s="141">
        <v>-7086</v>
      </c>
      <c r="AR15" s="155">
        <v>9.6</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269</v>
      </c>
      <c r="AL16" s="1019"/>
      <c r="AM16" s="1019"/>
      <c r="AN16" s="1020"/>
      <c r="AO16" s="118">
        <v>1337279</v>
      </c>
      <c r="AP16" s="118">
        <v>111282</v>
      </c>
      <c r="AQ16" s="141">
        <v>127919</v>
      </c>
      <c r="AR16" s="155">
        <v>-13</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331</v>
      </c>
      <c r="AQ20" s="142" t="s">
        <v>43</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509</v>
      </c>
      <c r="AL21" s="1022"/>
      <c r="AM21" s="1022"/>
      <c r="AN21" s="1023"/>
      <c r="AO21" s="120">
        <v>10.4</v>
      </c>
      <c r="AP21" s="130">
        <v>10.82</v>
      </c>
      <c r="AQ21" s="143">
        <v>-0.42</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510</v>
      </c>
      <c r="AL22" s="1022"/>
      <c r="AM22" s="1022"/>
      <c r="AN22" s="1023"/>
      <c r="AO22" s="121">
        <v>92.6</v>
      </c>
      <c r="AP22" s="131">
        <v>96.9</v>
      </c>
      <c r="AQ22" s="144">
        <v>-4.3</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4" t="s">
        <v>511</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 x14ac:dyDescent="0.2">
      <c r="A27" s="85"/>
      <c r="AO27" s="90"/>
      <c r="AP27" s="90"/>
      <c r="AQ27" s="90"/>
      <c r="AR27" s="90"/>
      <c r="AS27" s="90"/>
      <c r="AT27" s="90"/>
    </row>
    <row r="28" spans="1:46" ht="16.5" x14ac:dyDescent="0.2">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90</v>
      </c>
      <c r="AP30" s="127"/>
      <c r="AQ30" s="138" t="s">
        <v>501</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502</v>
      </c>
      <c r="AQ31" s="139" t="s">
        <v>503</v>
      </c>
      <c r="AR31" s="153" t="s">
        <v>504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512</v>
      </c>
      <c r="AL32" s="1026"/>
      <c r="AM32" s="1026"/>
      <c r="AN32" s="1027"/>
      <c r="AO32" s="118">
        <v>792217</v>
      </c>
      <c r="AP32" s="118">
        <v>65925</v>
      </c>
      <c r="AQ32" s="145">
        <v>61308</v>
      </c>
      <c r="AR32" s="155">
        <v>7.5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513</v>
      </c>
      <c r="AL33" s="1026"/>
      <c r="AM33" s="1026"/>
      <c r="AN33" s="1027"/>
      <c r="AO33" s="118" t="s">
        <v>201</v>
      </c>
      <c r="AP33" s="118" t="s">
        <v>201</v>
      </c>
      <c r="AQ33" s="145" t="s">
        <v>201</v>
      </c>
      <c r="AR33" s="155" t="s">
        <v>201</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515</v>
      </c>
      <c r="AL34" s="1026"/>
      <c r="AM34" s="1026"/>
      <c r="AN34" s="1027"/>
      <c r="AO34" s="118" t="s">
        <v>201</v>
      </c>
      <c r="AP34" s="118" t="s">
        <v>201</v>
      </c>
      <c r="AQ34" s="145" t="s">
        <v>201</v>
      </c>
      <c r="AR34" s="155" t="s">
        <v>201</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516</v>
      </c>
      <c r="AL35" s="1026"/>
      <c r="AM35" s="1026"/>
      <c r="AN35" s="1027"/>
      <c r="AO35" s="118">
        <v>546826</v>
      </c>
      <c r="AP35" s="118">
        <v>45504</v>
      </c>
      <c r="AQ35" s="145">
        <v>22520</v>
      </c>
      <c r="AR35" s="155">
        <v>102.1</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v>39557</v>
      </c>
      <c r="AP36" s="118">
        <v>3292</v>
      </c>
      <c r="AQ36" s="145">
        <v>5045</v>
      </c>
      <c r="AR36" s="155">
        <v>-34.700000000000003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344</v>
      </c>
      <c r="AL37" s="1026"/>
      <c r="AM37" s="1026"/>
      <c r="AN37" s="1027"/>
      <c r="AO37" s="118" t="s">
        <v>201</v>
      </c>
      <c r="AP37" s="118" t="s">
        <v>201</v>
      </c>
      <c r="AQ37" s="145">
        <v>526</v>
      </c>
      <c r="AR37" s="155" t="s">
        <v>201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517</v>
      </c>
      <c r="AL38" s="1029"/>
      <c r="AM38" s="1029"/>
      <c r="AN38" s="1030"/>
      <c r="AO38" s="122" t="s">
        <v>201</v>
      </c>
      <c r="AP38" s="122" t="s">
        <v>201</v>
      </c>
      <c r="AQ38" s="146">
        <v>11</v>
      </c>
      <c r="AR38" s="144" t="s">
        <v>201</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87</v>
      </c>
      <c r="AL39" s="1029"/>
      <c r="AM39" s="1029"/>
      <c r="AN39" s="1030"/>
      <c r="AO39" s="118">
        <v>-12008</v>
      </c>
      <c r="AP39" s="118">
        <v>-999</v>
      </c>
      <c r="AQ39" s="145">
        <v>-1559</v>
      </c>
      <c r="AR39" s="155">
        <v>-35.9</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518</v>
      </c>
      <c r="AL40" s="1026"/>
      <c r="AM40" s="1026"/>
      <c r="AN40" s="1027"/>
      <c r="AO40" s="118">
        <v>-955760</v>
      </c>
      <c r="AP40" s="118">
        <v>-79534</v>
      </c>
      <c r="AQ40" s="145">
        <v>-58872</v>
      </c>
      <c r="AR40" s="155">
        <v>35.1</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386</v>
      </c>
      <c r="AL41" s="1032"/>
      <c r="AM41" s="1032"/>
      <c r="AN41" s="1033"/>
      <c r="AO41" s="118">
        <v>410832</v>
      </c>
      <c r="AP41" s="118">
        <v>34188</v>
      </c>
      <c r="AQ41" s="145">
        <v>28979</v>
      </c>
      <c r="AR41" s="155">
        <v>18</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90</v>
      </c>
      <c r="AN49" s="1034" t="s">
        <v>447</v>
      </c>
      <c r="AO49" s="1035"/>
      <c r="AP49" s="1035"/>
      <c r="AQ49" s="1035"/>
      <c r="AR49" s="103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494</v>
      </c>
      <c r="AO50" s="124" t="s">
        <v>495</v>
      </c>
      <c r="AP50" s="135" t="s">
        <v>520</v>
      </c>
      <c r="AQ50" s="148" t="s">
        <v>380</v>
      </c>
      <c r="AR50" s="158" t="s">
        <v>521</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831763</v>
      </c>
      <c r="AN51" s="115">
        <v>63962</v>
      </c>
      <c r="AO51" s="125">
        <v>129.9</v>
      </c>
      <c r="AP51" s="136">
        <v>93492</v>
      </c>
      <c r="AQ51" s="149">
        <v>-13.6</v>
      </c>
      <c r="AR51" s="159">
        <v>143.5</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404390</v>
      </c>
      <c r="AN52" s="116">
        <v>31097</v>
      </c>
      <c r="AO52" s="126">
        <v>73.3</v>
      </c>
      <c r="AP52" s="137">
        <v>53316</v>
      </c>
      <c r="AQ52" s="150">
        <v>6</v>
      </c>
      <c r="AR52" s="160">
        <v>67.3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459</v>
      </c>
      <c r="AL53" s="103"/>
      <c r="AM53" s="108">
        <v>924994</v>
      </c>
      <c r="AN53" s="115">
        <v>72322</v>
      </c>
      <c r="AO53" s="125">
        <v>13.1</v>
      </c>
      <c r="AP53" s="136">
        <v>94796</v>
      </c>
      <c r="AQ53" s="149">
        <v>1.4</v>
      </c>
      <c r="AR53" s="159">
        <v>11.7</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551123</v>
      </c>
      <c r="AN54" s="116">
        <v>43090</v>
      </c>
      <c r="AO54" s="126">
        <v>38.6</v>
      </c>
      <c r="AP54" s="137">
        <v>55781</v>
      </c>
      <c r="AQ54" s="150">
        <v>4.5999999999999996</v>
      </c>
      <c r="AR54" s="160">
        <v>34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312</v>
      </c>
      <c r="AL55" s="103"/>
      <c r="AM55" s="108">
        <v>1285875</v>
      </c>
      <c r="AN55" s="115">
        <v>102534</v>
      </c>
      <c r="AO55" s="125">
        <v>41.8</v>
      </c>
      <c r="AP55" s="136">
        <v>85942</v>
      </c>
      <c r="AQ55" s="149">
        <v>-9.3000000000000007</v>
      </c>
      <c r="AR55" s="159">
        <v>51.1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812213</v>
      </c>
      <c r="AN56" s="116">
        <v>64765</v>
      </c>
      <c r="AO56" s="126">
        <v>50.3</v>
      </c>
      <c r="AP56" s="137">
        <v>48630</v>
      </c>
      <c r="AQ56" s="150">
        <v>-12.8</v>
      </c>
      <c r="AR56" s="160">
        <v>63.1</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935926</v>
      </c>
      <c r="AN57" s="115">
        <v>76358</v>
      </c>
      <c r="AO57" s="125">
        <v>-25.5</v>
      </c>
      <c r="AP57" s="136">
        <v>95007</v>
      </c>
      <c r="AQ57" s="149">
        <v>10.5</v>
      </c>
      <c r="AR57" s="159">
        <v>-36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397597</v>
      </c>
      <c r="AN58" s="116">
        <v>32438</v>
      </c>
      <c r="AO58" s="126">
        <v>-49.9</v>
      </c>
      <c r="AP58" s="137">
        <v>48509</v>
      </c>
      <c r="AQ58" s="150">
        <v>-0.2</v>
      </c>
      <c r="AR58" s="160">
        <v>-49.7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1829307</v>
      </c>
      <c r="AN59" s="115">
        <v>152227</v>
      </c>
      <c r="AO59" s="125">
        <v>99.4</v>
      </c>
      <c r="AP59" s="136">
        <v>98176</v>
      </c>
      <c r="AQ59" s="149">
        <v>3.3</v>
      </c>
      <c r="AR59" s="159">
        <v>96.1</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586167</v>
      </c>
      <c r="AN60" s="116">
        <v>48778</v>
      </c>
      <c r="AO60" s="126">
        <v>50.4</v>
      </c>
      <c r="AP60" s="137">
        <v>58489</v>
      </c>
      <c r="AQ60" s="150">
        <v>20.6</v>
      </c>
      <c r="AR60" s="160">
        <v>29.8</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1161573</v>
      </c>
      <c r="AN61" s="115">
        <v>93481</v>
      </c>
      <c r="AO61" s="125">
        <v>51.7</v>
      </c>
      <c r="AP61" s="136">
        <v>93483</v>
      </c>
      <c r="AQ61" s="151">
        <v>-1.5</v>
      </c>
      <c r="AR61" s="159">
        <v>53.2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550298</v>
      </c>
      <c r="AN62" s="116">
        <v>44034</v>
      </c>
      <c r="AO62" s="126">
        <v>32.5</v>
      </c>
      <c r="AP62" s="137">
        <v>52945</v>
      </c>
      <c r="AQ62" s="150">
        <v>3.6</v>
      </c>
      <c r="AR62" s="160">
        <v>28.9</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0qr93xyCAgDIyp7AqnpuqpxGEfPFKiNJqsWv+dMOVGOmUTGMosmhE6I/UAPpJH/nI09lsU6T4pbIOrcG97XWDQ==" saltValue="kFZ5V6HNYUHSS5o9ohylW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xjyJY+MD5XS+F1zV+Ui1/8jZSKc9DEhM1jHHBl0oHkmNZUQyryJS+3tqsLPz3gCf7ELuk1XxfFSHDQu3qoiSbw==" saltValue="EnHKvSzYQvQQfrXHndRx4A=="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ftBPur6vFlBwz5Bqt37V7y3Qrg2W/c5vavjREiT26FU+W0tb0ydJj4GhkKFQvCQFm4F/cDxgVwBwK+AnznQBHQ==" saltValue="dVa0BMo7unjgCvBaK7gKwQ=="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18</v>
      </c>
      <c r="F46" s="173" t="s">
        <v>526</v>
      </c>
      <c r="G46" s="177" t="s">
        <v>527</v>
      </c>
      <c r="H46" s="177" t="s">
        <v>529</v>
      </c>
      <c r="I46" s="177" t="s">
        <v>530</v>
      </c>
      <c r="J46" s="182" t="s">
        <v>251</v>
      </c>
    </row>
    <row r="47" spans="2:10" ht="57.75" customHeight="1" x14ac:dyDescent="0.2">
      <c r="B47" s="168"/>
      <c r="C47" s="1041" t="s">
        <v>3</v>
      </c>
      <c r="D47" s="1041"/>
      <c r="E47" s="1042"/>
      <c r="F47" s="174">
        <v>11.97</v>
      </c>
      <c r="G47" s="178">
        <v>13.62</v>
      </c>
      <c r="H47" s="178">
        <v>15.21</v>
      </c>
      <c r="I47" s="178">
        <v>17.239999999999998</v>
      </c>
      <c r="J47" s="183">
        <v>20.39</v>
      </c>
    </row>
    <row r="48" spans="2:10" ht="57.75" customHeight="1" x14ac:dyDescent="0.2">
      <c r="B48" s="169"/>
      <c r="C48" s="1043" t="s">
        <v>9</v>
      </c>
      <c r="D48" s="1043"/>
      <c r="E48" s="1044"/>
      <c r="F48" s="175">
        <v>4.88</v>
      </c>
      <c r="G48" s="179">
        <v>8.27</v>
      </c>
      <c r="H48" s="179">
        <v>13.7</v>
      </c>
      <c r="I48" s="179">
        <v>13.58</v>
      </c>
      <c r="J48" s="184">
        <v>12.89</v>
      </c>
    </row>
    <row r="49" spans="2:10" ht="57.75" customHeight="1" x14ac:dyDescent="0.2">
      <c r="B49" s="170"/>
      <c r="C49" s="1045" t="s">
        <v>17</v>
      </c>
      <c r="D49" s="1045"/>
      <c r="E49" s="1046"/>
      <c r="F49" s="176">
        <v>5.71</v>
      </c>
      <c r="G49" s="180">
        <v>13.36</v>
      </c>
      <c r="H49" s="180">
        <v>8.59</v>
      </c>
      <c r="I49" s="180">
        <v>8.52</v>
      </c>
      <c r="J49" s="185">
        <v>8.9700000000000006</v>
      </c>
    </row>
    <row r="50" spans="2:10" ht="13" x14ac:dyDescent="0.2"/>
  </sheetData>
  <sheetProtection algorithmName="SHA-512" hashValue="0OY7r9x/S9a9/xKYpeLlZYRwClK/+qgAImE/5K9n+PdC93J4aAyT4k0ItfNBxLsjw7MAW7pNGLe4qhVrAIDbEQ==" saltValue="aoBQQdA+T8nk++wL5UHb6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石川　大貴</cp:lastModifiedBy>
  <dcterms:created xsi:type="dcterms:W3CDTF">2025-02-19T02:16:14Z</dcterms:created>
  <dcterms:modified xsi:type="dcterms:W3CDTF">2025-11-14T07:35:15Z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2025-09-17T01:27:42Z</vt:filetime>
  </property>
</Properties>
</file>