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0490" windowHeight="6780" tabRatio="5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F29"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<sst xmlns="http://schemas.openxmlformats.org/spreadsheetml/2006/main" count="1114" uniqueCount="553">
  <si>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</si>
  <si>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</si>
  <si>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</si>
  <si>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</si>
  <si>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</si>
  <si>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</si>
  <si>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</si>
  <si>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</si>
  <si>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</si>
  <si>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</si>
  <si>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</si>
  <si>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</si>
  <si>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</si>
  <si>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</si>
  <si>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</si>
  <si>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</si>
  <si>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</si>
  <si>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</si>
  <si>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</si>
  <si>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</si>
  <si>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</si>
  <si>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</si>
  <si>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</si>
  <si>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</si>
  <si>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</si>
  <si>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</si>
  <si>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t>
  </si>
  <si>
    <t>宝達志水町後期高齢者医療特別会計</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</si>
  <si>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</si>
  <si>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</si>
  <si>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</si>
  <si>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</si>
  <si>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</si>
  <si>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</si>
  <si>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</si>
  <si>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</si>
  <si>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</si>
  <si>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</si>
  <si>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</si>
  <si>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</si>
  <si>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本町の実質公債費比率は、これまでの行財政改革の推進や新発債の抑制、繰上償還の実施等により、類似団体平均と比較して低い水準となった一方で、健全化法施行以来、改善を続けてきた将来負担比率は、R2決算において初めて悪化し、類似団体平均と比較しても高い水準となった。
　これは減債基金等の充当可能特定財源の減少が影響したことによるものであるが、地方債残高は、これまでの繰上償還等の取り組みにより着実に減少していることから、今後も公債費の適正化に取り組み、不断の財政健全化に努めたい。</t>
    <rPh sb="1" eb="3">
      <t>ホンチョウ</t>
    </rPh>
    <rPh sb="4" eb="11">
      <t>ジッシツコウサイヒヒリツ</t>
    </rPh>
    <rPh sb="18" eb="21">
      <t>ギョウザイセイ</t>
    </rPh>
    <rPh sb="21" eb="23">
      <t>カイカク</t>
    </rPh>
    <rPh sb="24" eb="26">
      <t>スイシン</t>
    </rPh>
    <rPh sb="27" eb="28">
      <t>シン</t>
    </rPh>
    <rPh sb="28" eb="29">
      <t>ハツ</t>
    </rPh>
    <rPh sb="29" eb="30">
      <t>サイ</t>
    </rPh>
    <rPh sb="31" eb="33">
      <t>ヨクセイ</t>
    </rPh>
    <rPh sb="34" eb="36">
      <t>クリアゲ</t>
    </rPh>
    <rPh sb="36" eb="38">
      <t>ショウカン</t>
    </rPh>
    <rPh sb="39" eb="41">
      <t>ジッシ</t>
    </rPh>
    <rPh sb="41" eb="42">
      <t>トウ</t>
    </rPh>
    <rPh sb="46" eb="48">
      <t>ルイジ</t>
    </rPh>
    <rPh sb="48" eb="50">
      <t>ダンタイ</t>
    </rPh>
    <rPh sb="50" eb="52">
      <t>ヘイキン</t>
    </rPh>
    <rPh sb="53" eb="55">
      <t>ヒカク</t>
    </rPh>
    <rPh sb="57" eb="58">
      <t>ヒク</t>
    </rPh>
    <rPh sb="59" eb="61">
      <t>スイジュン</t>
    </rPh>
    <rPh sb="65" eb="67">
      <t>イッポウ</t>
    </rPh>
    <rPh sb="69" eb="72">
      <t>ケンゼンカ</t>
    </rPh>
    <rPh sb="72" eb="73">
      <t>ホウ</t>
    </rPh>
    <rPh sb="73" eb="75">
      <t>シコウ</t>
    </rPh>
    <rPh sb="75" eb="77">
      <t>イライ</t>
    </rPh>
    <rPh sb="78" eb="80">
      <t>カイゼン</t>
    </rPh>
    <rPh sb="81" eb="82">
      <t>ツヅ</t>
    </rPh>
    <rPh sb="86" eb="88">
      <t>ショウライ</t>
    </rPh>
    <rPh sb="88" eb="90">
      <t>フタン</t>
    </rPh>
    <rPh sb="90" eb="92">
      <t>ヒリツ</t>
    </rPh>
    <rPh sb="96" eb="98">
      <t>ケッサン</t>
    </rPh>
    <rPh sb="102" eb="103">
      <t>ハジ</t>
    </rPh>
    <rPh sb="105" eb="107">
      <t>アッカ</t>
    </rPh>
    <rPh sb="109" eb="111">
      <t>ルイジ</t>
    </rPh>
    <rPh sb="111" eb="113">
      <t>ダンタイ</t>
    </rPh>
    <rPh sb="113" eb="115">
      <t>ヘイキン</t>
    </rPh>
    <rPh sb="116" eb="118">
      <t>ヒカク</t>
    </rPh>
    <rPh sb="121" eb="125">
      <t>タカイスイジュン</t>
    </rPh>
    <rPh sb="135" eb="137">
      <t>ゲンサイ</t>
    </rPh>
    <rPh sb="137" eb="139">
      <t>キキン</t>
    </rPh>
    <rPh sb="139" eb="140">
      <t>トウ</t>
    </rPh>
    <rPh sb="141" eb="143">
      <t>ジュウトウ</t>
    </rPh>
    <rPh sb="143" eb="145">
      <t>カノウ</t>
    </rPh>
    <rPh sb="145" eb="147">
      <t>トクテイ</t>
    </rPh>
    <rPh sb="147" eb="149">
      <t>ザイゲン</t>
    </rPh>
    <rPh sb="150" eb="152">
      <t>ゲンショウ</t>
    </rPh>
    <rPh sb="153" eb="155">
      <t>エイキョウ</t>
    </rPh>
    <rPh sb="169" eb="172">
      <t>チホウサイ</t>
    </rPh>
    <rPh sb="172" eb="174">
      <t>ザンダカ</t>
    </rPh>
    <rPh sb="181" eb="183">
      <t>クリアゲ</t>
    </rPh>
    <rPh sb="183" eb="185">
      <t>ショウカン</t>
    </rPh>
    <rPh sb="185" eb="186">
      <t>トウ</t>
    </rPh>
    <rPh sb="187" eb="188">
      <t>ト</t>
    </rPh>
    <rPh sb="189" eb="190">
      <t>ク</t>
    </rPh>
    <rPh sb="194" eb="196">
      <t>チャクジツ</t>
    </rPh>
    <rPh sb="197" eb="199">
      <t>ゲンショウ</t>
    </rPh>
    <rPh sb="208" eb="210">
      <t>コンゴ</t>
    </rPh>
    <rPh sb="211" eb="214">
      <t>コウサイヒ</t>
    </rPh>
    <rPh sb="215" eb="218">
      <t>テキセイカ</t>
    </rPh>
    <rPh sb="219" eb="220">
      <t>ト</t>
    </rPh>
    <rPh sb="221" eb="222">
      <t>ク</t>
    </rPh>
    <rPh sb="224" eb="226">
      <t>フダン</t>
    </rPh>
    <rPh sb="227" eb="229">
      <t>ザイセイ</t>
    </rPh>
    <rPh sb="229" eb="232">
      <t>ケンゼンカ</t>
    </rPh>
    <rPh sb="233" eb="234">
      <t>ツト</t>
    </rPh>
    <phoneticPr fontId="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</si>
  <si>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</si>
  <si>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</si>
  <si>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</si>
  <si>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</si>
  <si>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</si>
  <si>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</si>
  <si>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</si>
  <si>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</si>
  <si>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</si>
  <si>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</si>
  <si>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</si>
  <si>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</si>
  <si>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</si>
  <si>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</si>
  <si>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</si>
  <si>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</si>
  <si>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</si>
  <si>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その他特定目的基金</t>
    <rPh sb="2" eb="3">
      <t>タ</t>
    </rPh>
    <rPh sb="3" eb="5">
      <t>トクテイ</t>
    </rPh>
    <rPh sb="5" eb="7">
      <t>モクテキ</t>
    </rPh>
    <rPh sb="7" eb="9">
      <t>キキン</t>
    </rPh>
    <phoneticPr fontId="6"/>
  </si>
  <si>
    <t>×</t>
  </si>
  <si>
    <t>石川県市町議会議員公務災害補償等組合</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</si>
  <si>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</si>
  <si>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</si>
  <si>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</si>
  <si>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</si>
  <si>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</si>
  <si>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</si>
  <si>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</si>
  <si>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</si>
  <si>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</si>
  <si>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</si>
  <si>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</si>
  <si>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</si>
  <si>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</si>
  <si>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</si>
  <si>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</si>
  <si>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</si>
  <si>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</si>
  <si>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</si>
  <si>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</si>
  <si>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</si>
  <si>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</si>
  <si>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</si>
  <si>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</si>
  <si>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</si>
  <si>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</si>
  <si>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</si>
  <si>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</si>
  <si>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</si>
  <si>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</si>
  <si>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</si>
  <si>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</si>
  <si>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</si>
  <si>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</si>
  <si>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</si>
  <si>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</si>
  <si>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</si>
  <si>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</si>
  <si>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</si>
  <si>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</si>
  <si>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</si>
  <si>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</si>
  <si>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</si>
  <si>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</si>
  <si>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</si>
  <si>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</si>
  <si>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</si>
  <si>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</si>
  <si>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</si>
  <si>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</si>
  <si>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</si>
  <si>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</si>
  <si>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</si>
  <si>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</si>
  <si>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</si>
  <si>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</si>
  <si>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</si>
  <si>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</si>
  <si>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</si>
  <si>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</si>
  <si>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</si>
  <si>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</si>
  <si>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</si>
  <si>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</si>
  <si>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</si>
  <si>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</si>
  <si>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</si>
  <si>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宝達志水町水道事業会計</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</si>
  <si>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</si>
  <si>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</si>
  <si>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</si>
  <si>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</si>
  <si>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</si>
  <si>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</si>
  <si>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</si>
  <si>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</si>
  <si>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</si>
  <si>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</si>
  <si>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石川県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</si>
  <si>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</si>
  <si>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</si>
  <si>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普通建設事業費</t>
    <rPh sb="0" eb="2">
      <t>フツウ</t>
    </rPh>
    <rPh sb="2" eb="4">
      <t>ケンセツ</t>
    </rPh>
    <rPh sb="4" eb="7">
      <t>ジギョウヒ</t>
    </rPh>
    <phoneticPr fontId="6"/>
  </si>
  <si>
    <t>Ⅲ－１</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</si>
  <si>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</si>
  <si>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</si>
  <si>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</si>
  <si>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</si>
  <si>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</si>
  <si>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</si>
  <si>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</si>
  <si>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</si>
  <si>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</si>
  <si>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</si>
  <si>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</si>
  <si>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</si>
  <si>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</si>
  <si>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</si>
  <si>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</si>
  <si>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</si>
  <si>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</si>
  <si>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</si>
  <si>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</si>
  <si>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</si>
  <si>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</si>
  <si>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実質収支</t>
  </si>
  <si>
    <t>宝達志水町</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</si>
  <si>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</si>
  <si>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</si>
  <si>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</si>
  <si>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</si>
  <si>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</si>
  <si>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</si>
  <si>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</si>
  <si>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</si>
  <si>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</si>
  <si>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</si>
  <si>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</si>
  <si>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</si>
  <si>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</si>
  <si>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</si>
  <si>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</si>
  <si>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</si>
  <si>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</si>
  <si>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</si>
  <si>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</si>
  <si>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</si>
  <si>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</si>
  <si>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</si>
  <si>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</si>
  <si>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</si>
  <si>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</si>
  <si>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</si>
  <si>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</si>
  <si>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</si>
  <si>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</si>
  <si>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</si>
  <si>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</si>
  <si>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</si>
  <si>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繰入金</t>
  </si>
  <si>
    <t>-8.0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</si>
  <si>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</si>
  <si>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</si>
  <si>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</si>
  <si>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</si>
  <si>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</si>
  <si>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</si>
  <si>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</si>
  <si>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</si>
  <si>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</si>
  <si>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</si>
  <si>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</si>
  <si>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</si>
  <si>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</si>
  <si>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</si>
  <si>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</si>
  <si>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</si>
  <si>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</si>
  <si>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</si>
  <si>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</si>
  <si>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</si>
  <si>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</si>
  <si>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</si>
  <si>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</si>
  <si>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</si>
  <si>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</si>
  <si>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</si>
  <si>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</si>
  <si>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</si>
  <si>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</si>
  <si>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</si>
  <si>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</si>
  <si>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-1.6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</si>
  <si>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</si>
  <si>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</si>
  <si>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</si>
  <si>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</si>
  <si>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</si>
  <si>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</si>
  <si>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</si>
  <si>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</si>
  <si>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</si>
  <si>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</si>
  <si>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</si>
  <si>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</si>
  <si>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</si>
  <si>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</si>
  <si>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</si>
  <si>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</si>
  <si>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</si>
  <si>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</si>
  <si>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</si>
  <si>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</si>
  <si>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</si>
  <si>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</si>
  <si>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地域福祉推進基金</t>
    <rPh sb="0" eb="2">
      <t>チイキ</t>
    </rPh>
    <rPh sb="2" eb="4">
      <t>フクシ</t>
    </rPh>
    <rPh sb="4" eb="6">
      <t>スイシン</t>
    </rPh>
    <rPh sb="6" eb="8">
      <t>キキン</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</si>
  <si>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</si>
  <si>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</si>
  <si>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</si>
  <si>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</si>
  <si>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</si>
  <si>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</si>
  <si>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</si>
  <si>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</si>
  <si>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</si>
  <si>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</si>
  <si>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</si>
  <si>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</si>
  <si>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</si>
  <si>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</si>
  <si>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</si>
  <si>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</si>
  <si>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</si>
  <si>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</si>
  <si>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</si>
  <si>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</si>
  <si>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</si>
  <si>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</si>
  <si>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</si>
  <si>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</si>
  <si>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</si>
  <si>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</si>
  <si>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</si>
  <si>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</si>
  <si>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</si>
  <si>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</si>
  <si>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</si>
  <si>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</si>
  <si>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</si>
  <si>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</si>
  <si>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</si>
  <si>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</si>
  <si>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</si>
  <si>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</si>
  <si>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</si>
  <si>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</si>
  <si>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</si>
  <si>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</si>
  <si>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</si>
  <si>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石川県宝達志水町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</si>
  <si>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</si>
  <si>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</si>
  <si>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</si>
  <si>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</si>
  <si>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</si>
  <si>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</si>
  <si>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</si>
  <si>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</si>
  <si>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</si>
  <si>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</si>
  <si>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</si>
  <si>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</si>
  <si>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</si>
  <si>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</si>
  <si>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</si>
  <si>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</si>
  <si>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</si>
  <si>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</si>
  <si>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</si>
  <si>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</si>
  <si>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</si>
  <si>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</si>
  <si>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</si>
  <si>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</si>
  <si>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</si>
  <si>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</si>
  <si>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</si>
  <si>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後期高齢者医療広域連合(一般会計)</t>
  </si>
  <si>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</si>
  <si>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</si>
  <si>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</si>
  <si>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</si>
  <si>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</si>
  <si>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</si>
  <si>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</si>
  <si>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</si>
  <si>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</si>
  <si>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</si>
  <si>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</si>
  <si>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</si>
  <si>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</si>
  <si>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</si>
  <si>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</si>
  <si>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</si>
  <si>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</si>
  <si>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</si>
  <si>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</si>
  <si>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</si>
  <si>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</si>
  <si>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</si>
  <si>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</si>
  <si>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</si>
  <si>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</si>
  <si>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</si>
  <si>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</si>
  <si>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</si>
  <si>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</si>
  <si>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</si>
  <si>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</si>
  <si>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</si>
  <si>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</si>
  <si>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</si>
  <si>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</si>
  <si>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</si>
  <si>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</si>
  <si>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</si>
  <si>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</si>
  <si>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</si>
  <si>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</si>
  <si>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</si>
  <si>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</si>
  <si>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</si>
  <si>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</si>
  <si>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</si>
  <si>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</si>
  <si>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</si>
  <si>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</si>
  <si>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</si>
  <si>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</si>
  <si>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</si>
  <si>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</si>
  <si>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</si>
  <si>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</si>
  <si>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</si>
  <si>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</si>
  <si>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</si>
  <si>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</si>
  <si>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</si>
  <si>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</si>
  <si>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</si>
  <si>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</si>
  <si>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</si>
  <si>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</si>
  <si>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</si>
  <si>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</si>
  <si>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</si>
  <si>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</si>
  <si>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</si>
  <si>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</si>
  <si>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</si>
  <si>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</si>
  <si>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</si>
  <si>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</si>
  <si>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</si>
  <si>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</si>
  <si>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</si>
  <si>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</si>
  <si>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</si>
  <si>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</si>
  <si>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</si>
  <si>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</si>
  <si>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</si>
  <si>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</si>
  <si>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</si>
  <si>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</si>
  <si>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</si>
  <si>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</si>
  <si>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</si>
  <si>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</si>
  <si>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</si>
  <si>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</si>
  <si>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宝達志水町国民健康保険特別会計</t>
  </si>
  <si>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</si>
  <si>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</si>
  <si>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</si>
  <si>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</si>
  <si>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</si>
  <si>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</si>
  <si>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</si>
  <si>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</si>
  <si>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</si>
  <si>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</si>
  <si>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</si>
  <si>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</si>
  <si>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</si>
  <si>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</si>
  <si>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</si>
  <si>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</si>
  <si>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</si>
  <si>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</si>
  <si>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</si>
  <si>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</si>
  <si>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</si>
  <si>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</si>
  <si>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</si>
  <si>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宝達志水町病院事業会計</t>
  </si>
  <si>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</si>
  <si>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</si>
  <si>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</si>
  <si>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</si>
  <si>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</si>
  <si>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宝達志水町ケーブルテレビ事業特別会計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</si>
  <si>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</si>
  <si>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</si>
  <si>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</si>
  <si>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</si>
  <si>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</si>
  <si>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</si>
  <si>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</si>
  <si>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</si>
  <si>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</si>
  <si>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宝達志水町介護保険特別会計</t>
  </si>
  <si>
    <t>法適用企業</t>
  </si>
  <si>
    <t>宝達志水町下水道事業会計</t>
  </si>
  <si>
    <t>(Ｄ)</t>
  </si>
  <si>
    <t>(単年度)</t>
    <rPh sb="1" eb="4">
      <t>タンネンド</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</si>
  <si>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</si>
  <si>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</si>
  <si>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</si>
  <si>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</si>
  <si>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</si>
  <si>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</si>
  <si>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</si>
  <si>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</si>
  <si>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</si>
  <si>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</si>
  <si>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</si>
  <si>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</si>
  <si>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</si>
  <si>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</si>
  <si>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</si>
  <si>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</si>
  <si>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</si>
  <si>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</si>
  <si>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</si>
  <si>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</si>
  <si>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</si>
  <si>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</si>
  <si>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</si>
  <si>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</si>
  <si>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</si>
  <si>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</si>
  <si>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</si>
  <si>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</si>
  <si>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</si>
  <si>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</si>
  <si>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</si>
  <si>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</si>
  <si>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</si>
  <si>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</si>
  <si>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</si>
  <si>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</si>
  <si>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</si>
  <si>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</si>
  <si>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</si>
  <si>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</si>
  <si>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</si>
  <si>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</si>
  <si>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</si>
  <si>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</si>
  <si>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</si>
  <si>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</si>
  <si>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</si>
  <si>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</si>
  <si>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</si>
  <si>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</si>
  <si>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</si>
  <si>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</si>
  <si>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</si>
  <si>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</si>
  <si>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</si>
  <si>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</si>
  <si>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</si>
  <si>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</si>
  <si>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</si>
  <si>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</si>
  <si>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</si>
  <si>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</si>
  <si>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</si>
  <si>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</si>
  <si>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その他会計（赤字）</t>
  </si>
  <si>
    <t>（百万円）</t>
  </si>
  <si>
    <t>H27末</t>
  </si>
  <si>
    <t>H28末</t>
  </si>
  <si>
    <t>H29末</t>
  </si>
  <si>
    <t>H30末</t>
  </si>
  <si>
    <t>R01末</t>
  </si>
  <si>
    <t>町有施設整備基金</t>
    <rPh sb="0" eb="2">
      <t>チョウユウ</t>
    </rPh>
    <rPh sb="2" eb="4">
      <t>シセツ</t>
    </rPh>
    <rPh sb="4" eb="6">
      <t>セイビ</t>
    </rPh>
    <rPh sb="6" eb="8">
      <t>キキン</t>
    </rPh>
    <phoneticPr fontId="6"/>
  </si>
  <si>
    <t>合併振興基金</t>
    <rPh sb="0" eb="2">
      <t>ガッペイ</t>
    </rPh>
    <rPh sb="2" eb="4">
      <t>シンコウ</t>
    </rPh>
    <rPh sb="4" eb="6">
      <t>キキン</t>
    </rPh>
    <phoneticPr fontId="6"/>
  </si>
  <si>
    <t>ふるさと水と土保全基金</t>
    <rPh sb="4" eb="5">
      <t>ミズ</t>
    </rPh>
    <rPh sb="6" eb="7">
      <t>ツチ</t>
    </rPh>
    <rPh sb="7" eb="9">
      <t>ホゼン</t>
    </rPh>
    <rPh sb="9" eb="11">
      <t>キキン</t>
    </rPh>
    <phoneticPr fontId="6"/>
  </si>
  <si>
    <t>ケーブルテレビ施設整備基金</t>
    <rPh sb="7" eb="9">
      <t>シセツ</t>
    </rPh>
    <rPh sb="9" eb="11">
      <t>セイビ</t>
    </rPh>
    <rPh sb="11" eb="13">
      <t>キキン</t>
    </rPh>
    <phoneticPr fontId="6"/>
  </si>
  <si>
    <t>羽咋郡市広域圏事務組合</t>
    <rPh sb="0" eb="3">
      <t>ハクイグン</t>
    </rPh>
    <rPh sb="3" eb="4">
      <t>シ</t>
    </rPh>
    <rPh sb="4" eb="7">
      <t>コウイキケン</t>
    </rPh>
    <rPh sb="7" eb="9">
      <t>ジム</t>
    </rPh>
    <rPh sb="9" eb="11">
      <t>クミアイ</t>
    </rPh>
    <phoneticPr fontId="6"/>
  </si>
  <si>
    <t>羽咋郡市広域圏事務組合(ふるさと振興事業特別会計)</t>
  </si>
  <si>
    <t>公立羽咋病院事業会計</t>
  </si>
  <si>
    <t>後期高齢者医療広域連合(特別会計)</t>
  </si>
  <si>
    <t>石川県市町村職員退職手当組合</t>
  </si>
  <si>
    <t>石川県市町村消防団員等公務災害補償等組合</t>
  </si>
  <si>
    <t>子浦川水防事務組合</t>
  </si>
  <si>
    <t>石川県市町村消防賞じゅつ金組合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</si>
  <si>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</si>
  <si>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</si>
  <si>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</si>
  <si>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</si>
  <si>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本町の将来負担比率及び有形固定資産減価償却率は、両者とも類似団体平均を上回る水準で推移している。
　将来負担比率のR2決算値は、新発債の抑制や繰上償還等の取り組みにより、類似団体との乖離も収束しつつある。
　一方で、有形固定資産減価償却率が高く、上昇傾向にあるが、主な要因としては、インフラ資産のうち道路における有形固定資産減価償却率が76.4％と非常に高くなっていることが挙げられる。
　インフラ資産における更新費用の財源は、主に地方債が想定されるところであるが、地方債の新規発行に依存しすぎれば将来負担比率への影響も懸念されるため、持続可能な町政運営に向けた計画的な老朽化対策に努める必要がある。</t>
    <rPh sb="65" eb="66">
      <t>シン</t>
    </rPh>
    <rPh sb="66" eb="67">
      <t>ハツ</t>
    </rPh>
    <rPh sb="67" eb="68">
      <t>サイ</t>
    </rPh>
    <rPh sb="69" eb="71">
      <t>ヨクセイ</t>
    </rPh>
    <rPh sb="76" eb="77">
      <t>トウ</t>
    </rPh>
    <rPh sb="78" eb="79">
      <t>ト</t>
    </rPh>
    <rPh sb="80" eb="81">
      <t>ク</t>
    </rPh>
    <rPh sb="105" eb="107">
      <t>イッポウ</t>
    </rPh>
    <rPh sb="109" eb="111">
      <t>ユウケイ</t>
    </rPh>
    <rPh sb="111" eb="113">
      <t>コテイ</t>
    </rPh>
    <rPh sb="113" eb="115">
      <t>シサン</t>
    </rPh>
    <rPh sb="115" eb="117">
      <t>ゲンカ</t>
    </rPh>
    <rPh sb="117" eb="119">
      <t>ショウキャク</t>
    </rPh>
    <rPh sb="119" eb="120">
      <t>リツ</t>
    </rPh>
    <rPh sb="121" eb="122">
      <t>タカ</t>
    </rPh>
    <rPh sb="124" eb="126">
      <t>ジョウショウ</t>
    </rPh>
    <rPh sb="126" eb="128">
      <t>ケイコウ</t>
    </rPh>
    <rPh sb="133" eb="134">
      <t>オモ</t>
    </rPh>
    <rPh sb="135" eb="137">
      <t>ヨウイン</t>
    </rPh>
    <rPh sb="146" eb="148">
      <t>シサン</t>
    </rPh>
    <rPh sb="151" eb="153">
      <t>ドウロ</t>
    </rPh>
    <rPh sb="157" eb="159">
      <t>ユウケイ</t>
    </rPh>
    <rPh sb="159" eb="161">
      <t>コテイ</t>
    </rPh>
    <rPh sb="161" eb="163">
      <t>シサン</t>
    </rPh>
    <rPh sb="163" eb="165">
      <t>ゲンカ</t>
    </rPh>
    <rPh sb="165" eb="167">
      <t>ショウキャク</t>
    </rPh>
    <rPh sb="167" eb="168">
      <t>リツ</t>
    </rPh>
    <rPh sb="175" eb="177">
      <t>ヒジョウ</t>
    </rPh>
    <rPh sb="178" eb="179">
      <t>タカ</t>
    </rPh>
    <rPh sb="188" eb="189">
      <t>ア</t>
    </rPh>
    <rPh sb="200" eb="202">
      <t>シサン</t>
    </rPh>
    <rPh sb="206" eb="208">
      <t>コウシン</t>
    </rPh>
    <rPh sb="208" eb="210">
      <t>ヒヨウ</t>
    </rPh>
    <rPh sb="211" eb="213">
      <t>ザイゲン</t>
    </rPh>
    <rPh sb="215" eb="216">
      <t>オモ</t>
    </rPh>
    <rPh sb="217" eb="220">
      <t>チホウサイ</t>
    </rPh>
    <rPh sb="221" eb="223">
      <t>ソウテイ</t>
    </rPh>
    <rPh sb="234" eb="237">
      <t>チホウサイ</t>
    </rPh>
    <rPh sb="238" eb="240">
      <t>シンキ</t>
    </rPh>
    <rPh sb="240" eb="242">
      <t>ハッコウ</t>
    </rPh>
    <rPh sb="243" eb="245">
      <t>イゾン</t>
    </rPh>
    <rPh sb="250" eb="252">
      <t>ショウライ</t>
    </rPh>
    <rPh sb="252" eb="254">
      <t>フタン</t>
    </rPh>
    <rPh sb="254" eb="256">
      <t>ヒリツ</t>
    </rPh>
    <rPh sb="258" eb="260">
      <t>エイキョウ</t>
    </rPh>
    <rPh sb="261" eb="263">
      <t>ケネン</t>
    </rPh>
    <rPh sb="269" eb="273">
      <t>ジゾクカノウ</t>
    </rPh>
    <rPh sb="274" eb="276">
      <t>チョウセイ</t>
    </rPh>
    <rPh sb="276" eb="278">
      <t>ウンエイ</t>
    </rPh>
    <rPh sb="279" eb="280">
      <t>ム</t>
    </rPh>
    <rPh sb="282" eb="285">
      <t>ケイカクテキ</t>
    </rPh>
    <rPh sb="286" eb="289">
      <t>ロウキュウカ</t>
    </rPh>
    <rPh sb="289" eb="291">
      <t>タイサク</t>
    </rPh>
    <rPh sb="292" eb="293">
      <t>ツト</t>
    </rPh>
    <rPh sb="295" eb="297">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</si>
</sst>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A8FF-4DE6-99AA-4B7FC3129D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29154</c:v>
                </c:pt>
                <c:pt idx="1">
                  <c:v>17723</c:v>
                </c:pt>
                <c:pt idx="2">
                  <c:v>27825</c:v>
                </c:pt>
                <c:pt idx="3">
                  <c:v>63962</c:v>
                </c:pt>
                <c:pt idx="4">
                  <c:v>72322</c:v>
                </c:pt>
              </c:numCache>
            </c:numRef>
          </c:val>
          <c:smooth val="0"/>
          <c:extLst>
            <c:ext xmlns:c16="http://schemas.microsoft.com/office/drawing/2014/chart" uri="{C3380CC4-5D6E-409C-BE32-E72D297353CC}">
              <c16:uniqueId val="{00000001-A8FF-4DE6-99AA-4B7FC3129DB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5.04</c:v>
                </c:pt>
                <c:pt idx="1">
                  <c:v>4.62</c:v>
                </c:pt>
                <c:pt idx="2">
                  <c:v>3.05</c:v>
                </c:pt>
                <c:pt idx="3">
                  <c:v>4.88</c:v>
                </c:pt>
                <c:pt idx="4">
                  <c:v>8.27</c:v>
                </c:pt>
              </c:numCache>
            </c:numRef>
          </c:val>
          <c:extLst>
            <c:ext xmlns:c16="http://schemas.microsoft.com/office/drawing/2014/chart" uri="{C3380CC4-5D6E-409C-BE32-E72D297353CC}">
              <c16:uniqueId val="{00000000-B837-44C6-983E-15C9D8344A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10.1</c:v>
                </c:pt>
                <c:pt idx="1">
                  <c:v>10.09</c:v>
                </c:pt>
                <c:pt idx="2">
                  <c:v>12.04</c:v>
                </c:pt>
                <c:pt idx="3">
                  <c:v>11.97</c:v>
                </c:pt>
                <c:pt idx="4">
                  <c:v>13.62</c:v>
                </c:pt>
              </c:numCache>
            </c:numRef>
          </c:val>
          <c:extLst>
            <c:ext xmlns:c16="http://schemas.microsoft.com/office/drawing/2014/chart" uri="{C3380CC4-5D6E-409C-BE32-E72D297353CC}">
              <c16:uniqueId val="{00000001-B837-44C6-983E-15C9D8344A9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6.65</c:v>
                </c:pt>
                <c:pt idx="1">
                  <c:v>6.32</c:v>
                </c:pt>
                <c:pt idx="2">
                  <c:v>7.69</c:v>
                </c:pt>
                <c:pt idx="3">
                  <c:v>5.71</c:v>
                </c:pt>
                <c:pt idx="4">
                  <c:v>13.36</c:v>
                </c:pt>
              </c:numCache>
            </c:numRef>
          </c:val>
          <c:smooth val="0"/>
          <c:extLst>
            <c:ext xmlns:c16="http://schemas.microsoft.com/office/drawing/2014/chart" uri="{C3380CC4-5D6E-409C-BE32-E72D297353CC}">
              <c16:uniqueId val="{00000002-B837-44C6-983E-15C9D8344A9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21.04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B0-46AE-BC6A-BA7AF478F7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B0-46AE-BC6A-BA7AF478F7A8}"/>
            </c:ext>
          </c:extLst>
        </c:ser>
        <c:ser>
          <c:idx val="2"/>
          <c:order val="2"/>
          <c:tx>
            <c:strRef>
              <c:f>データシート!$A$29</c:f>
              <c:strCache>
                <c:ptCount val="1"/>
                <c:pt idx="0">
                  <c:v>宝達志水町ケーブルテレビ事業特別会計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AB0-46AE-BC6A-BA7AF478F7A8}"/>
            </c:ext>
          </c:extLst>
        </c:ser>
        <c:ser>
          <c:idx val="3"/>
          <c:order val="3"/>
          <c:tx>
            <c:strRef>
              <c:f>データシート!$A$30</c:f>
              <c:strCache>
                <c:ptCount val="1"/>
                <c:pt idx="0">
                  <c:v>宝達志水町介護保険特別会計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0.67</c:v>
                </c:pt>
                <c:pt idx="2">
                  <c:v>#N/A</c:v>
                </c:pt>
                <c:pt idx="3">
                  <c:v>0.19</c:v>
                </c:pt>
                <c:pt idx="4">
                  <c:v>#N/A</c:v>
                </c:pt>
                <c:pt idx="5">
                  <c:v>0.16</c:v>
                </c:pt>
                <c:pt idx="6">
                  <c:v>#N/A</c:v>
                </c:pt>
                <c:pt idx="7">
                  <c:v>0</c:v>
                </c:pt>
                <c:pt idx="8">
                  <c:v>#N/A</c:v>
                </c:pt>
                <c:pt idx="9">
                  <c:v>0</c:v>
                </c:pt>
              </c:numCache>
            </c:numRef>
          </c:val>
          <c:extLst>
            <c:ext xmlns:c16="http://schemas.microsoft.com/office/drawing/2014/chart" uri="{C3380CC4-5D6E-409C-BE32-E72D297353CC}">
              <c16:uniqueId val="{00000003-6AB0-46AE-BC6A-BA7AF478F7A8}"/>
            </c:ext>
          </c:extLst>
        </c:ser>
        <c:ser>
          <c:idx val="4"/>
          <c:order val="4"/>
          <c:tx>
            <c:strRef>
              <c:f>データシート!$A$31</c:f>
              <c:strCache>
                <c:ptCount val="1"/>
                <c:pt idx="0">
                  <c:v>宝達志水町後期高齢者医療特別会計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0.06</c:v>
                </c:pt>
                <c:pt idx="4">
                  <c:v>#N/A</c:v>
                </c:pt>
                <c:pt idx="5">
                  <c:v>0.04</c:v>
                </c:pt>
                <c:pt idx="6">
                  <c:v>#N/A</c:v>
                </c:pt>
                <c:pt idx="7">
                  <c:v>0.02</c:v>
                </c:pt>
                <c:pt idx="8">
                  <c:v>#N/A</c:v>
                </c:pt>
                <c:pt idx="9">
                  <c:v>0.03</c:v>
                </c:pt>
              </c:numCache>
            </c:numRef>
          </c:val>
          <c:extLst>
            <c:ext xmlns:c16="http://schemas.microsoft.com/office/drawing/2014/chart" uri="{C3380CC4-5D6E-409C-BE32-E72D297353CC}">
              <c16:uniqueId val="{00000004-6AB0-46AE-BC6A-BA7AF478F7A8}"/>
            </c:ext>
          </c:extLst>
        </c:ser>
        <c:ser>
          <c:idx val="5"/>
          <c:order val="5"/>
          <c:tx>
            <c:strRef>
              <c:f>データシート!$A$32</c:f>
              <c:strCache>
                <c:ptCount val="1"/>
                <c:pt idx="0">
                  <c:v>宝達志水町国民健康保険特別会計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1.98</c:v>
                </c:pt>
                <c:pt idx="2">
                  <c:v>#N/A</c:v>
                </c:pt>
                <c:pt idx="3">
                  <c:v>0.06</c:v>
                </c:pt>
                <c:pt idx="4">
                  <c:v>#N/A</c:v>
                </c:pt>
                <c:pt idx="5">
                  <c:v>0.98</c:v>
                </c:pt>
                <c:pt idx="6">
                  <c:v>#N/A</c:v>
                </c:pt>
                <c:pt idx="7">
                  <c:v>0.02</c:v>
                </c:pt>
                <c:pt idx="8">
                  <c:v>#N/A</c:v>
                </c:pt>
                <c:pt idx="9">
                  <c:v>0.03</c:v>
                </c:pt>
              </c:numCache>
            </c:numRef>
          </c:val>
          <c:extLst>
            <c:ext xmlns:c16="http://schemas.microsoft.com/office/drawing/2014/chart" uri="{C3380CC4-5D6E-409C-BE32-E72D297353CC}">
              <c16:uniqueId val="{00000005-6AB0-46AE-BC6A-BA7AF478F7A8}"/>
            </c:ext>
          </c:extLst>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2.39</c:v>
                </c:pt>
                <c:pt idx="2">
                  <c:v>#N/A</c:v>
                </c:pt>
                <c:pt idx="3">
                  <c:v>1.77</c:v>
                </c:pt>
                <c:pt idx="4">
                  <c:v>#N/A</c:v>
                </c:pt>
                <c:pt idx="5">
                  <c:v>1.1599999999999999</c:v>
                </c:pt>
                <c:pt idx="6">
                  <c:v>#N/A</c:v>
                </c:pt>
                <c:pt idx="7">
                  <c:v>1.74</c:v>
                </c:pt>
                <c:pt idx="8">
                  <c:v>#N/A</c:v>
                </c:pt>
                <c:pt idx="9">
                  <c:v>2.59</c:v>
                </c:pt>
              </c:numCache>
            </c:numRef>
          </c:val>
          <c:extLst>
            <c:ext xmlns:c16="http://schemas.microsoft.com/office/drawing/2014/chart" uri="{C3380CC4-5D6E-409C-BE32-E72D297353CC}">
              <c16:uniqueId val="{00000006-6AB0-46AE-BC6A-BA7AF478F7A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5.03</c:v>
                </c:pt>
                <c:pt idx="2">
                  <c:v>#N/A</c:v>
                </c:pt>
                <c:pt idx="3">
                  <c:v>4.62</c:v>
                </c:pt>
                <c:pt idx="4">
                  <c:v>#N/A</c:v>
                </c:pt>
                <c:pt idx="5">
                  <c:v>3.05</c:v>
                </c:pt>
                <c:pt idx="6">
                  <c:v>#N/A</c:v>
                </c:pt>
                <c:pt idx="7">
                  <c:v>4.87</c:v>
                </c:pt>
                <c:pt idx="8">
                  <c:v>#N/A</c:v>
                </c:pt>
                <c:pt idx="9">
                  <c:v>8.26</c:v>
                </c:pt>
              </c:numCache>
            </c:numRef>
          </c:val>
          <c:extLst>
            <c:ext xmlns:c16="http://schemas.microsoft.com/office/drawing/2014/chart" uri="{C3380CC4-5D6E-409C-BE32-E72D297353CC}">
              <c16:uniqueId val="{00000007-6AB0-46AE-BC6A-BA7AF478F7A8}"/>
            </c:ext>
          </c:extLst>
        </c:ser>
        <c:ser>
          <c:idx val="8"/>
          <c:order val="8"/>
          <c:tx>
            <c:strRef>
              <c:f>データシート!$A$35</c:f>
              <c:strCache>
                <c:ptCount val="1"/>
                <c:pt idx="0">
                  <c:v>宝達志水町水道事業会計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13.54</c:v>
                </c:pt>
                <c:pt idx="2">
                  <c:v>#N/A</c:v>
                </c:pt>
                <c:pt idx="3">
                  <c:v>12.57</c:v>
                </c:pt>
                <c:pt idx="4">
                  <c:v>#N/A</c:v>
                </c:pt>
                <c:pt idx="5">
                  <c:v>11.69</c:v>
                </c:pt>
                <c:pt idx="6">
                  <c:v>#N/A</c:v>
                </c:pt>
                <c:pt idx="7">
                  <c:v>11.37</c:v>
                </c:pt>
                <c:pt idx="8">
                  <c:v>#N/A</c:v>
                </c:pt>
                <c:pt idx="9">
                  <c:v>10.3</c:v>
                </c:pt>
              </c:numCache>
            </c:numRef>
          </c:val>
          <c:extLst>
            <c:ext xmlns:c16="http://schemas.microsoft.com/office/drawing/2014/chart" uri="{C3380CC4-5D6E-409C-BE32-E72D297353CC}">
              <c16:uniqueId val="{00000008-6AB0-46AE-BC6A-BA7AF478F7A8}"/>
            </c:ext>
          </c:extLst>
        </c:ser>
        <c:ser>
          <c:idx val="9"/>
          <c:order val="9"/>
          <c:tx>
            <c:strRef>
              <c:f>データシート!$A$36</c:f>
              <c:strCache>
                <c:ptCount val="1"/>
                <c:pt idx="0">
                  <c:v>宝達志水町病院事業会計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14.38</c:v>
                </c:pt>
                <c:pt idx="4">
                  <c:v>#N/A</c:v>
                </c:pt>
                <c:pt idx="5">
                  <c:v>11.66</c:v>
                </c:pt>
                <c:pt idx="6">
                  <c:v>#N/A</c:v>
                </c:pt>
                <c:pt idx="7">
                  <c:v>11.99</c:v>
                </c:pt>
                <c:pt idx="8">
                  <c:v>#N/A</c:v>
                </c:pt>
                <c:pt idx="9">
                  <c:v>13.46</c:v>
                </c:pt>
              </c:numCache>
            </c:numRef>
          </c:val>
          <c:extLst>
            <c:ext xmlns:c16="http://schemas.microsoft.com/office/drawing/2014/chart" uri="{C3380CC4-5D6E-409C-BE32-E72D297353CC}">
              <c16:uniqueId val="{00000009-6AB0-46AE-BC6A-BA7AF478F7A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1195</c:v>
                </c:pt>
                <c:pt idx="5">
                  <c:v>1140</c:v>
                </c:pt>
                <c:pt idx="8">
                  <c:v>1262</c:v>
                </c:pt>
                <c:pt idx="11">
                  <c:v>1181</c:v>
                </c:pt>
                <c:pt idx="14">
                  <c:v>1171</c:v>
                </c:pt>
              </c:numCache>
            </c:numRef>
          </c:val>
          <c:extLst>
            <c:ext xmlns:c16="http://schemas.microsoft.com/office/drawing/2014/chart" uri="{C3380CC4-5D6E-409C-BE32-E72D297353CC}">
              <c16:uniqueId val="{00000000-4F2B-4DBE-972D-0E5BAAB04D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2B-4DBE-972D-0E5BAAB04D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2B-4DBE-972D-0E5BAAB04D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126</c:v>
                </c:pt>
                <c:pt idx="3">
                  <c:v>84</c:v>
                </c:pt>
                <c:pt idx="6">
                  <c:v>26</c:v>
                </c:pt>
                <c:pt idx="9">
                  <c:v>29</c:v>
                </c:pt>
                <c:pt idx="12">
                  <c:v>44</c:v>
                </c:pt>
              </c:numCache>
            </c:numRef>
          </c:val>
          <c:extLst>
            <c:ext xmlns:c16="http://schemas.microsoft.com/office/drawing/2014/chart" uri="{C3380CC4-5D6E-409C-BE32-E72D297353CC}">
              <c16:uniqueId val="{00000003-4F2B-4DBE-972D-0E5BAAB04D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385</c:v>
                </c:pt>
                <c:pt idx="3">
                  <c:v>371</c:v>
                </c:pt>
                <c:pt idx="6">
                  <c:v>386</c:v>
                </c:pt>
                <c:pt idx="9">
                  <c:v>439</c:v>
                </c:pt>
                <c:pt idx="12">
                  <c:v>405</c:v>
                </c:pt>
              </c:numCache>
            </c:numRef>
          </c:val>
          <c:extLst>
            <c:ext xmlns:c16="http://schemas.microsoft.com/office/drawing/2014/chart" uri="{C3380CC4-5D6E-409C-BE32-E72D297353CC}">
              <c16:uniqueId val="{00000004-4F2B-4DBE-972D-0E5BAAB04D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2</c:v>
                </c:pt>
                <c:pt idx="6">
                  <c:v>2</c:v>
                </c:pt>
                <c:pt idx="9">
                  <c:v>0</c:v>
                </c:pt>
                <c:pt idx="12">
                  <c:v>0</c:v>
                </c:pt>
              </c:numCache>
            </c:numRef>
          </c:val>
          <c:extLst>
            <c:ext xmlns:c16="http://schemas.microsoft.com/office/drawing/2014/chart" uri="{C3380CC4-5D6E-409C-BE32-E72D297353CC}">
              <c16:uniqueId val="{00000005-4F2B-4DBE-972D-0E5BAAB04D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2B-4DBE-972D-0E5BAAB04D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1148</c:v>
                </c:pt>
                <c:pt idx="3">
                  <c:v>1047</c:v>
                </c:pt>
                <c:pt idx="6">
                  <c:v>1010</c:v>
                </c:pt>
                <c:pt idx="9">
                  <c:v>964</c:v>
                </c:pt>
                <c:pt idx="12">
                  <c:v>959</c:v>
                </c:pt>
              </c:numCache>
            </c:numRef>
          </c:val>
          <c:extLst>
            <c:ext xmlns:c16="http://schemas.microsoft.com/office/drawing/2014/chart" uri="{C3380CC4-5D6E-409C-BE32-E72D297353CC}">
              <c16:uniqueId val="{00000007-4F2B-4DBE-972D-0E5BAAB04D3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464</c:v>
                </c:pt>
                <c:pt idx="2">
                  <c:v>#N/A</c:v>
                </c:pt>
                <c:pt idx="3">
                  <c:v>#N/A</c:v>
                </c:pt>
                <c:pt idx="4">
                  <c:v>364</c:v>
                </c:pt>
                <c:pt idx="5">
                  <c:v>#N/A</c:v>
                </c:pt>
                <c:pt idx="6">
                  <c:v>#N/A</c:v>
                </c:pt>
                <c:pt idx="7">
                  <c:v>162</c:v>
                </c:pt>
                <c:pt idx="8">
                  <c:v>#N/A</c:v>
                </c:pt>
                <c:pt idx="9">
                  <c:v>#N/A</c:v>
                </c:pt>
                <c:pt idx="10">
                  <c:v>251</c:v>
                </c:pt>
                <c:pt idx="11">
                  <c:v>#N/A</c:v>
                </c:pt>
                <c:pt idx="12">
                  <c:v>#N/A</c:v>
                </c:pt>
                <c:pt idx="13">
                  <c:v>237</c:v>
                </c:pt>
                <c:pt idx="14">
                  <c:v>#N/A</c:v>
                </c:pt>
              </c:numCache>
            </c:numRef>
          </c:val>
          <c:smooth val="0"/>
          <c:extLst>
            <c:ext xmlns:c16="http://schemas.microsoft.com/office/drawing/2014/chart" uri="{C3380CC4-5D6E-409C-BE32-E72D297353CC}">
              <c16:uniqueId val="{00000008-4F2B-4DBE-972D-0E5BAAB04D3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12883</c:v>
                </c:pt>
                <c:pt idx="5">
                  <c:v>12214</c:v>
                </c:pt>
                <c:pt idx="8">
                  <c:v>11521</c:v>
                </c:pt>
                <c:pt idx="11">
                  <c:v>11033</c:v>
                </c:pt>
                <c:pt idx="14">
                  <c:v>10458</c:v>
                </c:pt>
              </c:numCache>
            </c:numRef>
          </c:val>
          <c:extLst>
            <c:ext xmlns:c16="http://schemas.microsoft.com/office/drawing/2014/chart" uri="{C3380CC4-5D6E-409C-BE32-E72D297353CC}">
              <c16:uniqueId val="{00000000-5034-405A-B5FF-E8CA7A72ED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875</c:v>
                </c:pt>
                <c:pt idx="5">
                  <c:v>832</c:v>
                </c:pt>
                <c:pt idx="8">
                  <c:v>767</c:v>
                </c:pt>
                <c:pt idx="11">
                  <c:v>703</c:v>
                </c:pt>
                <c:pt idx="14">
                  <c:v>237</c:v>
                </c:pt>
              </c:numCache>
            </c:numRef>
          </c:val>
          <c:extLst>
            <c:ext xmlns:c16="http://schemas.microsoft.com/office/drawing/2014/chart" uri="{C3380CC4-5D6E-409C-BE32-E72D297353CC}">
              <c16:uniqueId val="{00000001-5034-405A-B5FF-E8CA7A72ED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1891</c:v>
                </c:pt>
                <c:pt idx="5">
                  <c:v>2189</c:v>
                </c:pt>
                <c:pt idx="8">
                  <c:v>2263</c:v>
                </c:pt>
                <c:pt idx="11">
                  <c:v>2230</c:v>
                </c:pt>
                <c:pt idx="14">
                  <c:v>2203</c:v>
                </c:pt>
              </c:numCache>
            </c:numRef>
          </c:val>
          <c:extLst>
            <c:ext xmlns:c16="http://schemas.microsoft.com/office/drawing/2014/chart" uri="{C3380CC4-5D6E-409C-BE32-E72D297353CC}">
              <c16:uniqueId val="{00000002-5034-405A-B5FF-E8CA7A72ED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34-405A-B5FF-E8CA7A72ED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34-405A-B5FF-E8CA7A72ED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34-405A-B5FF-E8CA7A72ED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1309</c:v>
                </c:pt>
                <c:pt idx="3">
                  <c:v>1282</c:v>
                </c:pt>
                <c:pt idx="6">
                  <c:v>1175</c:v>
                </c:pt>
                <c:pt idx="9">
                  <c:v>1070</c:v>
                </c:pt>
                <c:pt idx="12">
                  <c:v>1052</c:v>
                </c:pt>
              </c:numCache>
            </c:numRef>
          </c:val>
          <c:extLst>
            <c:ext xmlns:c16="http://schemas.microsoft.com/office/drawing/2014/chart" uri="{C3380CC4-5D6E-409C-BE32-E72D297353CC}">
              <c16:uniqueId val="{00000006-5034-405A-B5FF-E8CA7A72ED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484</c:v>
                </c:pt>
                <c:pt idx="3">
                  <c:v>387</c:v>
                </c:pt>
                <c:pt idx="6">
                  <c:v>372</c:v>
                </c:pt>
                <c:pt idx="9">
                  <c:v>358</c:v>
                </c:pt>
                <c:pt idx="12">
                  <c:v>334</c:v>
                </c:pt>
              </c:numCache>
            </c:numRef>
          </c:val>
          <c:extLst>
            <c:ext xmlns:c16="http://schemas.microsoft.com/office/drawing/2014/chart" uri="{C3380CC4-5D6E-409C-BE32-E72D297353CC}">
              <c16:uniqueId val="{00000007-5034-405A-B5FF-E8CA7A72ED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7300</c:v>
                </c:pt>
                <c:pt idx="3">
                  <c:v>6541</c:v>
                </c:pt>
                <c:pt idx="6">
                  <c:v>5970</c:v>
                </c:pt>
                <c:pt idx="9">
                  <c:v>5622</c:v>
                </c:pt>
                <c:pt idx="12">
                  <c:v>5582</c:v>
                </c:pt>
              </c:numCache>
            </c:numRef>
          </c:val>
          <c:extLst>
            <c:ext xmlns:c16="http://schemas.microsoft.com/office/drawing/2014/chart" uri="{C3380CC4-5D6E-409C-BE32-E72D297353CC}">
              <c16:uniqueId val="{00000008-5034-405A-B5FF-E8CA7A72ED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034-405A-B5FF-E8CA7A72ED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10571</c:v>
                </c:pt>
                <c:pt idx="3">
                  <c:v>9569</c:v>
                </c:pt>
                <c:pt idx="6">
                  <c:v>8461</c:v>
                </c:pt>
                <c:pt idx="9">
                  <c:v>7903</c:v>
                </c:pt>
                <c:pt idx="12">
                  <c:v>7083</c:v>
                </c:pt>
              </c:numCache>
            </c:numRef>
          </c:val>
          <c:extLst>
            <c:ext xmlns:c16="http://schemas.microsoft.com/office/drawing/2014/chart" uri="{C3380CC4-5D6E-409C-BE32-E72D297353CC}">
              <c16:uniqueId val="{0000000A-5034-405A-B5FF-E8CA7A72ED1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4014</c:v>
                </c:pt>
                <c:pt idx="2">
                  <c:v>#N/A</c:v>
                </c:pt>
                <c:pt idx="3">
                  <c:v>#N/A</c:v>
                </c:pt>
                <c:pt idx="4">
                  <c:v>2544</c:v>
                </c:pt>
                <c:pt idx="5">
                  <c:v>#N/A</c:v>
                </c:pt>
                <c:pt idx="6">
                  <c:v>#N/A</c:v>
                </c:pt>
                <c:pt idx="7">
                  <c:v>1427</c:v>
                </c:pt>
                <c:pt idx="8">
                  <c:v>#N/A</c:v>
                </c:pt>
                <c:pt idx="9">
                  <c:v>#N/A</c:v>
                </c:pt>
                <c:pt idx="10">
                  <c:v>987</c:v>
                </c:pt>
                <c:pt idx="11">
                  <c:v>#N/A</c:v>
                </c:pt>
                <c:pt idx="12">
                  <c:v>#N/A</c:v>
                </c:pt>
                <c:pt idx="13">
                  <c:v>1153</c:v>
                </c:pt>
                <c:pt idx="14">
                  <c:v>#N/A</c:v>
                </c:pt>
              </c:numCache>
            </c:numRef>
          </c:val>
          <c:smooth val="0"/>
          <c:extLst>
            <c:ext xmlns:c16="http://schemas.microsoft.com/office/drawing/2014/chart" uri="{C3380CC4-5D6E-409C-BE32-E72D297353CC}">
              <c16:uniqueId val="{0000000B-5034-405A-B5FF-E8CA7A72ED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635</c:v>
                </c:pt>
                <c:pt idx="1">
                  <c:v>635</c:v>
                </c:pt>
                <c:pt idx="2">
                  <c:v>735</c:v>
                </c:pt>
              </c:numCache>
            </c:numRef>
          </c:val>
          <c:extLst>
            <c:ext xmlns:c16="http://schemas.microsoft.com/office/drawing/2014/chart" uri="{C3380CC4-5D6E-409C-BE32-E72D297353CC}">
              <c16:uniqueId val="{00000000-D9ED-472A-8C69-D41DA6650C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255</c:v>
                </c:pt>
                <c:pt idx="1">
                  <c:v>197</c:v>
                </c:pt>
                <c:pt idx="2">
                  <c:v>45</c:v>
                </c:pt>
              </c:numCache>
            </c:numRef>
          </c:val>
          <c:extLst>
            <c:ext xmlns:c16="http://schemas.microsoft.com/office/drawing/2014/chart" uri="{C3380CC4-5D6E-409C-BE32-E72D297353CC}">
              <c16:uniqueId val="{00000001-D9ED-472A-8C69-D41DA6650C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1584</c:v>
                </c:pt>
                <c:pt idx="1">
                  <c:v>1587</c:v>
                </c:pt>
                <c:pt idx="2">
                  <c:v>1487</c:v>
                </c:pt>
              </c:numCache>
            </c:numRef>
          </c:val>
          <c:extLst>
            <c:ext xmlns:c16="http://schemas.microsoft.com/office/drawing/2014/chart" uri="{C3380CC4-5D6E-409C-BE32-E72D297353CC}">
              <c16:uniqueId val="{00000002-D9ED-472A-8C69-D41DA6650C9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88B-494B-8E4C-DB0607CC717E}"/>
              </c:ext>
            </c:extLst>
          </c:dPt>
          <c:dPt>
            <c:idx val="1"/>
            <c:bubble3D val="0"/>
            <c:extLst>
              <c:ext xmlns:c16="http://schemas.microsoft.com/office/drawing/2014/chart" uri="{C3380CC4-5D6E-409C-BE32-E72D297353CC}">
                <c16:uniqueId val="{00000001-388B-494B-8E4C-DB0607CC717E}"/>
              </c:ext>
            </c:extLst>
          </c:dPt>
          <c:dPt>
            <c:idx val="2"/>
            <c:bubble3D val="0"/>
            <c:extLst>
              <c:ext xmlns:c16="http://schemas.microsoft.com/office/drawing/2014/chart" uri="{C3380CC4-5D6E-409C-BE32-E72D297353CC}">
                <c16:uniqueId val="{00000002-388B-494B-8E4C-DB0607CC717E}"/>
              </c:ext>
            </c:extLst>
          </c:dPt>
          <c:dPt>
            <c:idx val="3"/>
            <c:bubble3D val="0"/>
            <c:extLst>
              <c:ext xmlns:c16="http://schemas.microsoft.com/office/drawing/2014/chart" uri="{C3380CC4-5D6E-409C-BE32-E72D297353CC}">
                <c16:uniqueId val="{00000003-388B-494B-8E4C-DB0607CC717E}"/>
              </c:ext>
            </c:extLst>
          </c:dPt>
          <c:dPt>
            <c:idx val="4"/>
            <c:bubble3D val="0"/>
            <c:extLst>
              <c:ext xmlns:c16="http://schemas.microsoft.com/office/drawing/2014/chart" uri="{C3380CC4-5D6E-409C-BE32-E72D297353CC}">
                <c16:uniqueId val="{00000004-388B-494B-8E4C-DB0607CC717E}"/>
              </c:ext>
            </c:extLst>
          </c:dPt>
          <c:dPt>
            <c:idx val="8"/>
            <c:bubble3D val="0"/>
            <c:extLst>
              <c:ext xmlns:c16="http://schemas.microsoft.com/office/drawing/2014/chart" uri="{C3380CC4-5D6E-409C-BE32-E72D297353CC}">
                <c16:uniqueId val="{00000005-388B-494B-8E4C-DB0607CC717E}"/>
              </c:ext>
            </c:extLst>
          </c:dPt>
          <c:dPt>
            <c:idx val="16"/>
            <c:bubble3D val="0"/>
            <c:extLst>
              <c:ext xmlns:c16="http://schemas.microsoft.com/office/drawing/2014/chart" uri="{C3380CC4-5D6E-409C-BE32-E72D297353CC}">
                <c16:uniqueId val="{00000006-388B-494B-8E4C-DB0607CC717E}"/>
              </c:ext>
            </c:extLst>
          </c:dPt>
          <c:dPt>
            <c:idx val="24"/>
            <c:bubble3D val="0"/>
            <c:extLst>
              <c:ext xmlns:c16="http://schemas.microsoft.com/office/drawing/2014/chart" uri="{C3380CC4-5D6E-409C-BE32-E72D297353CC}">
                <c16:uniqueId val="{00000007-388B-494B-8E4C-DB0607CC717E}"/>
              </c:ext>
            </c:extLst>
          </c:dPt>
          <c:dPt>
            <c:idx val="32"/>
            <c:bubble3D val="0"/>
            <c:extLst>
              <c:ext xmlns:c16="http://schemas.microsoft.com/office/drawing/2014/chart" uri="{C3380CC4-5D6E-409C-BE32-E72D297353CC}">
                <c16:uniqueId val="{00000008-388B-494B-8E4C-DB0607CC717E}"/>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8B-494B-8E4C-DB0607CC717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88B-494B-8E4C-DB0607CC717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88B-494B-8E4C-DB0607CC717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88B-494B-8E4C-DB0607CC717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88B-494B-8E4C-DB0607CC717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8B-494B-8E4C-DB0607CC717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8B-494B-8E4C-DB0607CC717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8B-494B-8E4C-DB0607CC717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8B-494B-8E4C-DB0607CC717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62.2</c:v>
                </c:pt>
                <c:pt idx="16">
                  <c:v>63.8</c:v>
                </c:pt>
                <c:pt idx="24">
                  <c:v>64.3</c:v>
                </c:pt>
                <c:pt idx="32">
                  <c:v>65.3</c:v>
                </c:pt>
              </c:numCache>
            </c:numRef>
          </c:xVal>
          <c:yVal>
            <c:numRef>
              <c:f>公会計指標分析・財政指標組合せ分析表!$BP$51:$DC$51</c:f>
              <c:numCache>
                <c:formatCode>#,##0.0;"▲ "#,##0.0</c:formatCode>
                <c:ptCount val="40"/>
                <c:pt idx="0">
                  <c:v>97.2</c:v>
                </c:pt>
                <c:pt idx="8">
                  <c:v>60.9</c:v>
                </c:pt>
                <c:pt idx="16">
                  <c:v>35.299999999999997</c:v>
                </c:pt>
                <c:pt idx="24">
                  <c:v>23.8</c:v>
                </c:pt>
                <c:pt idx="32">
                  <c:v>27.1</c:v>
                </c:pt>
              </c:numCache>
            </c:numRef>
          </c:yVal>
          <c:smooth val="0"/>
          <c:extLst>
            <c:ext xmlns:c16="http://schemas.microsoft.com/office/drawing/2014/chart" uri="{C3380CC4-5D6E-409C-BE32-E72D297353CC}">
              <c16:uniqueId val="{00000009-388B-494B-8E4C-DB0607CC71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88B-494B-8E4C-DB0607CC717E}"/>
              </c:ext>
            </c:extLst>
          </c:dPt>
          <c:dPt>
            <c:idx val="1"/>
            <c:bubble3D val="0"/>
            <c:extLst>
              <c:ext xmlns:c16="http://schemas.microsoft.com/office/drawing/2014/chart" uri="{C3380CC4-5D6E-409C-BE32-E72D297353CC}">
                <c16:uniqueId val="{0000000B-388B-494B-8E4C-DB0607CC717E}"/>
              </c:ext>
            </c:extLst>
          </c:dPt>
          <c:dPt>
            <c:idx val="2"/>
            <c:bubble3D val="0"/>
            <c:extLst>
              <c:ext xmlns:c16="http://schemas.microsoft.com/office/drawing/2014/chart" uri="{C3380CC4-5D6E-409C-BE32-E72D297353CC}">
                <c16:uniqueId val="{0000000C-388B-494B-8E4C-DB0607CC717E}"/>
              </c:ext>
            </c:extLst>
          </c:dPt>
          <c:dPt>
            <c:idx val="3"/>
            <c:bubble3D val="0"/>
            <c:extLst>
              <c:ext xmlns:c16="http://schemas.microsoft.com/office/drawing/2014/chart" uri="{C3380CC4-5D6E-409C-BE32-E72D297353CC}">
                <c16:uniqueId val="{0000000D-388B-494B-8E4C-DB0607CC717E}"/>
              </c:ext>
            </c:extLst>
          </c:dPt>
          <c:dPt>
            <c:idx val="4"/>
            <c:bubble3D val="0"/>
            <c:extLst>
              <c:ext xmlns:c16="http://schemas.microsoft.com/office/drawing/2014/chart" uri="{C3380CC4-5D6E-409C-BE32-E72D297353CC}">
                <c16:uniqueId val="{0000000E-388B-494B-8E4C-DB0607CC717E}"/>
              </c:ext>
            </c:extLst>
          </c:dPt>
          <c:dPt>
            <c:idx val="8"/>
            <c:bubble3D val="0"/>
            <c:extLst>
              <c:ext xmlns:c16="http://schemas.microsoft.com/office/drawing/2014/chart" uri="{C3380CC4-5D6E-409C-BE32-E72D297353CC}">
                <c16:uniqueId val="{0000000F-388B-494B-8E4C-DB0607CC717E}"/>
              </c:ext>
            </c:extLst>
          </c:dPt>
          <c:dPt>
            <c:idx val="16"/>
            <c:bubble3D val="0"/>
            <c:extLst>
              <c:ext xmlns:c16="http://schemas.microsoft.com/office/drawing/2014/chart" uri="{C3380CC4-5D6E-409C-BE32-E72D297353CC}">
                <c16:uniqueId val="{00000010-388B-494B-8E4C-DB0607CC717E}"/>
              </c:ext>
            </c:extLst>
          </c:dPt>
          <c:dPt>
            <c:idx val="24"/>
            <c:bubble3D val="0"/>
            <c:extLst>
              <c:ext xmlns:c16="http://schemas.microsoft.com/office/drawing/2014/chart" uri="{C3380CC4-5D6E-409C-BE32-E72D297353CC}">
                <c16:uniqueId val="{00000011-388B-494B-8E4C-DB0607CC717E}"/>
              </c:ext>
            </c:extLst>
          </c:dPt>
          <c:dPt>
            <c:idx val="32"/>
            <c:bubble3D val="0"/>
            <c:extLst>
              <c:ext xmlns:c16="http://schemas.microsoft.com/office/drawing/2014/chart" uri="{C3380CC4-5D6E-409C-BE32-E72D297353CC}">
                <c16:uniqueId val="{00000012-388B-494B-8E4C-DB0607CC717E}"/>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8B-494B-8E4C-DB0607CC717E}"/>
                </c:ext>
              </c:extLst>
            </c:dLbl>
            <c:dLbl>
              <c:idx val="1"/>
              <c:delete val="1"/>
              <c:extLst>
                <c:ext xmlns:c15="http://schemas.microsoft.com/office/drawing/2012/chart" uri="{CE6537A1-D6FC-4f65-9D91-7224C49458BB}"/>
                <c:ext xmlns:c16="http://schemas.microsoft.com/office/drawing/2014/chart" uri="{C3380CC4-5D6E-409C-BE32-E72D297353CC}">
                  <c16:uniqueId val="{0000000B-388B-494B-8E4C-DB0607CC717E}"/>
                </c:ext>
              </c:extLst>
            </c:dLbl>
            <c:dLbl>
              <c:idx val="2"/>
              <c:delete val="1"/>
              <c:extLst>
                <c:ext xmlns:c15="http://schemas.microsoft.com/office/drawing/2012/chart" uri="{CE6537A1-D6FC-4f65-9D91-7224C49458BB}"/>
                <c:ext xmlns:c16="http://schemas.microsoft.com/office/drawing/2014/chart" uri="{C3380CC4-5D6E-409C-BE32-E72D297353CC}">
                  <c16:uniqueId val="{0000000C-388B-494B-8E4C-DB0607CC717E}"/>
                </c:ext>
              </c:extLst>
            </c:dLbl>
            <c:dLbl>
              <c:idx val="3"/>
              <c:delete val="1"/>
              <c:extLst>
                <c:ext xmlns:c15="http://schemas.microsoft.com/office/drawing/2012/chart" uri="{CE6537A1-D6FC-4f65-9D91-7224C49458BB}"/>
                <c:ext xmlns:c16="http://schemas.microsoft.com/office/drawing/2014/chart" uri="{C3380CC4-5D6E-409C-BE32-E72D297353CC}">
                  <c16:uniqueId val="{0000000D-388B-494B-8E4C-DB0607CC717E}"/>
                </c:ext>
              </c:extLst>
            </c:dLbl>
            <c:dLbl>
              <c:idx val="4"/>
              <c:delete val="1"/>
              <c:extLst>
                <c:ext xmlns:c15="http://schemas.microsoft.com/office/drawing/2012/chart" uri="{CE6537A1-D6FC-4f65-9D91-7224C49458BB}"/>
                <c:ext xmlns:c16="http://schemas.microsoft.com/office/drawing/2014/chart" uri="{C3380CC4-5D6E-409C-BE32-E72D297353CC}">
                  <c16:uniqueId val="{0000000E-388B-494B-8E4C-DB0607CC717E}"/>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8B-494B-8E4C-DB0607CC717E}"/>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8B-494B-8E4C-DB0607CC717E}"/>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8B-494B-8E4C-DB0607CC717E}"/>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8B-494B-8E4C-DB0607CC717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388B-494B-8E4C-DB0607CC717E}"/>
            </c:ext>
          </c:extLst>
        </c:ser>
        <c:dLbls>
          <c:showLegendKey val="0"/>
          <c:showVal val="1"/>
          <c:showCatName val="0"/>
          <c:showSerName val="0"/>
          <c:showPercent val="0"/>
          <c:showBubbleSize val="0"/>
        </c:dLbls>
        <c:axId val="3"/>
        <c:axId val="2"/>
      </c:scatterChart>
      <c:valAx>
        <c:axId val="3"/>
        <c:scaling>
          <c:orientation val="maxMin"/>
          <c:max val="66"/>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1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057-48E2-852C-1937D01FC11B}"/>
              </c:ext>
            </c:extLst>
          </c:dPt>
          <c:dPt>
            <c:idx val="1"/>
            <c:bubble3D val="0"/>
            <c:extLst>
              <c:ext xmlns:c16="http://schemas.microsoft.com/office/drawing/2014/chart" uri="{C3380CC4-5D6E-409C-BE32-E72D297353CC}">
                <c16:uniqueId val="{00000001-B057-48E2-852C-1937D01FC11B}"/>
              </c:ext>
            </c:extLst>
          </c:dPt>
          <c:dPt>
            <c:idx val="2"/>
            <c:bubble3D val="0"/>
            <c:extLst>
              <c:ext xmlns:c16="http://schemas.microsoft.com/office/drawing/2014/chart" uri="{C3380CC4-5D6E-409C-BE32-E72D297353CC}">
                <c16:uniqueId val="{00000002-B057-48E2-852C-1937D01FC11B}"/>
              </c:ext>
            </c:extLst>
          </c:dPt>
          <c:dPt>
            <c:idx val="3"/>
            <c:bubble3D val="0"/>
            <c:extLst>
              <c:ext xmlns:c16="http://schemas.microsoft.com/office/drawing/2014/chart" uri="{C3380CC4-5D6E-409C-BE32-E72D297353CC}">
                <c16:uniqueId val="{00000003-B057-48E2-852C-1937D01FC11B}"/>
              </c:ext>
            </c:extLst>
          </c:dPt>
          <c:dPt>
            <c:idx val="4"/>
            <c:bubble3D val="0"/>
            <c:extLst>
              <c:ext xmlns:c16="http://schemas.microsoft.com/office/drawing/2014/chart" uri="{C3380CC4-5D6E-409C-BE32-E72D297353CC}">
                <c16:uniqueId val="{00000004-B057-48E2-852C-1937D01FC11B}"/>
              </c:ext>
            </c:extLst>
          </c:dPt>
          <c:dPt>
            <c:idx val="8"/>
            <c:bubble3D val="0"/>
            <c:extLst>
              <c:ext xmlns:c16="http://schemas.microsoft.com/office/drawing/2014/chart" uri="{C3380CC4-5D6E-409C-BE32-E72D297353CC}">
                <c16:uniqueId val="{00000005-B057-48E2-852C-1937D01FC11B}"/>
              </c:ext>
            </c:extLst>
          </c:dPt>
          <c:dPt>
            <c:idx val="16"/>
            <c:bubble3D val="0"/>
            <c:extLst>
              <c:ext xmlns:c16="http://schemas.microsoft.com/office/drawing/2014/chart" uri="{C3380CC4-5D6E-409C-BE32-E72D297353CC}">
                <c16:uniqueId val="{00000006-B057-48E2-852C-1937D01FC11B}"/>
              </c:ext>
            </c:extLst>
          </c:dPt>
          <c:dPt>
            <c:idx val="24"/>
            <c:bubble3D val="0"/>
            <c:extLst>
              <c:ext xmlns:c16="http://schemas.microsoft.com/office/drawing/2014/chart" uri="{C3380CC4-5D6E-409C-BE32-E72D297353CC}">
                <c16:uniqueId val="{00000007-B057-48E2-852C-1937D01FC11B}"/>
              </c:ext>
            </c:extLst>
          </c:dPt>
          <c:dPt>
            <c:idx val="32"/>
            <c:bubble3D val="0"/>
            <c:extLst>
              <c:ext xmlns:c16="http://schemas.microsoft.com/office/drawing/2014/chart" uri="{C3380CC4-5D6E-409C-BE32-E72D297353CC}">
                <c16:uniqueId val="{00000008-B057-48E2-852C-1937D01FC11B}"/>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7-48E2-852C-1937D01FC11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57-48E2-852C-1937D01FC11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57-48E2-852C-1937D01FC11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57-48E2-852C-1937D01FC11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57-48E2-852C-1937D01FC11B}"/>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57-48E2-852C-1937D01FC11B}"/>
                </c:ext>
              </c:extLst>
            </c:dLbl>
            <c:dLbl>
              <c:idx val="16"/>
              <c:layout>
                <c:manualLayout>
                  <c:x val="-2.7812741226256443E-2"/>
                  <c:y val="-5.4077759747709959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57-48E2-852C-1937D01FC11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57-48E2-852C-1937D01FC11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57-48E2-852C-1937D01FC11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10.7</c:v>
                </c:pt>
                <c:pt idx="16">
                  <c:v>8</c:v>
                </c:pt>
                <c:pt idx="24">
                  <c:v>6.2</c:v>
                </c:pt>
                <c:pt idx="32">
                  <c:v>5.2</c:v>
                </c:pt>
              </c:numCache>
            </c:numRef>
          </c:xVal>
          <c:yVal>
            <c:numRef>
              <c:f>公会計指標分析・財政指標組合せ分析表!$BP$73:$DC$73</c:f>
              <c:numCache>
                <c:formatCode>#,##0.0;"▲ "#,##0.0</c:formatCode>
                <c:ptCount val="40"/>
                <c:pt idx="0">
                  <c:v>97.2</c:v>
                </c:pt>
                <c:pt idx="8">
                  <c:v>60.9</c:v>
                </c:pt>
                <c:pt idx="16">
                  <c:v>35.299999999999997</c:v>
                </c:pt>
                <c:pt idx="24">
                  <c:v>23.8</c:v>
                </c:pt>
                <c:pt idx="32">
                  <c:v>27.1</c:v>
                </c:pt>
              </c:numCache>
            </c:numRef>
          </c:yVal>
          <c:smooth val="0"/>
          <c:extLst>
            <c:ext xmlns:c16="http://schemas.microsoft.com/office/drawing/2014/chart" uri="{C3380CC4-5D6E-409C-BE32-E72D297353CC}">
              <c16:uniqueId val="{00000009-B057-48E2-852C-1937D01FC1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B057-48E2-852C-1937D01FC11B}"/>
              </c:ext>
            </c:extLst>
          </c:dPt>
          <c:dPt>
            <c:idx val="1"/>
            <c:bubble3D val="0"/>
            <c:extLst>
              <c:ext xmlns:c16="http://schemas.microsoft.com/office/drawing/2014/chart" uri="{C3380CC4-5D6E-409C-BE32-E72D297353CC}">
                <c16:uniqueId val="{0000000B-B057-48E2-852C-1937D01FC11B}"/>
              </c:ext>
            </c:extLst>
          </c:dPt>
          <c:dPt>
            <c:idx val="2"/>
            <c:bubble3D val="0"/>
            <c:extLst>
              <c:ext xmlns:c16="http://schemas.microsoft.com/office/drawing/2014/chart" uri="{C3380CC4-5D6E-409C-BE32-E72D297353CC}">
                <c16:uniqueId val="{0000000C-B057-48E2-852C-1937D01FC11B}"/>
              </c:ext>
            </c:extLst>
          </c:dPt>
          <c:dPt>
            <c:idx val="3"/>
            <c:bubble3D val="0"/>
            <c:extLst>
              <c:ext xmlns:c16="http://schemas.microsoft.com/office/drawing/2014/chart" uri="{C3380CC4-5D6E-409C-BE32-E72D297353CC}">
                <c16:uniqueId val="{0000000D-B057-48E2-852C-1937D01FC11B}"/>
              </c:ext>
            </c:extLst>
          </c:dPt>
          <c:dPt>
            <c:idx val="4"/>
            <c:bubble3D val="0"/>
            <c:extLst>
              <c:ext xmlns:c16="http://schemas.microsoft.com/office/drawing/2014/chart" uri="{C3380CC4-5D6E-409C-BE32-E72D297353CC}">
                <c16:uniqueId val="{0000000E-B057-48E2-852C-1937D01FC11B}"/>
              </c:ext>
            </c:extLst>
          </c:dPt>
          <c:dPt>
            <c:idx val="8"/>
            <c:bubble3D val="0"/>
            <c:extLst>
              <c:ext xmlns:c16="http://schemas.microsoft.com/office/drawing/2014/chart" uri="{C3380CC4-5D6E-409C-BE32-E72D297353CC}">
                <c16:uniqueId val="{0000000F-B057-48E2-852C-1937D01FC11B}"/>
              </c:ext>
            </c:extLst>
          </c:dPt>
          <c:dPt>
            <c:idx val="16"/>
            <c:bubble3D val="0"/>
            <c:extLst>
              <c:ext xmlns:c16="http://schemas.microsoft.com/office/drawing/2014/chart" uri="{C3380CC4-5D6E-409C-BE32-E72D297353CC}">
                <c16:uniqueId val="{00000010-B057-48E2-852C-1937D01FC11B}"/>
              </c:ext>
            </c:extLst>
          </c:dPt>
          <c:dPt>
            <c:idx val="24"/>
            <c:bubble3D val="0"/>
            <c:extLst>
              <c:ext xmlns:c16="http://schemas.microsoft.com/office/drawing/2014/chart" uri="{C3380CC4-5D6E-409C-BE32-E72D297353CC}">
                <c16:uniqueId val="{00000011-B057-48E2-852C-1937D01FC11B}"/>
              </c:ext>
            </c:extLst>
          </c:dPt>
          <c:dPt>
            <c:idx val="32"/>
            <c:bubble3D val="0"/>
            <c:extLst>
              <c:ext xmlns:c16="http://schemas.microsoft.com/office/drawing/2014/chart" uri="{C3380CC4-5D6E-409C-BE32-E72D297353CC}">
                <c16:uniqueId val="{00000012-B057-48E2-852C-1937D01FC11B}"/>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57-48E2-852C-1937D01FC11B}"/>
                </c:ext>
              </c:extLst>
            </c:dLbl>
            <c:dLbl>
              <c:idx val="1"/>
              <c:delete val="1"/>
              <c:extLst>
                <c:ext xmlns:c15="http://schemas.microsoft.com/office/drawing/2012/chart" uri="{CE6537A1-D6FC-4f65-9D91-7224C49458BB}"/>
                <c:ext xmlns:c16="http://schemas.microsoft.com/office/drawing/2014/chart" uri="{C3380CC4-5D6E-409C-BE32-E72D297353CC}">
                  <c16:uniqueId val="{0000000B-B057-48E2-852C-1937D01FC11B}"/>
                </c:ext>
              </c:extLst>
            </c:dLbl>
            <c:dLbl>
              <c:idx val="2"/>
              <c:delete val="1"/>
              <c:extLst>
                <c:ext xmlns:c15="http://schemas.microsoft.com/office/drawing/2012/chart" uri="{CE6537A1-D6FC-4f65-9D91-7224C49458BB}"/>
                <c:ext xmlns:c16="http://schemas.microsoft.com/office/drawing/2014/chart" uri="{C3380CC4-5D6E-409C-BE32-E72D297353CC}">
                  <c16:uniqueId val="{0000000C-B057-48E2-852C-1937D01FC11B}"/>
                </c:ext>
              </c:extLst>
            </c:dLbl>
            <c:dLbl>
              <c:idx val="3"/>
              <c:delete val="1"/>
              <c:extLst>
                <c:ext xmlns:c15="http://schemas.microsoft.com/office/drawing/2012/chart" uri="{CE6537A1-D6FC-4f65-9D91-7224C49458BB}"/>
                <c:ext xmlns:c16="http://schemas.microsoft.com/office/drawing/2014/chart" uri="{C3380CC4-5D6E-409C-BE32-E72D297353CC}">
                  <c16:uniqueId val="{0000000D-B057-48E2-852C-1937D01FC11B}"/>
                </c:ext>
              </c:extLst>
            </c:dLbl>
            <c:dLbl>
              <c:idx val="4"/>
              <c:delete val="1"/>
              <c:extLst>
                <c:ext xmlns:c15="http://schemas.microsoft.com/office/drawing/2012/chart" uri="{CE6537A1-D6FC-4f65-9D91-7224C49458BB}"/>
                <c:ext xmlns:c16="http://schemas.microsoft.com/office/drawing/2014/chart" uri="{C3380CC4-5D6E-409C-BE32-E72D297353CC}">
                  <c16:uniqueId val="{0000000E-B057-48E2-852C-1937D01FC11B}"/>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57-48E2-852C-1937D01FC11B}"/>
                </c:ext>
              </c:extLst>
            </c:dLbl>
            <c:dLbl>
              <c:idx val="16"/>
              <c:layout>
                <c:manualLayout>
                  <c:x val="0"/>
                  <c:y val="-1.856659362548438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57-48E2-852C-1937D01FC11B}"/>
                </c:ext>
              </c:extLst>
            </c:dLbl>
            <c:dLbl>
              <c:idx val="24"/>
              <c:layout>
                <c:manualLayout>
                  <c:x val="0"/>
                  <c:y val="1.856659362548432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57-48E2-852C-1937D01FC11B}"/>
                </c:ext>
              </c:extLst>
            </c:dLbl>
            <c:dLbl>
              <c:idx val="32"/>
              <c:layout>
                <c:manualLayout>
                  <c:x val="-3.8852503928541891E-3"/>
                  <c:y val="-8.3388873400839919E-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57-48E2-852C-1937D01FC11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B057-48E2-852C-1937D01FC11B}"/>
            </c:ext>
          </c:extLst>
        </c:ser>
        <c:dLbls>
          <c:showLegendKey val="0"/>
          <c:showVal val="1"/>
          <c:showCatName val="0"/>
          <c:showSerName val="0"/>
          <c:showPercent val="0"/>
          <c:showBubbleSize val="0"/>
        </c:dLbls>
        <c:axId val="3"/>
        <c:axId val="2"/>
      </c:scatterChart>
      <c:valAx>
        <c:axId val="3"/>
        <c:scaling>
          <c:orientation val="maxMin"/>
          <c:max val="14"/>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1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12,790
12,595
111.52
10,036,864
9,556,700
446,167
5,395,141
7,083,496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27.1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8935" cy="358775"/>
    <xdr:sp macro="" textlink="">
      <xdr:nvSpPr>
        <xdr:cNvPr id="38" name="テキスト ボックス 37"/>
        <xdr:cNvSpPr txBox="1"/>
      </xdr:nvSpPr>
      <xdr:spPr>
        <a:xfrm>
          <a:off x="317627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R2は前年度と同値となったが、人口減少や町内に中心となる産業に乏しいことから、財政基盤は脆弱で、類似団体平均値を下回っており、H19の0.42の指数をピークに、その数値を下回る状況が続いている。</a:t>
          </a:r>
        </a:p>
        <a:p>
          <a:r>
            <a:rPr kumimoji="1" lang="ja-JP" altLang="en-US" sz="1100">
              <a:latin typeface="ＭＳ Ｐゴシック"/>
              <a:ea typeface="ＭＳ Ｐゴシック"/>
            </a:rPr>
            <a:t>　このため、これまでは職員数の削減や人件費カットを行うほか、補助金の削減、各事業をゼロベースで見直すなど、行政の効率化に努めてきた。</a:t>
          </a:r>
        </a:p>
        <a:p>
          <a:r>
            <a:rPr kumimoji="1" lang="ja-JP" altLang="en-US" sz="1100">
              <a:latin typeface="ＭＳ Ｐゴシック"/>
              <a:ea typeface="ＭＳ Ｐゴシック"/>
            </a:rPr>
            <a:t>　今後も歳出内容の見直しを実施していく一方、歳入では税などの滞納整理によって徴収率向上を図るほか、使用料・手数料の見直し、公共施設等総合管理計画に基づいた公共施設の適正配置を検討し、遊休財産の売却の推進などにより、財政の健全化、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3" name="テキスト ボックス 52"/>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5" name="テキスト ボックス 54"/>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7" name="テキスト ボックス 56"/>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6350</xdr:rowOff>
    </xdr:from>
    <xdr:to>
      <xdr:col>23</xdr:col>
      <xdr:colOff>133350</xdr:colOff>
      <xdr:row>44</xdr:row>
      <xdr:rowOff>60325</xdr:rowOff>
    </xdr:to>
    <xdr:cxnSp macro="">
      <xdr:nvCxnSpPr>
        <xdr:cNvPr id="63" name="直線コネクタ 62"/>
        <xdr:cNvCxnSpPr/>
      </xdr:nvCxnSpPr>
      <xdr:spPr>
        <a:xfrm flipV="1">
          <a:off x="4953000" y="6350000"/>
          <a:ext cx="0" cy="1254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32385</xdr:rowOff>
    </xdr:from>
    <xdr:ext cx="762000" cy="248285"/>
    <xdr:sp macro="" textlink="">
      <xdr:nvSpPr>
        <xdr:cNvPr id="64" name="財政力最小値テキスト"/>
        <xdr:cNvSpPr txBox="1"/>
      </xdr:nvSpPr>
      <xdr:spPr>
        <a:xfrm>
          <a:off x="5041900" y="75761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60325</xdr:rowOff>
    </xdr:from>
    <xdr:to>
      <xdr:col>24</xdr:col>
      <xdr:colOff>12700</xdr:colOff>
      <xdr:row>44</xdr:row>
      <xdr:rowOff>60325</xdr:rowOff>
    </xdr:to>
    <xdr:cxnSp macro="">
      <xdr:nvCxnSpPr>
        <xdr:cNvPr id="65" name="直線コネクタ 64"/>
        <xdr:cNvCxnSpPr/>
      </xdr:nvCxnSpPr>
      <xdr:spPr>
        <a:xfrm>
          <a:off x="4864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92075</xdr:rowOff>
    </xdr:from>
    <xdr:ext cx="762000" cy="259080"/>
    <xdr:sp macro="" textlink="">
      <xdr:nvSpPr>
        <xdr:cNvPr id="66" name="財政力最大値テキスト"/>
        <xdr:cNvSpPr txBox="1"/>
      </xdr:nvSpPr>
      <xdr:spPr>
        <a:xfrm>
          <a:off x="5041900" y="609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6350</xdr:rowOff>
    </xdr:from>
    <xdr:to>
      <xdr:col>24</xdr:col>
      <xdr:colOff>12700</xdr:colOff>
      <xdr:row>37</xdr:row>
      <xdr:rowOff>6350</xdr:rowOff>
    </xdr:to>
    <xdr:cxnSp macro="">
      <xdr:nvCxnSpPr>
        <xdr:cNvPr id="67" name="直線コネクタ 66"/>
        <xdr:cNvCxnSpPr/>
      </xdr:nvCxnSpPr>
      <xdr:spPr>
        <a:xfrm>
          <a:off x="4864100" y="635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111125</xdr:rowOff>
    </xdr:from>
    <xdr:to>
      <xdr:col>23</xdr:col>
      <xdr:colOff>133350</xdr:colOff>
      <xdr:row>43</xdr:row>
      <xdr:rowOff>111125</xdr:rowOff>
    </xdr:to>
    <xdr:cxnSp macro="">
      <xdr:nvCxnSpPr>
        <xdr:cNvPr id="68" name="直線コネクタ 67"/>
        <xdr:cNvCxnSpPr/>
      </xdr:nvCxnSpPr>
      <xdr:spPr>
        <a:xfrm>
          <a:off x="4114800" y="74834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48285"/>
    <xdr:sp macro="" textlink="">
      <xdr:nvSpPr>
        <xdr:cNvPr id="69" name="財政力平均値テキスト"/>
        <xdr:cNvSpPr txBox="1"/>
      </xdr:nvSpPr>
      <xdr:spPr>
        <a:xfrm>
          <a:off x="5041900" y="722185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111125</xdr:rowOff>
    </xdr:from>
    <xdr:to>
      <xdr:col>19</xdr:col>
      <xdr:colOff>133350</xdr:colOff>
      <xdr:row>43</xdr:row>
      <xdr:rowOff>127635</xdr:rowOff>
    </xdr:to>
    <xdr:cxnSp macro="">
      <xdr:nvCxnSpPr>
        <xdr:cNvPr id="71" name="直線コネクタ 70"/>
        <xdr:cNvCxnSpPr/>
      </xdr:nvCxnSpPr>
      <xdr:spPr>
        <a:xfrm flipV="1">
          <a:off x="3225800" y="74834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151765</xdr:rowOff>
    </xdr:from>
    <xdr:to>
      <xdr:col>19</xdr:col>
      <xdr:colOff>184150</xdr:colOff>
      <xdr:row>43</xdr:row>
      <xdr:rowOff>81915</xdr:rowOff>
    </xdr:to>
    <xdr:sp macro="" textlink="">
      <xdr:nvSpPr>
        <xdr:cNvPr id="72" name="フローチャート: 判断 71"/>
        <xdr:cNvSpPr/>
      </xdr:nvSpPr>
      <xdr:spPr>
        <a:xfrm>
          <a:off x="40640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92075</xdr:rowOff>
    </xdr:from>
    <xdr:ext cx="736600" cy="259080"/>
    <xdr:sp macro="" textlink="">
      <xdr:nvSpPr>
        <xdr:cNvPr id="73" name="テキスト ボックス 72"/>
        <xdr:cNvSpPr txBox="1"/>
      </xdr:nvSpPr>
      <xdr:spPr>
        <a:xfrm>
          <a:off x="3733800" y="7121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127635</xdr:rowOff>
    </xdr:from>
    <xdr:to>
      <xdr:col>15</xdr:col>
      <xdr:colOff>82550</xdr:colOff>
      <xdr:row>43</xdr:row>
      <xdr:rowOff>127635</xdr:rowOff>
    </xdr:to>
    <xdr:cxnSp macro="">
      <xdr:nvCxnSpPr>
        <xdr:cNvPr id="74" name="直線コネクタ 73"/>
        <xdr:cNvCxnSpPr/>
      </xdr:nvCxnSpPr>
      <xdr:spPr>
        <a:xfrm>
          <a:off x="2336800" y="74999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159385</xdr:rowOff>
    </xdr:from>
    <xdr:to>
      <xdr:col>15</xdr:col>
      <xdr:colOff>133350</xdr:colOff>
      <xdr:row>43</xdr:row>
      <xdr:rowOff>89535</xdr:rowOff>
    </xdr:to>
    <xdr:sp macro="" textlink="">
      <xdr:nvSpPr>
        <xdr:cNvPr id="75" name="フローチャート: 判断 74"/>
        <xdr:cNvSpPr/>
      </xdr:nvSpPr>
      <xdr:spPr>
        <a:xfrm>
          <a:off x="3175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99695</xdr:rowOff>
    </xdr:from>
    <xdr:ext cx="762000" cy="249555"/>
    <xdr:sp macro="" textlink="">
      <xdr:nvSpPr>
        <xdr:cNvPr id="76" name="テキスト ボックス 75"/>
        <xdr:cNvSpPr txBox="1"/>
      </xdr:nvSpPr>
      <xdr:spPr>
        <a:xfrm>
          <a:off x="2844800" y="7129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127635</xdr:rowOff>
    </xdr:from>
    <xdr:to>
      <xdr:col>11</xdr:col>
      <xdr:colOff>31750</xdr:colOff>
      <xdr:row>43</xdr:row>
      <xdr:rowOff>143510</xdr:rowOff>
    </xdr:to>
    <xdr:cxnSp macro="">
      <xdr:nvCxnSpPr>
        <xdr:cNvPr id="77" name="直線コネクタ 76"/>
        <xdr:cNvCxnSpPr/>
      </xdr:nvCxnSpPr>
      <xdr:spPr>
        <a:xfrm flipV="1">
          <a:off x="1447800" y="7499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159385</xdr:rowOff>
    </xdr:from>
    <xdr:to>
      <xdr:col>11</xdr:col>
      <xdr:colOff>82550</xdr:colOff>
      <xdr:row>43</xdr:row>
      <xdr:rowOff>89535</xdr:rowOff>
    </xdr:to>
    <xdr:sp macro="" textlink="">
      <xdr:nvSpPr>
        <xdr:cNvPr id="78" name="フローチャート: 判断 77"/>
        <xdr:cNvSpPr/>
      </xdr:nvSpPr>
      <xdr:spPr>
        <a:xfrm>
          <a:off x="2286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99695</xdr:rowOff>
    </xdr:from>
    <xdr:ext cx="762000" cy="249555"/>
    <xdr:sp macro="" textlink="">
      <xdr:nvSpPr>
        <xdr:cNvPr id="79" name="テキスト ボックス 78"/>
        <xdr:cNvSpPr txBox="1"/>
      </xdr:nvSpPr>
      <xdr:spPr>
        <a:xfrm>
          <a:off x="1955800" y="7129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107950</xdr:rowOff>
    </xdr:from>
    <xdr:ext cx="762000" cy="259080"/>
    <xdr:sp macro="" textlink="">
      <xdr:nvSpPr>
        <xdr:cNvPr id="81" name="テキスト ボックス 80"/>
        <xdr:cNvSpPr txBox="1"/>
      </xdr:nvSpPr>
      <xdr:spPr>
        <a:xfrm>
          <a:off x="1066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60325</xdr:rowOff>
    </xdr:from>
    <xdr:to>
      <xdr:col>23</xdr:col>
      <xdr:colOff>184150</xdr:colOff>
      <xdr:row>43</xdr:row>
      <xdr:rowOff>161925</xdr:rowOff>
    </xdr:to>
    <xdr:sp macro="" textlink="">
      <xdr:nvSpPr>
        <xdr:cNvPr id="87" name="楕円 86"/>
        <xdr:cNvSpPr/>
      </xdr:nvSpPr>
      <xdr:spPr>
        <a:xfrm>
          <a:off x="49022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135255</xdr:rowOff>
    </xdr:from>
    <xdr:ext cx="762000" cy="248285"/>
    <xdr:sp macro="" textlink="">
      <xdr:nvSpPr>
        <xdr:cNvPr id="88" name="財政力該当値テキスト"/>
        <xdr:cNvSpPr txBox="1"/>
      </xdr:nvSpPr>
      <xdr:spPr>
        <a:xfrm>
          <a:off x="5041900" y="73361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60325</xdr:rowOff>
    </xdr:from>
    <xdr:to>
      <xdr:col>19</xdr:col>
      <xdr:colOff>184150</xdr:colOff>
      <xdr:row>43</xdr:row>
      <xdr:rowOff>161925</xdr:rowOff>
    </xdr:to>
    <xdr:sp macro="" textlink="">
      <xdr:nvSpPr>
        <xdr:cNvPr id="89" name="楕円 88"/>
        <xdr:cNvSpPr/>
      </xdr:nvSpPr>
      <xdr:spPr>
        <a:xfrm>
          <a:off x="40640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146685</xdr:rowOff>
    </xdr:from>
    <xdr:ext cx="736600" cy="248285"/>
    <xdr:sp macro="" textlink="">
      <xdr:nvSpPr>
        <xdr:cNvPr id="90" name="テキスト ボックス 89"/>
        <xdr:cNvSpPr txBox="1"/>
      </xdr:nvSpPr>
      <xdr:spPr>
        <a:xfrm>
          <a:off x="3733800" y="751903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76835</xdr:rowOff>
    </xdr:from>
    <xdr:to>
      <xdr:col>15</xdr:col>
      <xdr:colOff>133350</xdr:colOff>
      <xdr:row>44</xdr:row>
      <xdr:rowOff>6985</xdr:rowOff>
    </xdr:to>
    <xdr:sp macro="" textlink="">
      <xdr:nvSpPr>
        <xdr:cNvPr id="91" name="楕円 90"/>
        <xdr:cNvSpPr/>
      </xdr:nvSpPr>
      <xdr:spPr>
        <a:xfrm>
          <a:off x="3175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163195</xdr:rowOff>
    </xdr:from>
    <xdr:ext cx="762000" cy="259080"/>
    <xdr:sp macro="" textlink="">
      <xdr:nvSpPr>
        <xdr:cNvPr id="92" name="テキスト ボックス 91"/>
        <xdr:cNvSpPr txBox="1"/>
      </xdr:nvSpPr>
      <xdr:spPr>
        <a:xfrm>
          <a:off x="2844800" y="7535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76835</xdr:rowOff>
    </xdr:from>
    <xdr:to>
      <xdr:col>11</xdr:col>
      <xdr:colOff>82550</xdr:colOff>
      <xdr:row>44</xdr:row>
      <xdr:rowOff>6985</xdr:rowOff>
    </xdr:to>
    <xdr:sp macro="" textlink="">
      <xdr:nvSpPr>
        <xdr:cNvPr id="93" name="楕円 92"/>
        <xdr:cNvSpPr/>
      </xdr:nvSpPr>
      <xdr:spPr>
        <a:xfrm>
          <a:off x="2286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163195</xdr:rowOff>
    </xdr:from>
    <xdr:ext cx="762000" cy="259080"/>
    <xdr:sp macro="" textlink="">
      <xdr:nvSpPr>
        <xdr:cNvPr id="94" name="テキスト ボックス 93"/>
        <xdr:cNvSpPr txBox="1"/>
      </xdr:nvSpPr>
      <xdr:spPr>
        <a:xfrm>
          <a:off x="1955800" y="7535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7620</xdr:rowOff>
    </xdr:from>
    <xdr:ext cx="762000" cy="250190"/>
    <xdr:sp macro="" textlink="">
      <xdr:nvSpPr>
        <xdr:cNvPr id="96" name="テキスト ボックス 95"/>
        <xdr:cNvSpPr txBox="1"/>
      </xdr:nvSpPr>
      <xdr:spPr>
        <a:xfrm>
          <a:off x="1066800" y="75514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8935" cy="353060"/>
    <xdr:sp macro="" textlink="">
      <xdr:nvSpPr>
        <xdr:cNvPr id="99" name="テキスト ボックス 98"/>
        <xdr:cNvSpPr txBox="1"/>
      </xdr:nvSpPr>
      <xdr:spPr>
        <a:xfrm>
          <a:off x="3259455"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R2は前年度と比較して数値は3.4ポイント改善したが、主要因は臨時財政対策債の発行によるものである。臨時財政対策債を発行しなかった場合、数値は90.1ポイントとなり、類似団体平均を上回る。</a:t>
          </a:r>
        </a:p>
        <a:p>
          <a:r>
            <a:rPr kumimoji="1" lang="ja-JP" altLang="en-US" sz="1100">
              <a:latin typeface="ＭＳ Ｐゴシック"/>
              <a:ea typeface="ＭＳ Ｐゴシック"/>
            </a:rPr>
            <a:t>　今後も、公債費や下水道事業への繰出金をはじめとした補助費等が高水準で推移することが見込まれるほか、高齢化・少子化対策による扶助費の増加も見込まれるなど、経常経費に必要な一般財源は増大傾向にある一方、人口減少により、税収や普通交付税額の減額が見込まれ、経常一般財源の確保は一層厳しくなる状況である。</a:t>
          </a:r>
        </a:p>
        <a:p>
          <a:r>
            <a:rPr kumimoji="1" lang="ja-JP" altLang="en-US" sz="1100">
              <a:latin typeface="ＭＳ Ｐゴシック"/>
              <a:ea typeface="ＭＳ Ｐゴシック"/>
            </a:rPr>
            <a:t>　デジタル化による事務の効率化や事業の点検・見直しをより推進し、経常経費の削減を図る。</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2" name="テキスト ボックス 111"/>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0" name="テキスト ボックス 119"/>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2" name="テキスト ボックス 121"/>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94615</xdr:rowOff>
    </xdr:from>
    <xdr:to>
      <xdr:col>23</xdr:col>
      <xdr:colOff>133350</xdr:colOff>
      <xdr:row>67</xdr:row>
      <xdr:rowOff>71755</xdr:rowOff>
    </xdr:to>
    <xdr:cxnSp macro="">
      <xdr:nvCxnSpPr>
        <xdr:cNvPr id="126" name="直線コネクタ 125"/>
        <xdr:cNvCxnSpPr/>
      </xdr:nvCxnSpPr>
      <xdr:spPr>
        <a:xfrm flipV="1">
          <a:off x="4953000" y="10038715"/>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48285"/>
    <xdr:sp macro="" textlink="">
      <xdr:nvSpPr>
        <xdr:cNvPr id="127" name="財政構造の弾力性最小値テキスト"/>
        <xdr:cNvSpPr txBox="1"/>
      </xdr:nvSpPr>
      <xdr:spPr>
        <a:xfrm>
          <a:off x="5041900" y="115309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28" name="直線コネクタ 127"/>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9525</xdr:rowOff>
    </xdr:from>
    <xdr:ext cx="762000" cy="248285"/>
    <xdr:sp macro="" textlink="">
      <xdr:nvSpPr>
        <xdr:cNvPr id="129" name="財政構造の弾力性最大値テキスト"/>
        <xdr:cNvSpPr txBox="1"/>
      </xdr:nvSpPr>
      <xdr:spPr>
        <a:xfrm>
          <a:off x="5041900" y="9782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94615</xdr:rowOff>
    </xdr:from>
    <xdr:to>
      <xdr:col>24</xdr:col>
      <xdr:colOff>12700</xdr:colOff>
      <xdr:row>58</xdr:row>
      <xdr:rowOff>94615</xdr:rowOff>
    </xdr:to>
    <xdr:cxnSp macro="">
      <xdr:nvCxnSpPr>
        <xdr:cNvPr id="130" name="直線コネクタ 129"/>
        <xdr:cNvCxnSpPr/>
      </xdr:nvCxnSpPr>
      <xdr:spPr>
        <a:xfrm>
          <a:off x="48641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74930</xdr:rowOff>
    </xdr:to>
    <xdr:cxnSp macro="">
      <xdr:nvCxnSpPr>
        <xdr:cNvPr id="131" name="直線コネクタ 130"/>
        <xdr:cNvCxnSpPr/>
      </xdr:nvCxnSpPr>
      <xdr:spPr>
        <a:xfrm flipV="1">
          <a:off x="4114800" y="10601960"/>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80645</xdr:rowOff>
    </xdr:from>
    <xdr:ext cx="762000" cy="259080"/>
    <xdr:sp macro="" textlink="">
      <xdr:nvSpPr>
        <xdr:cNvPr id="132" name="財政構造の弾力性平均値テキスト"/>
        <xdr:cNvSpPr txBox="1"/>
      </xdr:nvSpPr>
      <xdr:spPr>
        <a:xfrm>
          <a:off x="5041900" y="10539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109220</xdr:rowOff>
    </xdr:from>
    <xdr:to>
      <xdr:col>23</xdr:col>
      <xdr:colOff>184150</xdr:colOff>
      <xdr:row>62</xdr:row>
      <xdr:rowOff>38735</xdr:rowOff>
    </xdr:to>
    <xdr:sp macro="" textlink="">
      <xdr:nvSpPr>
        <xdr:cNvPr id="133" name="フローチャート: 判断 132"/>
        <xdr:cNvSpPr/>
      </xdr:nvSpPr>
      <xdr:spPr>
        <a:xfrm>
          <a:off x="49022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132715</xdr:rowOff>
    </xdr:from>
    <xdr:to>
      <xdr:col>19</xdr:col>
      <xdr:colOff>133350</xdr:colOff>
      <xdr:row>63</xdr:row>
      <xdr:rowOff>74930</xdr:rowOff>
    </xdr:to>
    <xdr:cxnSp macro="">
      <xdr:nvCxnSpPr>
        <xdr:cNvPr id="134" name="直線コネクタ 133"/>
        <xdr:cNvCxnSpPr/>
      </xdr:nvCxnSpPr>
      <xdr:spPr>
        <a:xfrm>
          <a:off x="3225800" y="1076261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1905</xdr:rowOff>
    </xdr:from>
    <xdr:to>
      <xdr:col>19</xdr:col>
      <xdr:colOff>184150</xdr:colOff>
      <xdr:row>62</xdr:row>
      <xdr:rowOff>103505</xdr:rowOff>
    </xdr:to>
    <xdr:sp macro="" textlink="">
      <xdr:nvSpPr>
        <xdr:cNvPr id="135" name="フローチャート: 判断 134"/>
        <xdr:cNvSpPr/>
      </xdr:nvSpPr>
      <xdr:spPr>
        <a:xfrm>
          <a:off x="4064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113665</xdr:rowOff>
    </xdr:from>
    <xdr:ext cx="736600" cy="258445"/>
    <xdr:sp macro="" textlink="">
      <xdr:nvSpPr>
        <xdr:cNvPr id="136" name="テキスト ボックス 135"/>
        <xdr:cNvSpPr txBox="1"/>
      </xdr:nvSpPr>
      <xdr:spPr>
        <a:xfrm>
          <a:off x="3733800" y="10400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132715</xdr:rowOff>
    </xdr:from>
    <xdr:to>
      <xdr:col>15</xdr:col>
      <xdr:colOff>82550</xdr:colOff>
      <xdr:row>63</xdr:row>
      <xdr:rowOff>41910</xdr:rowOff>
    </xdr:to>
    <xdr:cxnSp macro="">
      <xdr:nvCxnSpPr>
        <xdr:cNvPr id="137" name="直線コネクタ 136"/>
        <xdr:cNvCxnSpPr/>
      </xdr:nvCxnSpPr>
      <xdr:spPr>
        <a:xfrm flipV="1">
          <a:off x="2336800" y="107626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1905</xdr:rowOff>
    </xdr:from>
    <xdr:to>
      <xdr:col>15</xdr:col>
      <xdr:colOff>133350</xdr:colOff>
      <xdr:row>62</xdr:row>
      <xdr:rowOff>103505</xdr:rowOff>
    </xdr:to>
    <xdr:sp macro="" textlink="">
      <xdr:nvSpPr>
        <xdr:cNvPr id="138" name="フローチャート: 判断 137"/>
        <xdr:cNvSpPr/>
      </xdr:nvSpPr>
      <xdr:spPr>
        <a:xfrm>
          <a:off x="3175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113665</xdr:rowOff>
    </xdr:from>
    <xdr:ext cx="762000" cy="258445"/>
    <xdr:sp macro="" textlink="">
      <xdr:nvSpPr>
        <xdr:cNvPr id="139" name="テキスト ボックス 138"/>
        <xdr:cNvSpPr txBox="1"/>
      </xdr:nvSpPr>
      <xdr:spPr>
        <a:xfrm>
          <a:off x="2844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149225</xdr:rowOff>
    </xdr:from>
    <xdr:to>
      <xdr:col>11</xdr:col>
      <xdr:colOff>31750</xdr:colOff>
      <xdr:row>63</xdr:row>
      <xdr:rowOff>41910</xdr:rowOff>
    </xdr:to>
    <xdr:cxnSp macro="">
      <xdr:nvCxnSpPr>
        <xdr:cNvPr id="140" name="直線コネクタ 139"/>
        <xdr:cNvCxnSpPr/>
      </xdr:nvCxnSpPr>
      <xdr:spPr>
        <a:xfrm>
          <a:off x="1447800" y="107791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109220</xdr:rowOff>
    </xdr:from>
    <xdr:to>
      <xdr:col>11</xdr:col>
      <xdr:colOff>82550</xdr:colOff>
      <xdr:row>62</xdr:row>
      <xdr:rowOff>38735</xdr:rowOff>
    </xdr:to>
    <xdr:sp macro="" textlink="">
      <xdr:nvSpPr>
        <xdr:cNvPr id="141" name="フローチャート: 判断 140"/>
        <xdr:cNvSpPr/>
      </xdr:nvSpPr>
      <xdr:spPr>
        <a:xfrm>
          <a:off x="2286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48895</xdr:rowOff>
    </xdr:from>
    <xdr:ext cx="762000" cy="259080"/>
    <xdr:sp macro="" textlink="">
      <xdr:nvSpPr>
        <xdr:cNvPr id="142" name="テキスト ボックス 141"/>
        <xdr:cNvSpPr txBox="1"/>
      </xdr:nvSpPr>
      <xdr:spPr>
        <a:xfrm>
          <a:off x="1955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132080</xdr:rowOff>
    </xdr:from>
    <xdr:ext cx="762000" cy="251460"/>
    <xdr:sp macro="" textlink="">
      <xdr:nvSpPr>
        <xdr:cNvPr id="144" name="テキスト ボックス 143"/>
        <xdr:cNvSpPr txBox="1"/>
      </xdr:nvSpPr>
      <xdr:spPr>
        <a:xfrm>
          <a:off x="1066800" y="10247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5" name="テキスト ボックス 144"/>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6" name="テキスト ボックス 145"/>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7" name="テキスト ボックス 146"/>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8" name="テキスト ボックス 147"/>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9" name="テキスト ボックス 148"/>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0" name="楕円 149"/>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109220</xdr:rowOff>
    </xdr:from>
    <xdr:ext cx="762000" cy="251460"/>
    <xdr:sp macro="" textlink="">
      <xdr:nvSpPr>
        <xdr:cNvPr id="151" name="財政構造の弾力性該当値テキスト"/>
        <xdr:cNvSpPr txBox="1"/>
      </xdr:nvSpPr>
      <xdr:spPr>
        <a:xfrm>
          <a:off x="5041900" y="10396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23495</xdr:rowOff>
    </xdr:from>
    <xdr:to>
      <xdr:col>19</xdr:col>
      <xdr:colOff>184150</xdr:colOff>
      <xdr:row>63</xdr:row>
      <xdr:rowOff>125095</xdr:rowOff>
    </xdr:to>
    <xdr:sp macro="" textlink="">
      <xdr:nvSpPr>
        <xdr:cNvPr id="152" name="楕円 151"/>
        <xdr:cNvSpPr/>
      </xdr:nvSpPr>
      <xdr:spPr>
        <a:xfrm>
          <a:off x="40640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109855</xdr:rowOff>
    </xdr:from>
    <xdr:ext cx="736600" cy="250825"/>
    <xdr:sp macro="" textlink="">
      <xdr:nvSpPr>
        <xdr:cNvPr id="153" name="テキスト ボックス 152"/>
        <xdr:cNvSpPr txBox="1"/>
      </xdr:nvSpPr>
      <xdr:spPr>
        <a:xfrm>
          <a:off x="3733800" y="109112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81915</xdr:rowOff>
    </xdr:from>
    <xdr:to>
      <xdr:col>15</xdr:col>
      <xdr:colOff>133350</xdr:colOff>
      <xdr:row>63</xdr:row>
      <xdr:rowOff>12065</xdr:rowOff>
    </xdr:to>
    <xdr:sp macro="" textlink="">
      <xdr:nvSpPr>
        <xdr:cNvPr id="154" name="楕円 153"/>
        <xdr:cNvSpPr/>
      </xdr:nvSpPr>
      <xdr:spPr>
        <a:xfrm>
          <a:off x="3175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168275</xdr:rowOff>
    </xdr:from>
    <xdr:ext cx="762000" cy="249555"/>
    <xdr:sp macro="" textlink="">
      <xdr:nvSpPr>
        <xdr:cNvPr id="155" name="テキスト ボックス 154"/>
        <xdr:cNvSpPr txBox="1"/>
      </xdr:nvSpPr>
      <xdr:spPr>
        <a:xfrm>
          <a:off x="2844800" y="10798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6" name="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77470</xdr:rowOff>
    </xdr:from>
    <xdr:ext cx="762000" cy="248920"/>
    <xdr:sp macro="" textlink="">
      <xdr:nvSpPr>
        <xdr:cNvPr id="157" name="テキスト ボックス 156"/>
        <xdr:cNvSpPr txBox="1"/>
      </xdr:nvSpPr>
      <xdr:spPr>
        <a:xfrm>
          <a:off x="1955800" y="108788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98425</xdr:rowOff>
    </xdr:from>
    <xdr:to>
      <xdr:col>7</xdr:col>
      <xdr:colOff>31750</xdr:colOff>
      <xdr:row>63</xdr:row>
      <xdr:rowOff>29210</xdr:rowOff>
    </xdr:to>
    <xdr:sp macro="" textlink="">
      <xdr:nvSpPr>
        <xdr:cNvPr id="158" name="楕円 157"/>
        <xdr:cNvSpPr/>
      </xdr:nvSpPr>
      <xdr:spPr>
        <a:xfrm>
          <a:off x="13970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13335</xdr:rowOff>
    </xdr:from>
    <xdr:ext cx="762000" cy="259080"/>
    <xdr:sp macro="" textlink="">
      <xdr:nvSpPr>
        <xdr:cNvPr id="159" name="テキスト ボックス 158"/>
        <xdr:cNvSpPr txBox="1"/>
      </xdr:nvSpPr>
      <xdr:spPr>
        <a:xfrm>
          <a:off x="1066800" y="10814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8935" cy="358775"/>
    <xdr:sp macro="" textlink="">
      <xdr:nvSpPr>
        <xdr:cNvPr id="162" name="テキスト ボックス 161"/>
        <xdr:cNvSpPr txBox="1"/>
      </xdr:nvSpPr>
      <xdr:spPr>
        <a:xfrm>
          <a:off x="414909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[181,791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136,394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によって職員数、施設数が増加したため、合併直後は類似団体平均値を上回る状況が続いていたが、退職者の不補充や保育所をはじめとする公共施設の統廃合、役場庁舎の分庁方式の廃止に伴う庁舎の一元化など、施設維持管理経費の削減の効果もあり、類似団体平均を下回っている。</a:t>
          </a:r>
        </a:p>
        <a:p>
          <a:r>
            <a:rPr kumimoji="1" lang="ja-JP" altLang="en-US" sz="1100">
              <a:latin typeface="ＭＳ Ｐゴシック"/>
              <a:ea typeface="ＭＳ Ｐゴシック"/>
            </a:rPr>
            <a:t>　R2の数値が上昇しているのは、新型コロナウイルス対策や小中学校のGIGAスクールの対応等によるものである。</a:t>
          </a:r>
        </a:p>
        <a:p>
          <a:r>
            <a:rPr kumimoji="1" lang="ja-JP" altLang="en-US" sz="1100">
              <a:latin typeface="ＭＳ Ｐゴシック"/>
              <a:ea typeface="ＭＳ Ｐゴシック"/>
            </a:rPr>
            <a:t>　今後は、少子化や人口減少が進行していくことを見据え、小学校統廃合の推進、公共施設等総合管理計画に基づいた公共施設の適正配置を継続して進め、施設維持管理経費の更なる縮減を図る。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3" name="テキスト ボックス 172"/>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7" name="テキスト ボックス 176"/>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9" name="テキスト ボックス 178"/>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7" name="テキスト ボックス 186"/>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5080</xdr:rowOff>
    </xdr:to>
    <xdr:cxnSp macro="">
      <xdr:nvCxnSpPr>
        <xdr:cNvPr id="189" name="直線コネクタ 188"/>
        <xdr:cNvCxnSpPr/>
      </xdr:nvCxnSpPr>
      <xdr:spPr>
        <a:xfrm flipV="1">
          <a:off x="4953000" y="13917930"/>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148590</xdr:rowOff>
    </xdr:from>
    <xdr:ext cx="762000" cy="259080"/>
    <xdr:sp macro="" textlink="">
      <xdr:nvSpPr>
        <xdr:cNvPr id="190" name="人件費・物件費等の状況最小値テキスト"/>
        <xdr:cNvSpPr txBox="1"/>
      </xdr:nvSpPr>
      <xdr:spPr>
        <a:xfrm>
          <a:off x="5041900" y="1540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506,450</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5080</xdr:rowOff>
    </xdr:from>
    <xdr:to>
      <xdr:col>24</xdr:col>
      <xdr:colOff>12700</xdr:colOff>
      <xdr:row>90</xdr:row>
      <xdr:rowOff>5080</xdr:rowOff>
    </xdr:to>
    <xdr:cxnSp macro="">
      <xdr:nvCxnSpPr>
        <xdr:cNvPr id="191" name="直線コネクタ 190"/>
        <xdr:cNvCxnSpPr/>
      </xdr:nvCxnSpPr>
      <xdr:spPr>
        <a:xfrm>
          <a:off x="48641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116840</xdr:rowOff>
    </xdr:from>
    <xdr:ext cx="762000" cy="259080"/>
    <xdr:sp macro="" textlink="">
      <xdr:nvSpPr>
        <xdr:cNvPr id="192" name="人件費・物件費等の状況最大値テキスト"/>
        <xdr:cNvSpPr txBox="1"/>
      </xdr:nvSpPr>
      <xdr:spPr>
        <a:xfrm>
          <a:off x="5041900" y="1366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129,158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4445</xdr:rowOff>
    </xdr:from>
    <xdr:to>
      <xdr:col>23</xdr:col>
      <xdr:colOff>133350</xdr:colOff>
      <xdr:row>82</xdr:row>
      <xdr:rowOff>70485</xdr:rowOff>
    </xdr:to>
    <xdr:cxnSp macro="">
      <xdr:nvCxnSpPr>
        <xdr:cNvPr id="194" name="直線コネクタ 193"/>
        <xdr:cNvCxnSpPr/>
      </xdr:nvCxnSpPr>
      <xdr:spPr>
        <a:xfrm>
          <a:off x="4114800" y="1406334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41910</xdr:rowOff>
    </xdr:from>
    <xdr:ext cx="762000" cy="250190"/>
    <xdr:sp macro="" textlink="">
      <xdr:nvSpPr>
        <xdr:cNvPr id="195" name="人件費・物件費等の状況平均値テキスト"/>
        <xdr:cNvSpPr txBox="1"/>
      </xdr:nvSpPr>
      <xdr:spPr>
        <a:xfrm>
          <a:off x="5041900" y="1410081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69850</xdr:rowOff>
    </xdr:from>
    <xdr:to>
      <xdr:col>23</xdr:col>
      <xdr:colOff>184150</xdr:colOff>
      <xdr:row>82</xdr:row>
      <xdr:rowOff>171450</xdr:rowOff>
    </xdr:to>
    <xdr:sp macro="" textlink="">
      <xdr:nvSpPr>
        <xdr:cNvPr id="196" name="フローチャート: 判断 195"/>
        <xdr:cNvSpPr/>
      </xdr:nvSpPr>
      <xdr:spPr>
        <a:xfrm>
          <a:off x="49022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149860</xdr:rowOff>
    </xdr:from>
    <xdr:to>
      <xdr:col>19</xdr:col>
      <xdr:colOff>133350</xdr:colOff>
      <xdr:row>82</xdr:row>
      <xdr:rowOff>4445</xdr:rowOff>
    </xdr:to>
    <xdr:cxnSp macro="">
      <xdr:nvCxnSpPr>
        <xdr:cNvPr id="197" name="直線コネクタ 196"/>
        <xdr:cNvCxnSpPr/>
      </xdr:nvCxnSpPr>
      <xdr:spPr>
        <a:xfrm>
          <a:off x="3225800" y="140373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43180</xdr:rowOff>
    </xdr:from>
    <xdr:to>
      <xdr:col>19</xdr:col>
      <xdr:colOff>184150</xdr:colOff>
      <xdr:row>82</xdr:row>
      <xdr:rowOff>144780</xdr:rowOff>
    </xdr:to>
    <xdr:sp macro="" textlink="">
      <xdr:nvSpPr>
        <xdr:cNvPr id="198" name="フローチャート: 判断 197"/>
        <xdr:cNvSpPr/>
      </xdr:nvSpPr>
      <xdr:spPr>
        <a:xfrm>
          <a:off x="4064000" y="1410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129540</xdr:rowOff>
    </xdr:from>
    <xdr:ext cx="736600" cy="259080"/>
    <xdr:sp macro="" textlink="">
      <xdr:nvSpPr>
        <xdr:cNvPr id="199" name="テキスト ボックス 198"/>
        <xdr:cNvSpPr txBox="1"/>
      </xdr:nvSpPr>
      <xdr:spPr>
        <a:xfrm>
          <a:off x="3733800" y="14188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149860</xdr:rowOff>
    </xdr:from>
    <xdr:to>
      <xdr:col>15</xdr:col>
      <xdr:colOff>82550</xdr:colOff>
      <xdr:row>81</xdr:row>
      <xdr:rowOff>151765</xdr:rowOff>
    </xdr:to>
    <xdr:cxnSp macro="">
      <xdr:nvCxnSpPr>
        <xdr:cNvPr id="200" name="直線コネクタ 199"/>
        <xdr:cNvCxnSpPr/>
      </xdr:nvCxnSpPr>
      <xdr:spPr>
        <a:xfrm flipV="1">
          <a:off x="2336800" y="140373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160655</xdr:rowOff>
    </xdr:from>
    <xdr:to>
      <xdr:col>15</xdr:col>
      <xdr:colOff>133350</xdr:colOff>
      <xdr:row>82</xdr:row>
      <xdr:rowOff>90805</xdr:rowOff>
    </xdr:to>
    <xdr:sp macro="" textlink="">
      <xdr:nvSpPr>
        <xdr:cNvPr id="201" name="フローチャート: 判断 200"/>
        <xdr:cNvSpPr/>
      </xdr:nvSpPr>
      <xdr:spPr>
        <a:xfrm>
          <a:off x="31750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75565</xdr:rowOff>
    </xdr:from>
    <xdr:ext cx="762000" cy="250825"/>
    <xdr:sp macro="" textlink="">
      <xdr:nvSpPr>
        <xdr:cNvPr id="202" name="テキスト ボックス 201"/>
        <xdr:cNvSpPr txBox="1"/>
      </xdr:nvSpPr>
      <xdr:spPr>
        <a:xfrm>
          <a:off x="2844800" y="141344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89535</xdr:rowOff>
    </xdr:from>
    <xdr:to>
      <xdr:col>11</xdr:col>
      <xdr:colOff>31750</xdr:colOff>
      <xdr:row>81</xdr:row>
      <xdr:rowOff>151765</xdr:rowOff>
    </xdr:to>
    <xdr:cxnSp macro="">
      <xdr:nvCxnSpPr>
        <xdr:cNvPr id="203" name="直線コネクタ 202"/>
        <xdr:cNvCxnSpPr/>
      </xdr:nvCxnSpPr>
      <xdr:spPr>
        <a:xfrm>
          <a:off x="1447800" y="139769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161925</xdr:rowOff>
    </xdr:from>
    <xdr:to>
      <xdr:col>11</xdr:col>
      <xdr:colOff>82550</xdr:colOff>
      <xdr:row>82</xdr:row>
      <xdr:rowOff>92075</xdr:rowOff>
    </xdr:to>
    <xdr:sp macro="" textlink="">
      <xdr:nvSpPr>
        <xdr:cNvPr id="204" name="フローチャート: 判断 203"/>
        <xdr:cNvSpPr/>
      </xdr:nvSpPr>
      <xdr:spPr>
        <a:xfrm>
          <a:off x="2286000" y="140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76835</xdr:rowOff>
    </xdr:from>
    <xdr:ext cx="762000" cy="249555"/>
    <xdr:sp macro="" textlink="">
      <xdr:nvSpPr>
        <xdr:cNvPr id="205" name="テキスト ボックス 204"/>
        <xdr:cNvSpPr txBox="1"/>
      </xdr:nvSpPr>
      <xdr:spPr>
        <a:xfrm>
          <a:off x="1955800" y="14135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157480</xdr:rowOff>
    </xdr:from>
    <xdr:to>
      <xdr:col>7</xdr:col>
      <xdr:colOff>31750</xdr:colOff>
      <xdr:row>82</xdr:row>
      <xdr:rowOff>87630</xdr:rowOff>
    </xdr:to>
    <xdr:sp macro="" textlink="">
      <xdr:nvSpPr>
        <xdr:cNvPr id="206" name="フローチャート: 判断 205"/>
        <xdr:cNvSpPr/>
      </xdr:nvSpPr>
      <xdr:spPr>
        <a:xfrm>
          <a:off x="1397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72390</xdr:rowOff>
    </xdr:from>
    <xdr:ext cx="762000" cy="259080"/>
    <xdr:sp macro="" textlink="">
      <xdr:nvSpPr>
        <xdr:cNvPr id="207" name="テキスト ボックス 206"/>
        <xdr:cNvSpPr txBox="1"/>
      </xdr:nvSpPr>
      <xdr:spPr>
        <a:xfrm>
          <a:off x="1066800" y="1413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173,377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19685</xdr:rowOff>
    </xdr:from>
    <xdr:to>
      <xdr:col>23</xdr:col>
      <xdr:colOff>184150</xdr:colOff>
      <xdr:row>82</xdr:row>
      <xdr:rowOff>121285</xdr:rowOff>
    </xdr:to>
    <xdr:sp macro="" textlink="">
      <xdr:nvSpPr>
        <xdr:cNvPr id="213" name="楕円 212"/>
        <xdr:cNvSpPr/>
      </xdr:nvSpPr>
      <xdr:spPr>
        <a:xfrm>
          <a:off x="49022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36195</xdr:rowOff>
    </xdr:from>
    <xdr:ext cx="762000" cy="259080"/>
    <xdr:sp macro="" textlink="">
      <xdr:nvSpPr>
        <xdr:cNvPr id="214" name="人件費・物件費等の状況該当値テキスト"/>
        <xdr:cNvSpPr txBox="1"/>
      </xdr:nvSpPr>
      <xdr:spPr>
        <a:xfrm>
          <a:off x="5041900" y="1392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181,791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125095</xdr:rowOff>
    </xdr:from>
    <xdr:to>
      <xdr:col>19</xdr:col>
      <xdr:colOff>184150</xdr:colOff>
      <xdr:row>82</xdr:row>
      <xdr:rowOff>55245</xdr:rowOff>
    </xdr:to>
    <xdr:sp macro="" textlink="">
      <xdr:nvSpPr>
        <xdr:cNvPr id="215" name="楕円 214"/>
        <xdr:cNvSpPr/>
      </xdr:nvSpPr>
      <xdr:spPr>
        <a:xfrm>
          <a:off x="4064000" y="1401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65405</xdr:rowOff>
    </xdr:from>
    <xdr:ext cx="736600" cy="249555"/>
    <xdr:sp macro="" textlink="">
      <xdr:nvSpPr>
        <xdr:cNvPr id="216" name="テキスト ボックス 215"/>
        <xdr:cNvSpPr txBox="1"/>
      </xdr:nvSpPr>
      <xdr:spPr>
        <a:xfrm>
          <a:off x="3733800" y="137814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165,325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99060</xdr:rowOff>
    </xdr:from>
    <xdr:to>
      <xdr:col>15</xdr:col>
      <xdr:colOff>133350</xdr:colOff>
      <xdr:row>82</xdr:row>
      <xdr:rowOff>29210</xdr:rowOff>
    </xdr:to>
    <xdr:sp macro="" textlink="">
      <xdr:nvSpPr>
        <xdr:cNvPr id="217" name="楕円 216"/>
        <xdr:cNvSpPr/>
      </xdr:nvSpPr>
      <xdr:spPr>
        <a:xfrm>
          <a:off x="3175000" y="139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39370</xdr:rowOff>
    </xdr:from>
    <xdr:ext cx="762000" cy="259080"/>
    <xdr:sp macro="" textlink="">
      <xdr:nvSpPr>
        <xdr:cNvPr id="218" name="テキスト ボックス 217"/>
        <xdr:cNvSpPr txBox="1"/>
      </xdr:nvSpPr>
      <xdr:spPr>
        <a:xfrm>
          <a:off x="2844800" y="1375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100965</xdr:rowOff>
    </xdr:from>
    <xdr:to>
      <xdr:col>11</xdr:col>
      <xdr:colOff>82550</xdr:colOff>
      <xdr:row>82</xdr:row>
      <xdr:rowOff>31115</xdr:rowOff>
    </xdr:to>
    <xdr:sp macro="" textlink="">
      <xdr:nvSpPr>
        <xdr:cNvPr id="219" name="楕円 218"/>
        <xdr:cNvSpPr/>
      </xdr:nvSpPr>
      <xdr:spPr>
        <a:xfrm>
          <a:off x="2286000" y="139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41275</xdr:rowOff>
    </xdr:from>
    <xdr:ext cx="762000" cy="250825"/>
    <xdr:sp macro="" textlink="">
      <xdr:nvSpPr>
        <xdr:cNvPr id="220" name="テキスト ボックス 219"/>
        <xdr:cNvSpPr txBox="1"/>
      </xdr:nvSpPr>
      <xdr:spPr>
        <a:xfrm>
          <a:off x="1955800" y="137572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159,317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38735</xdr:rowOff>
    </xdr:from>
    <xdr:to>
      <xdr:col>7</xdr:col>
      <xdr:colOff>31750</xdr:colOff>
      <xdr:row>81</xdr:row>
      <xdr:rowOff>140335</xdr:rowOff>
    </xdr:to>
    <xdr:sp macro="" textlink="">
      <xdr:nvSpPr>
        <xdr:cNvPr id="221" name="楕円 220"/>
        <xdr:cNvSpPr/>
      </xdr:nvSpPr>
      <xdr:spPr>
        <a:xfrm>
          <a:off x="1397000"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150495</xdr:rowOff>
    </xdr:from>
    <xdr:ext cx="762000" cy="259080"/>
    <xdr:sp macro="" textlink="">
      <xdr:nvSpPr>
        <xdr:cNvPr id="222" name="テキスト ボックス 221"/>
        <xdr:cNvSpPr txBox="1"/>
      </xdr:nvSpPr>
      <xdr:spPr>
        <a:xfrm>
          <a:off x="1066800" y="1369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143,911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8935" cy="358775"/>
    <xdr:sp macro="" textlink="">
      <xdr:nvSpPr>
        <xdr:cNvPr id="225" name="テキスト ボックス 224"/>
        <xdr:cNvSpPr txBox="1"/>
      </xdr:nvSpPr>
      <xdr:spPr>
        <a:xfrm>
          <a:off x="1543177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類似団体内では下位から2位で、R2はさらに数値が低くなり、全国町村平均との比較においても、極めて低い水準にある。</a:t>
          </a:r>
          <a:endParaRPr kumimoji="1" lang="ja-JP" altLang="en-US" sz="1300">
            <a:latin typeface="ＭＳ Ｐゴシック"/>
            <a:ea typeface="ＭＳ Ｐゴシック"/>
          </a:endParaRPr>
        </a:p>
        <a:p>
          <a:r>
            <a:rPr kumimoji="1" lang="ja-JP" altLang="en-US" sz="1100">
              <a:latin typeface="ＭＳ Ｐゴシック"/>
              <a:ea typeface="ＭＳ Ｐゴシック"/>
            </a:rPr>
            <a:t>　今後も、定員・給与の適正化を図っていく。</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39" name="テキスト ボックス 238"/>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1" name="テキスト ボックス 240"/>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49" name="テキスト ボックス 248"/>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148590</xdr:rowOff>
    </xdr:from>
    <xdr:to>
      <xdr:col>81</xdr:col>
      <xdr:colOff>44450</xdr:colOff>
      <xdr:row>89</xdr:row>
      <xdr:rowOff>2540</xdr:rowOff>
    </xdr:to>
    <xdr:cxnSp macro="">
      <xdr:nvCxnSpPr>
        <xdr:cNvPr id="251" name="直線コネクタ 250"/>
        <xdr:cNvCxnSpPr/>
      </xdr:nvCxnSpPr>
      <xdr:spPr>
        <a:xfrm flipV="1">
          <a:off x="17018000" y="1369314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146050</xdr:rowOff>
    </xdr:from>
    <xdr:ext cx="762000" cy="248920"/>
    <xdr:sp macro="" textlink="">
      <xdr:nvSpPr>
        <xdr:cNvPr id="252" name="給与水準   （国との比較）最小値テキスト"/>
        <xdr:cNvSpPr txBox="1"/>
      </xdr:nvSpPr>
      <xdr:spPr>
        <a:xfrm>
          <a:off x="17106900" y="15233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2540</xdr:rowOff>
    </xdr:from>
    <xdr:to>
      <xdr:col>81</xdr:col>
      <xdr:colOff>133350</xdr:colOff>
      <xdr:row>89</xdr:row>
      <xdr:rowOff>2540</xdr:rowOff>
    </xdr:to>
    <xdr:cxnSp macro="">
      <xdr:nvCxnSpPr>
        <xdr:cNvPr id="253" name="直線コネクタ 252"/>
        <xdr:cNvCxnSpPr/>
      </xdr:nvCxnSpPr>
      <xdr:spPr>
        <a:xfrm>
          <a:off x="16929100" y="1526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63500</xdr:rowOff>
    </xdr:from>
    <xdr:ext cx="762000" cy="251460"/>
    <xdr:sp macro="" textlink="">
      <xdr:nvSpPr>
        <xdr:cNvPr id="254" name="給与水準   （国との比較）最大値テキスト"/>
        <xdr:cNvSpPr txBox="1"/>
      </xdr:nvSpPr>
      <xdr:spPr>
        <a:xfrm>
          <a:off x="17106900" y="1343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148590</xdr:rowOff>
    </xdr:from>
    <xdr:to>
      <xdr:col>81</xdr:col>
      <xdr:colOff>133350</xdr:colOff>
      <xdr:row>79</xdr:row>
      <xdr:rowOff>148590</xdr:rowOff>
    </xdr:to>
    <xdr:cxnSp macro="">
      <xdr:nvCxnSpPr>
        <xdr:cNvPr id="255" name="直線コネクタ 254"/>
        <xdr:cNvCxnSpPr/>
      </xdr:nvCxnSpPr>
      <xdr:spPr>
        <a:xfrm>
          <a:off x="16929100" y="1369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33655</xdr:rowOff>
    </xdr:from>
    <xdr:to>
      <xdr:col>81</xdr:col>
      <xdr:colOff>44450</xdr:colOff>
      <xdr:row>81</xdr:row>
      <xdr:rowOff>154940</xdr:rowOff>
    </xdr:to>
    <xdr:cxnSp macro="">
      <xdr:nvCxnSpPr>
        <xdr:cNvPr id="256" name="直線コネクタ 255"/>
        <xdr:cNvCxnSpPr/>
      </xdr:nvCxnSpPr>
      <xdr:spPr>
        <a:xfrm flipV="1">
          <a:off x="16179800" y="13921105"/>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6350</xdr:rowOff>
    </xdr:from>
    <xdr:ext cx="762000" cy="251460"/>
    <xdr:sp macro="" textlink="">
      <xdr:nvSpPr>
        <xdr:cNvPr id="257" name="給与水準   （国との比較）平均値テキスト"/>
        <xdr:cNvSpPr txBox="1"/>
      </xdr:nvSpPr>
      <xdr:spPr>
        <a:xfrm>
          <a:off x="17106900" y="145796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34290</xdr:rowOff>
    </xdr:from>
    <xdr:to>
      <xdr:col>81</xdr:col>
      <xdr:colOff>95250</xdr:colOff>
      <xdr:row>85</xdr:row>
      <xdr:rowOff>135890</xdr:rowOff>
    </xdr:to>
    <xdr:sp macro="" textlink="">
      <xdr:nvSpPr>
        <xdr:cNvPr id="258" name="フローチャート: 判断 257"/>
        <xdr:cNvSpPr/>
      </xdr:nvSpPr>
      <xdr:spPr>
        <a:xfrm>
          <a:off x="169672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154940</xdr:rowOff>
    </xdr:to>
    <xdr:cxnSp macro="">
      <xdr:nvCxnSpPr>
        <xdr:cNvPr id="259" name="直線コネクタ 258"/>
        <xdr:cNvCxnSpPr/>
      </xdr:nvCxnSpPr>
      <xdr:spPr>
        <a:xfrm>
          <a:off x="15290800" y="1388110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48260</xdr:rowOff>
    </xdr:from>
    <xdr:to>
      <xdr:col>77</xdr:col>
      <xdr:colOff>95250</xdr:colOff>
      <xdr:row>85</xdr:row>
      <xdr:rowOff>149860</xdr:rowOff>
    </xdr:to>
    <xdr:sp macro="" textlink="">
      <xdr:nvSpPr>
        <xdr:cNvPr id="260" name="フローチャート: 判断 259"/>
        <xdr:cNvSpPr/>
      </xdr:nvSpPr>
      <xdr:spPr>
        <a:xfrm>
          <a:off x="16129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134620</xdr:rowOff>
    </xdr:from>
    <xdr:ext cx="736600" cy="248920"/>
    <xdr:sp macro="" textlink="">
      <xdr:nvSpPr>
        <xdr:cNvPr id="261" name="テキスト ボックス 260"/>
        <xdr:cNvSpPr txBox="1"/>
      </xdr:nvSpPr>
      <xdr:spPr>
        <a:xfrm>
          <a:off x="15798800" y="1470787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111760</xdr:rowOff>
    </xdr:from>
    <xdr:to>
      <xdr:col>72</xdr:col>
      <xdr:colOff>203200</xdr:colOff>
      <xdr:row>80</xdr:row>
      <xdr:rowOff>165100</xdr:rowOff>
    </xdr:to>
    <xdr:cxnSp macro="">
      <xdr:nvCxnSpPr>
        <xdr:cNvPr id="262" name="直線コネクタ 261"/>
        <xdr:cNvCxnSpPr/>
      </xdr:nvCxnSpPr>
      <xdr:spPr>
        <a:xfrm>
          <a:off x="14401800" y="138277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3" name="フローチャート: 判断 262"/>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4" name="テキスト ボックス 263"/>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4445</xdr:rowOff>
    </xdr:from>
    <xdr:to>
      <xdr:col>68</xdr:col>
      <xdr:colOff>152400</xdr:colOff>
      <xdr:row>80</xdr:row>
      <xdr:rowOff>111760</xdr:rowOff>
    </xdr:to>
    <xdr:cxnSp macro="">
      <xdr:nvCxnSpPr>
        <xdr:cNvPr id="265" name="直線コネクタ 264"/>
        <xdr:cNvCxnSpPr/>
      </xdr:nvCxnSpPr>
      <xdr:spPr>
        <a:xfrm>
          <a:off x="13512800" y="1372044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48260</xdr:rowOff>
    </xdr:from>
    <xdr:to>
      <xdr:col>68</xdr:col>
      <xdr:colOff>203200</xdr:colOff>
      <xdr:row>85</xdr:row>
      <xdr:rowOff>149860</xdr:rowOff>
    </xdr:to>
    <xdr:sp macro="" textlink="">
      <xdr:nvSpPr>
        <xdr:cNvPr id="266" name="フローチャート: 判断 265"/>
        <xdr:cNvSpPr/>
      </xdr:nvSpPr>
      <xdr:spPr>
        <a:xfrm>
          <a:off x="14351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134620</xdr:rowOff>
    </xdr:from>
    <xdr:ext cx="762000" cy="248920"/>
    <xdr:sp macro="" textlink="">
      <xdr:nvSpPr>
        <xdr:cNvPr id="267" name="テキスト ボックス 266"/>
        <xdr:cNvSpPr txBox="1"/>
      </xdr:nvSpPr>
      <xdr:spPr>
        <a:xfrm>
          <a:off x="14020800" y="14707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34290</xdr:rowOff>
    </xdr:from>
    <xdr:to>
      <xdr:col>64</xdr:col>
      <xdr:colOff>152400</xdr:colOff>
      <xdr:row>85</xdr:row>
      <xdr:rowOff>135890</xdr:rowOff>
    </xdr:to>
    <xdr:sp macro="" textlink="">
      <xdr:nvSpPr>
        <xdr:cNvPr id="268" name="フローチャート: 判断 267"/>
        <xdr:cNvSpPr/>
      </xdr:nvSpPr>
      <xdr:spPr>
        <a:xfrm>
          <a:off x="134620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120650</xdr:rowOff>
    </xdr:from>
    <xdr:ext cx="762000" cy="251460"/>
    <xdr:sp macro="" textlink="">
      <xdr:nvSpPr>
        <xdr:cNvPr id="269" name="テキスト ボックス 268"/>
        <xdr:cNvSpPr txBox="1"/>
      </xdr:nvSpPr>
      <xdr:spPr>
        <a:xfrm>
          <a:off x="13131800" y="14693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154940</xdr:rowOff>
    </xdr:from>
    <xdr:to>
      <xdr:col>81</xdr:col>
      <xdr:colOff>95250</xdr:colOff>
      <xdr:row>81</xdr:row>
      <xdr:rowOff>84455</xdr:rowOff>
    </xdr:to>
    <xdr:sp macro="" textlink="">
      <xdr:nvSpPr>
        <xdr:cNvPr id="275" name="楕円 274"/>
        <xdr:cNvSpPr/>
      </xdr:nvSpPr>
      <xdr:spPr>
        <a:xfrm>
          <a:off x="16967200" y="13870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170815</xdr:rowOff>
    </xdr:from>
    <xdr:ext cx="762000" cy="258445"/>
    <xdr:sp macro="" textlink="">
      <xdr:nvSpPr>
        <xdr:cNvPr id="276" name="給与水準   （国との比較）該当値テキスト"/>
        <xdr:cNvSpPr txBox="1"/>
      </xdr:nvSpPr>
      <xdr:spPr>
        <a:xfrm>
          <a:off x="17106900" y="1371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81</xdr:row>
      <xdr:rowOff>103505</xdr:rowOff>
    </xdr:from>
    <xdr:to>
      <xdr:col>77</xdr:col>
      <xdr:colOff>95250</xdr:colOff>
      <xdr:row>82</xdr:row>
      <xdr:rowOff>33655</xdr:rowOff>
    </xdr:to>
    <xdr:sp macro="" textlink="">
      <xdr:nvSpPr>
        <xdr:cNvPr id="277" name="楕円 276"/>
        <xdr:cNvSpPr/>
      </xdr:nvSpPr>
      <xdr:spPr>
        <a:xfrm>
          <a:off x="16129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43815</xdr:rowOff>
    </xdr:from>
    <xdr:ext cx="736600" cy="248285"/>
    <xdr:sp macro="" textlink="">
      <xdr:nvSpPr>
        <xdr:cNvPr id="278" name="テキスト ボックス 277"/>
        <xdr:cNvSpPr txBox="1"/>
      </xdr:nvSpPr>
      <xdr:spPr>
        <a:xfrm>
          <a:off x="15798800" y="137598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79" name="楕円 278"/>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54610</xdr:rowOff>
    </xdr:from>
    <xdr:ext cx="762000" cy="248920"/>
    <xdr:sp macro="" textlink="">
      <xdr:nvSpPr>
        <xdr:cNvPr id="280" name="テキスト ボックス 279"/>
        <xdr:cNvSpPr txBox="1"/>
      </xdr:nvSpPr>
      <xdr:spPr>
        <a:xfrm>
          <a:off x="14909800" y="13599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60960</xdr:rowOff>
    </xdr:from>
    <xdr:to>
      <xdr:col>68</xdr:col>
      <xdr:colOff>203200</xdr:colOff>
      <xdr:row>80</xdr:row>
      <xdr:rowOff>162560</xdr:rowOff>
    </xdr:to>
    <xdr:sp macro="" textlink="">
      <xdr:nvSpPr>
        <xdr:cNvPr id="281" name="楕円 280"/>
        <xdr:cNvSpPr/>
      </xdr:nvSpPr>
      <xdr:spPr>
        <a:xfrm>
          <a:off x="143510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1270</xdr:rowOff>
    </xdr:from>
    <xdr:ext cx="762000" cy="259080"/>
    <xdr:sp macro="" textlink="">
      <xdr:nvSpPr>
        <xdr:cNvPr id="282" name="テキスト ボックス 281"/>
        <xdr:cNvSpPr txBox="1"/>
      </xdr:nvSpPr>
      <xdr:spPr>
        <a:xfrm>
          <a:off x="14020800" y="1354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79</xdr:row>
      <xdr:rowOff>125095</xdr:rowOff>
    </xdr:from>
    <xdr:to>
      <xdr:col>64</xdr:col>
      <xdr:colOff>152400</xdr:colOff>
      <xdr:row>80</xdr:row>
      <xdr:rowOff>55245</xdr:rowOff>
    </xdr:to>
    <xdr:sp macro="" textlink="">
      <xdr:nvSpPr>
        <xdr:cNvPr id="283" name="楕円 282"/>
        <xdr:cNvSpPr/>
      </xdr:nvSpPr>
      <xdr:spPr>
        <a:xfrm>
          <a:off x="13462000" y="136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65405</xdr:rowOff>
    </xdr:from>
    <xdr:ext cx="762000" cy="249555"/>
    <xdr:sp macro="" textlink="">
      <xdr:nvSpPr>
        <xdr:cNvPr id="284" name="テキスト ボックス 283"/>
        <xdr:cNvSpPr txBox="1"/>
      </xdr:nvSpPr>
      <xdr:spPr>
        <a:xfrm>
          <a:off x="13131800" y="13438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8935" cy="353060"/>
    <xdr:sp macro="" textlink="">
      <xdr:nvSpPr>
        <xdr:cNvPr id="287" name="テキスト ボックス 286"/>
        <xdr:cNvSpPr txBox="1"/>
      </xdr:nvSpPr>
      <xdr:spPr>
        <a:xfrm>
          <a:off x="15736570"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合併に伴い類似団体平均を上回っていたが、新規職員採用の抑制等もあり、</a:t>
          </a:r>
          <a:r>
            <a:rPr kumimoji="1" lang="en-US" altLang="ja-JP" sz="1100">
              <a:latin typeface="ＭＳ Ｐゴシック"/>
              <a:ea typeface="ＭＳ Ｐゴシック"/>
            </a:rPr>
            <a:t>H24</a:t>
          </a:r>
          <a:r>
            <a:rPr kumimoji="1" lang="ja-JP" altLang="en-US" sz="1100">
              <a:latin typeface="ＭＳ Ｐゴシック"/>
              <a:ea typeface="ＭＳ Ｐゴシック"/>
            </a:rPr>
            <a:t>からは類似団体平均を下回っている。</a:t>
          </a:r>
        </a:p>
        <a:p>
          <a:r>
            <a:rPr kumimoji="1" lang="ja-JP" altLang="en-US" sz="1100">
              <a:latin typeface="ＭＳ Ｐゴシック"/>
              <a:ea typeface="ＭＳ Ｐゴシック"/>
            </a:rPr>
            <a:t>　引き続き退職者の補充は最小限に抑制するものの、定年延長に伴う定員管理のあり方が懸念されるところもであり、定員適正化計画に基づき計画的に職員の適正配置に努める。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0" name="テキスト ボックス 299"/>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0" name="テキスト ボックス 309"/>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2" name="テキスト ボックス 311"/>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40640</xdr:rowOff>
    </xdr:from>
    <xdr:to>
      <xdr:col>81</xdr:col>
      <xdr:colOff>44450</xdr:colOff>
      <xdr:row>66</xdr:row>
      <xdr:rowOff>139700</xdr:rowOff>
    </xdr:to>
    <xdr:cxnSp macro="">
      <xdr:nvCxnSpPr>
        <xdr:cNvPr id="316" name="直線コネクタ 315"/>
        <xdr:cNvCxnSpPr/>
      </xdr:nvCxnSpPr>
      <xdr:spPr>
        <a:xfrm flipV="1">
          <a:off x="17018000" y="9984740"/>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112395</xdr:rowOff>
    </xdr:from>
    <xdr:ext cx="762000" cy="248285"/>
    <xdr:sp macro="" textlink="">
      <xdr:nvSpPr>
        <xdr:cNvPr id="317" name="定員管理の状況最小値テキスト"/>
        <xdr:cNvSpPr txBox="1"/>
      </xdr:nvSpPr>
      <xdr:spPr>
        <a:xfrm>
          <a:off x="17106900" y="114280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19.25</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139700</xdr:rowOff>
    </xdr:from>
    <xdr:to>
      <xdr:col>81</xdr:col>
      <xdr:colOff>133350</xdr:colOff>
      <xdr:row>66</xdr:row>
      <xdr:rowOff>139700</xdr:rowOff>
    </xdr:to>
    <xdr:cxnSp macro="">
      <xdr:nvCxnSpPr>
        <xdr:cNvPr id="318" name="直線コネクタ 317"/>
        <xdr:cNvCxnSpPr/>
      </xdr:nvCxnSpPr>
      <xdr:spPr>
        <a:xfrm>
          <a:off x="16929100" y="1145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127000</xdr:rowOff>
    </xdr:from>
    <xdr:ext cx="762000" cy="259080"/>
    <xdr:sp macro="" textlink="">
      <xdr:nvSpPr>
        <xdr:cNvPr id="319" name="定員管理の状況最大値テキスト"/>
        <xdr:cNvSpPr txBox="1"/>
      </xdr:nvSpPr>
      <xdr:spPr>
        <a:xfrm>
          <a:off x="17106900" y="972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40640</xdr:rowOff>
    </xdr:from>
    <xdr:to>
      <xdr:col>81</xdr:col>
      <xdr:colOff>133350</xdr:colOff>
      <xdr:row>58</xdr:row>
      <xdr:rowOff>40640</xdr:rowOff>
    </xdr:to>
    <xdr:cxnSp macro="">
      <xdr:nvCxnSpPr>
        <xdr:cNvPr id="320" name="直線コネクタ 319"/>
        <xdr:cNvCxnSpPr/>
      </xdr:nvCxnSpPr>
      <xdr:spPr>
        <a:xfrm>
          <a:off x="16929100" y="998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96520</xdr:rowOff>
    </xdr:from>
    <xdr:to>
      <xdr:col>81</xdr:col>
      <xdr:colOff>44450</xdr:colOff>
      <xdr:row>60</xdr:row>
      <xdr:rowOff>116205</xdr:rowOff>
    </xdr:to>
    <xdr:cxnSp macro="">
      <xdr:nvCxnSpPr>
        <xdr:cNvPr id="321" name="直線コネクタ 320"/>
        <xdr:cNvCxnSpPr/>
      </xdr:nvCxnSpPr>
      <xdr:spPr>
        <a:xfrm>
          <a:off x="16179800" y="103835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45720</xdr:rowOff>
    </xdr:from>
    <xdr:ext cx="762000" cy="259080"/>
    <xdr:sp macro="" textlink="">
      <xdr:nvSpPr>
        <xdr:cNvPr id="322" name="定員管理の状況平均値テキスト"/>
        <xdr:cNvSpPr txBox="1"/>
      </xdr:nvSpPr>
      <xdr:spPr>
        <a:xfrm>
          <a:off x="17106900" y="10332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73660</xdr:rowOff>
    </xdr:from>
    <xdr:to>
      <xdr:col>81</xdr:col>
      <xdr:colOff>95250</xdr:colOff>
      <xdr:row>61</xdr:row>
      <xdr:rowOff>3810</xdr:rowOff>
    </xdr:to>
    <xdr:sp macro="" textlink="">
      <xdr:nvSpPr>
        <xdr:cNvPr id="323" name="フローチャート: 判断 322"/>
        <xdr:cNvSpPr/>
      </xdr:nvSpPr>
      <xdr:spPr>
        <a:xfrm>
          <a:off x="16967200" y="103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96520</xdr:rowOff>
    </xdr:from>
    <xdr:to>
      <xdr:col>77</xdr:col>
      <xdr:colOff>44450</xdr:colOff>
      <xdr:row>60</xdr:row>
      <xdr:rowOff>123190</xdr:rowOff>
    </xdr:to>
    <xdr:cxnSp macro="">
      <xdr:nvCxnSpPr>
        <xdr:cNvPr id="324" name="直線コネクタ 323"/>
        <xdr:cNvCxnSpPr/>
      </xdr:nvCxnSpPr>
      <xdr:spPr>
        <a:xfrm flipV="1">
          <a:off x="15290800" y="103835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122555</xdr:rowOff>
    </xdr:from>
    <xdr:to>
      <xdr:col>77</xdr:col>
      <xdr:colOff>95250</xdr:colOff>
      <xdr:row>61</xdr:row>
      <xdr:rowOff>52705</xdr:rowOff>
    </xdr:to>
    <xdr:sp macro="" textlink="">
      <xdr:nvSpPr>
        <xdr:cNvPr id="325" name="フローチャート: 判断 324"/>
        <xdr:cNvSpPr/>
      </xdr:nvSpPr>
      <xdr:spPr>
        <a:xfrm>
          <a:off x="161290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37465</xdr:rowOff>
    </xdr:from>
    <xdr:ext cx="736600" cy="259080"/>
    <xdr:sp macro="" textlink="">
      <xdr:nvSpPr>
        <xdr:cNvPr id="326" name="テキスト ボックス 325"/>
        <xdr:cNvSpPr txBox="1"/>
      </xdr:nvSpPr>
      <xdr:spPr>
        <a:xfrm>
          <a:off x="15798800" y="10495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118745</xdr:rowOff>
    </xdr:from>
    <xdr:to>
      <xdr:col>72</xdr:col>
      <xdr:colOff>203200</xdr:colOff>
      <xdr:row>60</xdr:row>
      <xdr:rowOff>123190</xdr:rowOff>
    </xdr:to>
    <xdr:cxnSp macro="">
      <xdr:nvCxnSpPr>
        <xdr:cNvPr id="327" name="直線コネクタ 326"/>
        <xdr:cNvCxnSpPr/>
      </xdr:nvCxnSpPr>
      <xdr:spPr>
        <a:xfrm>
          <a:off x="14401800" y="104057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98425</xdr:rowOff>
    </xdr:from>
    <xdr:to>
      <xdr:col>73</xdr:col>
      <xdr:colOff>44450</xdr:colOff>
      <xdr:row>61</xdr:row>
      <xdr:rowOff>29210</xdr:rowOff>
    </xdr:to>
    <xdr:sp macro="" textlink="">
      <xdr:nvSpPr>
        <xdr:cNvPr id="328" name="フローチャート: 判断 327"/>
        <xdr:cNvSpPr/>
      </xdr:nvSpPr>
      <xdr:spPr>
        <a:xfrm>
          <a:off x="15240000" y="10385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13335</xdr:rowOff>
    </xdr:from>
    <xdr:ext cx="762000" cy="259080"/>
    <xdr:sp macro="" textlink="">
      <xdr:nvSpPr>
        <xdr:cNvPr id="329" name="テキスト ボックス 328"/>
        <xdr:cNvSpPr txBox="1"/>
      </xdr:nvSpPr>
      <xdr:spPr>
        <a:xfrm>
          <a:off x="149098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118745</xdr:rowOff>
    </xdr:from>
    <xdr:to>
      <xdr:col>68</xdr:col>
      <xdr:colOff>152400</xdr:colOff>
      <xdr:row>60</xdr:row>
      <xdr:rowOff>120650</xdr:rowOff>
    </xdr:to>
    <xdr:cxnSp macro="">
      <xdr:nvCxnSpPr>
        <xdr:cNvPr id="330" name="直線コネクタ 329"/>
        <xdr:cNvCxnSpPr/>
      </xdr:nvCxnSpPr>
      <xdr:spPr>
        <a:xfrm flipV="1">
          <a:off x="13512800" y="104057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86360</xdr:rowOff>
    </xdr:from>
    <xdr:to>
      <xdr:col>68</xdr:col>
      <xdr:colOff>203200</xdr:colOff>
      <xdr:row>61</xdr:row>
      <xdr:rowOff>16510</xdr:rowOff>
    </xdr:to>
    <xdr:sp macro="" textlink="">
      <xdr:nvSpPr>
        <xdr:cNvPr id="331" name="フローチャート: 判断 330"/>
        <xdr:cNvSpPr/>
      </xdr:nvSpPr>
      <xdr:spPr>
        <a:xfrm>
          <a:off x="143510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1270</xdr:rowOff>
    </xdr:from>
    <xdr:ext cx="762000" cy="259080"/>
    <xdr:sp macro="" textlink="">
      <xdr:nvSpPr>
        <xdr:cNvPr id="332" name="テキスト ボックス 331"/>
        <xdr:cNvSpPr txBox="1"/>
      </xdr:nvSpPr>
      <xdr:spPr>
        <a:xfrm>
          <a:off x="14020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76835</xdr:rowOff>
    </xdr:from>
    <xdr:to>
      <xdr:col>64</xdr:col>
      <xdr:colOff>152400</xdr:colOff>
      <xdr:row>61</xdr:row>
      <xdr:rowOff>6985</xdr:rowOff>
    </xdr:to>
    <xdr:sp macro="" textlink="">
      <xdr:nvSpPr>
        <xdr:cNvPr id="333" name="フローチャート: 判断 332"/>
        <xdr:cNvSpPr/>
      </xdr:nvSpPr>
      <xdr:spPr>
        <a:xfrm>
          <a:off x="134620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163195</xdr:rowOff>
    </xdr:from>
    <xdr:ext cx="762000" cy="259080"/>
    <xdr:sp macro="" textlink="">
      <xdr:nvSpPr>
        <xdr:cNvPr id="334" name="テキスト ボックス 333"/>
        <xdr:cNvSpPr txBox="1"/>
      </xdr:nvSpPr>
      <xdr:spPr>
        <a:xfrm>
          <a:off x="13131800" y="1045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5" name="テキスト ボックス 334"/>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6" name="テキスト ボックス 335"/>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7" name="テキスト ボックス 336"/>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8" name="テキスト ボックス 337"/>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39" name="テキスト ボックス 338"/>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65405</xdr:rowOff>
    </xdr:from>
    <xdr:to>
      <xdr:col>81</xdr:col>
      <xdr:colOff>95250</xdr:colOff>
      <xdr:row>60</xdr:row>
      <xdr:rowOff>167005</xdr:rowOff>
    </xdr:to>
    <xdr:sp macro="" textlink="">
      <xdr:nvSpPr>
        <xdr:cNvPr id="340" name="楕円 339"/>
        <xdr:cNvSpPr/>
      </xdr:nvSpPr>
      <xdr:spPr>
        <a:xfrm>
          <a:off x="169672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81915</xdr:rowOff>
    </xdr:from>
    <xdr:ext cx="762000" cy="259080"/>
    <xdr:sp macro="" textlink="">
      <xdr:nvSpPr>
        <xdr:cNvPr id="341" name="定員管理の状況該当値テキスト"/>
        <xdr:cNvSpPr txBox="1"/>
      </xdr:nvSpPr>
      <xdr:spPr>
        <a:xfrm>
          <a:off x="17106900" y="1019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45720</xdr:rowOff>
    </xdr:from>
    <xdr:to>
      <xdr:col>77</xdr:col>
      <xdr:colOff>95250</xdr:colOff>
      <xdr:row>60</xdr:row>
      <xdr:rowOff>147320</xdr:rowOff>
    </xdr:to>
    <xdr:sp macro="" textlink="">
      <xdr:nvSpPr>
        <xdr:cNvPr id="342" name="楕円 341"/>
        <xdr:cNvSpPr/>
      </xdr:nvSpPr>
      <xdr:spPr>
        <a:xfrm>
          <a:off x="16129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157480</xdr:rowOff>
    </xdr:from>
    <xdr:ext cx="736600" cy="248920"/>
    <xdr:sp macro="" textlink="">
      <xdr:nvSpPr>
        <xdr:cNvPr id="343" name="テキスト ボックス 342"/>
        <xdr:cNvSpPr txBox="1"/>
      </xdr:nvSpPr>
      <xdr:spPr>
        <a:xfrm>
          <a:off x="15798800" y="101015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72390</xdr:rowOff>
    </xdr:from>
    <xdr:to>
      <xdr:col>73</xdr:col>
      <xdr:colOff>44450</xdr:colOff>
      <xdr:row>61</xdr:row>
      <xdr:rowOff>2540</xdr:rowOff>
    </xdr:to>
    <xdr:sp macro="" textlink="">
      <xdr:nvSpPr>
        <xdr:cNvPr id="344" name="楕円 343"/>
        <xdr:cNvSpPr/>
      </xdr:nvSpPr>
      <xdr:spPr>
        <a:xfrm>
          <a:off x="152400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12700</xdr:rowOff>
    </xdr:from>
    <xdr:ext cx="762000" cy="259080"/>
    <xdr:sp macro="" textlink="">
      <xdr:nvSpPr>
        <xdr:cNvPr id="345" name="テキスト ボックス 344"/>
        <xdr:cNvSpPr txBox="1"/>
      </xdr:nvSpPr>
      <xdr:spPr>
        <a:xfrm>
          <a:off x="14909800" y="1012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67945</xdr:rowOff>
    </xdr:from>
    <xdr:to>
      <xdr:col>68</xdr:col>
      <xdr:colOff>203200</xdr:colOff>
      <xdr:row>60</xdr:row>
      <xdr:rowOff>169545</xdr:rowOff>
    </xdr:to>
    <xdr:sp macro="" textlink="">
      <xdr:nvSpPr>
        <xdr:cNvPr id="346" name="楕円 345"/>
        <xdr:cNvSpPr/>
      </xdr:nvSpPr>
      <xdr:spPr>
        <a:xfrm>
          <a:off x="143510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8255</xdr:rowOff>
    </xdr:from>
    <xdr:ext cx="762000" cy="249555"/>
    <xdr:sp macro="" textlink="">
      <xdr:nvSpPr>
        <xdr:cNvPr id="347" name="テキスト ボックス 346"/>
        <xdr:cNvSpPr txBox="1"/>
      </xdr:nvSpPr>
      <xdr:spPr>
        <a:xfrm>
          <a:off x="14020800" y="10123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69850</xdr:rowOff>
    </xdr:from>
    <xdr:to>
      <xdr:col>64</xdr:col>
      <xdr:colOff>152400</xdr:colOff>
      <xdr:row>61</xdr:row>
      <xdr:rowOff>0</xdr:rowOff>
    </xdr:to>
    <xdr:sp macro="" textlink="">
      <xdr:nvSpPr>
        <xdr:cNvPr id="348" name="楕円 347"/>
        <xdr:cNvSpPr/>
      </xdr:nvSpPr>
      <xdr:spPr>
        <a:xfrm>
          <a:off x="134620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10160</xdr:rowOff>
    </xdr:from>
    <xdr:ext cx="762000" cy="259080"/>
    <xdr:sp macro="" textlink="">
      <xdr:nvSpPr>
        <xdr:cNvPr id="349" name="テキスト ボックス 348"/>
        <xdr:cNvSpPr txBox="1"/>
      </xdr:nvSpPr>
      <xdr:spPr>
        <a:xfrm>
          <a:off x="131318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8935" cy="358775"/>
    <xdr:sp macro="" textlink="">
      <xdr:nvSpPr>
        <xdr:cNvPr id="352" name="テキスト ボックス 351"/>
        <xdr:cNvSpPr txBox="1"/>
      </xdr:nvSpPr>
      <xdr:spPr>
        <a:xfrm>
          <a:off x="1540764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以前の旧町時代の大型施設の建設に加え、合併後には合併特例債を活用した大型事業を実施してきた結果、毎年多額の元利償還金を計上してきたことに加え、下水道事業会計など公営企業において発生する準元利償還金の負担により、従前は、類似団体平均を大きく上回る数値で推移してきた。</a:t>
          </a:r>
        </a:p>
        <a:p>
          <a:r>
            <a:rPr kumimoji="1" lang="ja-JP" altLang="en-US" sz="1100">
              <a:latin typeface="ＭＳ Ｐゴシック"/>
              <a:ea typeface="ＭＳ Ｐゴシック"/>
            </a:rPr>
            <a:t>　</a:t>
          </a:r>
          <a:r>
            <a:rPr kumimoji="1" lang="en-US" altLang="ja-JP" sz="1100">
              <a:latin typeface="ＭＳ Ｐゴシック"/>
              <a:ea typeface="ＭＳ Ｐゴシック"/>
            </a:rPr>
            <a:t>H22</a:t>
          </a:r>
          <a:r>
            <a:rPr kumimoji="1" lang="ja-JP" altLang="en-US" sz="1100">
              <a:latin typeface="ＭＳ Ｐゴシック"/>
              <a:ea typeface="ＭＳ Ｐゴシック"/>
            </a:rPr>
            <a:t>以降、比率は改善傾向にあり、</a:t>
          </a:r>
          <a:r>
            <a:rPr kumimoji="1" lang="en-US" altLang="ja-JP" sz="1100">
              <a:latin typeface="ＭＳ Ｐゴシック"/>
              <a:ea typeface="ＭＳ Ｐゴシック"/>
            </a:rPr>
            <a:t>H26</a:t>
          </a:r>
          <a:r>
            <a:rPr kumimoji="1" lang="ja-JP" altLang="en-US" sz="1100">
              <a:latin typeface="ＭＳ Ｐゴシック"/>
              <a:ea typeface="ＭＳ Ｐゴシック"/>
            </a:rPr>
            <a:t>決算から起債許可基準である</a:t>
          </a:r>
          <a:r>
            <a:rPr kumimoji="1" lang="en-US" altLang="ja-JP" sz="1100">
              <a:latin typeface="ＭＳ Ｐゴシック"/>
              <a:ea typeface="ＭＳ Ｐゴシック"/>
            </a:rPr>
            <a:t>18.0</a:t>
          </a:r>
          <a:r>
            <a:rPr kumimoji="1" lang="ja-JP" altLang="en-US" sz="1100">
              <a:latin typeface="ＭＳ Ｐゴシック"/>
              <a:ea typeface="ＭＳ Ｐゴシック"/>
            </a:rPr>
            <a:t>を下回ることができた。近年は、類似団体平均値との乖離が縮小し、</a:t>
          </a:r>
          <a:r>
            <a:rPr kumimoji="1" lang="en-US" altLang="ja-JP" sz="1100">
              <a:latin typeface="ＭＳ Ｐゴシック"/>
              <a:ea typeface="ＭＳ Ｐゴシック"/>
            </a:rPr>
            <a:t>H30以降、数値は</a:t>
          </a:r>
          <a:r>
            <a:rPr kumimoji="1" lang="ja-JP" altLang="en-US" sz="1100">
              <a:latin typeface="ＭＳ Ｐゴシック"/>
              <a:ea typeface="ＭＳ Ｐゴシック"/>
            </a:rPr>
            <a:t>下回っている。</a:t>
          </a:r>
        </a:p>
        <a:p>
          <a:r>
            <a:rPr kumimoji="1" lang="ja-JP" altLang="en-US" sz="1100">
              <a:latin typeface="ＭＳ Ｐゴシック"/>
              <a:ea typeface="ＭＳ Ｐゴシック"/>
            </a:rPr>
            <a:t>　今後も地方債の発行額の抑制や縁故債の繰上償還、据置期間・金利設定等の精査、交付税算入率の高い地方債の選択などを実施し、比率の更なる改善に努める。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6" name="直線コネクタ 365"/>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7" name="テキスト ボックス 366"/>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8" name="直線コネクタ 367"/>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9" name="テキスト ボックス 368"/>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0" name="直線コネクタ 369"/>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49555"/>
    <xdr:sp macro="" textlink="">
      <xdr:nvSpPr>
        <xdr:cNvPr id="371" name="テキスト ボックス 370"/>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2" name="直線コネクタ 371"/>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3" name="テキスト ボックス 372"/>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4" name="直線コネクタ 373"/>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5" name="テキスト ボックス 374"/>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6" name="直線コネクタ 375"/>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7" name="テキスト ボックス 376"/>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9" name="テキスト ボックス 378"/>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54610</xdr:rowOff>
    </xdr:from>
    <xdr:to>
      <xdr:col>81</xdr:col>
      <xdr:colOff>44450</xdr:colOff>
      <xdr:row>45</xdr:row>
      <xdr:rowOff>97790</xdr:rowOff>
    </xdr:to>
    <xdr:cxnSp macro="">
      <xdr:nvCxnSpPr>
        <xdr:cNvPr id="381" name="直線コネクタ 380"/>
        <xdr:cNvCxnSpPr/>
      </xdr:nvCxnSpPr>
      <xdr:spPr>
        <a:xfrm flipV="1">
          <a:off x="17018000" y="6226810"/>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69215</xdr:rowOff>
    </xdr:from>
    <xdr:ext cx="762000" cy="259080"/>
    <xdr:sp macro="" textlink="">
      <xdr:nvSpPr>
        <xdr:cNvPr id="382" name="公債費負担の状況最小値テキスト"/>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97790</xdr:rowOff>
    </xdr:from>
    <xdr:to>
      <xdr:col>81</xdr:col>
      <xdr:colOff>133350</xdr:colOff>
      <xdr:row>45</xdr:row>
      <xdr:rowOff>97790</xdr:rowOff>
    </xdr:to>
    <xdr:cxnSp macro="">
      <xdr:nvCxnSpPr>
        <xdr:cNvPr id="383" name="直線コネクタ 382"/>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140970</xdr:rowOff>
    </xdr:from>
    <xdr:ext cx="762000" cy="259080"/>
    <xdr:sp macro="" textlink="">
      <xdr:nvSpPr>
        <xdr:cNvPr id="384" name="公債費負担の状況最大値テキスト"/>
        <xdr:cNvSpPr txBox="1"/>
      </xdr:nvSpPr>
      <xdr:spPr>
        <a:xfrm>
          <a:off x="17106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54610</xdr:rowOff>
    </xdr:from>
    <xdr:to>
      <xdr:col>81</xdr:col>
      <xdr:colOff>133350</xdr:colOff>
      <xdr:row>36</xdr:row>
      <xdr:rowOff>54610</xdr:rowOff>
    </xdr:to>
    <xdr:cxnSp macro="">
      <xdr:nvCxnSpPr>
        <xdr:cNvPr id="385" name="直線コネクタ 384"/>
        <xdr:cNvCxnSpPr/>
      </xdr:nvCxnSpPr>
      <xdr:spPr>
        <a:xfrm>
          <a:off x="16929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32385</xdr:rowOff>
    </xdr:from>
    <xdr:to>
      <xdr:col>81</xdr:col>
      <xdr:colOff>44450</xdr:colOff>
      <xdr:row>37</xdr:row>
      <xdr:rowOff>147320</xdr:rowOff>
    </xdr:to>
    <xdr:cxnSp macro="">
      <xdr:nvCxnSpPr>
        <xdr:cNvPr id="386" name="直線コネクタ 385"/>
        <xdr:cNvCxnSpPr/>
      </xdr:nvCxnSpPr>
      <xdr:spPr>
        <a:xfrm flipV="1">
          <a:off x="16179800" y="637603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1270</xdr:rowOff>
    </xdr:from>
    <xdr:ext cx="762000" cy="259080"/>
    <xdr:sp macro="" textlink="">
      <xdr:nvSpPr>
        <xdr:cNvPr id="387" name="公債費負担の状況平均値テキスト"/>
        <xdr:cNvSpPr txBox="1"/>
      </xdr:nvSpPr>
      <xdr:spPr>
        <a:xfrm>
          <a:off x="17106900" y="6687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29210</xdr:rowOff>
    </xdr:from>
    <xdr:to>
      <xdr:col>81</xdr:col>
      <xdr:colOff>95250</xdr:colOff>
      <xdr:row>39</xdr:row>
      <xdr:rowOff>130810</xdr:rowOff>
    </xdr:to>
    <xdr:sp macro="" textlink="">
      <xdr:nvSpPr>
        <xdr:cNvPr id="388" name="フローチャート: 判断 387"/>
        <xdr:cNvSpPr/>
      </xdr:nvSpPr>
      <xdr:spPr>
        <a:xfrm>
          <a:off x="169672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147320</xdr:rowOff>
    </xdr:from>
    <xdr:to>
      <xdr:col>77</xdr:col>
      <xdr:colOff>44450</xdr:colOff>
      <xdr:row>39</xdr:row>
      <xdr:rowOff>11430</xdr:rowOff>
    </xdr:to>
    <xdr:cxnSp macro="">
      <xdr:nvCxnSpPr>
        <xdr:cNvPr id="389" name="直線コネクタ 388"/>
        <xdr:cNvCxnSpPr/>
      </xdr:nvCxnSpPr>
      <xdr:spPr>
        <a:xfrm flipV="1">
          <a:off x="15290800" y="649097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98425</xdr:rowOff>
    </xdr:from>
    <xdr:to>
      <xdr:col>77</xdr:col>
      <xdr:colOff>95250</xdr:colOff>
      <xdr:row>40</xdr:row>
      <xdr:rowOff>29210</xdr:rowOff>
    </xdr:to>
    <xdr:sp macro="" textlink="">
      <xdr:nvSpPr>
        <xdr:cNvPr id="390" name="フローチャート: 判断 389"/>
        <xdr:cNvSpPr/>
      </xdr:nvSpPr>
      <xdr:spPr>
        <a:xfrm>
          <a:off x="16129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13335</xdr:rowOff>
    </xdr:from>
    <xdr:ext cx="736600" cy="259080"/>
    <xdr:sp macro="" textlink="">
      <xdr:nvSpPr>
        <xdr:cNvPr id="391" name="テキスト ボックス 390"/>
        <xdr:cNvSpPr txBox="1"/>
      </xdr:nvSpPr>
      <xdr:spPr>
        <a:xfrm>
          <a:off x="15798800" y="6871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11430</xdr:rowOff>
    </xdr:from>
    <xdr:to>
      <xdr:col>72</xdr:col>
      <xdr:colOff>203200</xdr:colOff>
      <xdr:row>40</xdr:row>
      <xdr:rowOff>149860</xdr:rowOff>
    </xdr:to>
    <xdr:cxnSp macro="">
      <xdr:nvCxnSpPr>
        <xdr:cNvPr id="392" name="直線コネクタ 391"/>
        <xdr:cNvCxnSpPr/>
      </xdr:nvCxnSpPr>
      <xdr:spPr>
        <a:xfrm flipV="1">
          <a:off x="14401800" y="6697980"/>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86995</xdr:rowOff>
    </xdr:from>
    <xdr:to>
      <xdr:col>73</xdr:col>
      <xdr:colOff>44450</xdr:colOff>
      <xdr:row>40</xdr:row>
      <xdr:rowOff>17780</xdr:rowOff>
    </xdr:to>
    <xdr:sp macro="" textlink="">
      <xdr:nvSpPr>
        <xdr:cNvPr id="393" name="フローチャート: 判断 392"/>
        <xdr:cNvSpPr/>
      </xdr:nvSpPr>
      <xdr:spPr>
        <a:xfrm>
          <a:off x="15240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1905</xdr:rowOff>
    </xdr:from>
    <xdr:ext cx="762000" cy="259080"/>
    <xdr:sp macro="" textlink="">
      <xdr:nvSpPr>
        <xdr:cNvPr id="394" name="テキスト ボックス 393"/>
        <xdr:cNvSpPr txBox="1"/>
      </xdr:nvSpPr>
      <xdr:spPr>
        <a:xfrm>
          <a:off x="14909800" y="6859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149860</xdr:rowOff>
    </xdr:from>
    <xdr:to>
      <xdr:col>68</xdr:col>
      <xdr:colOff>152400</xdr:colOff>
      <xdr:row>42</xdr:row>
      <xdr:rowOff>59690</xdr:rowOff>
    </xdr:to>
    <xdr:cxnSp macro="">
      <xdr:nvCxnSpPr>
        <xdr:cNvPr id="395" name="直線コネクタ 394"/>
        <xdr:cNvCxnSpPr/>
      </xdr:nvCxnSpPr>
      <xdr:spPr>
        <a:xfrm flipV="1">
          <a:off x="13512800" y="700786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86995</xdr:rowOff>
    </xdr:from>
    <xdr:to>
      <xdr:col>68</xdr:col>
      <xdr:colOff>203200</xdr:colOff>
      <xdr:row>40</xdr:row>
      <xdr:rowOff>17780</xdr:rowOff>
    </xdr:to>
    <xdr:sp macro="" textlink="">
      <xdr:nvSpPr>
        <xdr:cNvPr id="396" name="フローチャート: 判断 395"/>
        <xdr:cNvSpPr/>
      </xdr:nvSpPr>
      <xdr:spPr>
        <a:xfrm>
          <a:off x="14351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27305</xdr:rowOff>
    </xdr:from>
    <xdr:ext cx="762000" cy="259080"/>
    <xdr:sp macro="" textlink="">
      <xdr:nvSpPr>
        <xdr:cNvPr id="397" name="テキスト ボックス 396"/>
        <xdr:cNvSpPr txBox="1"/>
      </xdr:nvSpPr>
      <xdr:spPr>
        <a:xfrm>
          <a:off x="14020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98425</xdr:rowOff>
    </xdr:from>
    <xdr:to>
      <xdr:col>64</xdr:col>
      <xdr:colOff>152400</xdr:colOff>
      <xdr:row>40</xdr:row>
      <xdr:rowOff>29210</xdr:rowOff>
    </xdr:to>
    <xdr:sp macro="" textlink="">
      <xdr:nvSpPr>
        <xdr:cNvPr id="398" name="フローチャート: 判断 397"/>
        <xdr:cNvSpPr/>
      </xdr:nvSpPr>
      <xdr:spPr>
        <a:xfrm>
          <a:off x="13462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38735</xdr:rowOff>
    </xdr:from>
    <xdr:ext cx="762000" cy="259080"/>
    <xdr:sp macro="" textlink="">
      <xdr:nvSpPr>
        <xdr:cNvPr id="399" name="テキスト ボックス 398"/>
        <xdr:cNvSpPr txBox="1"/>
      </xdr:nvSpPr>
      <xdr:spPr>
        <a:xfrm>
          <a:off x="13131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153035</xdr:rowOff>
    </xdr:from>
    <xdr:to>
      <xdr:col>81</xdr:col>
      <xdr:colOff>95250</xdr:colOff>
      <xdr:row>37</xdr:row>
      <xdr:rowOff>83185</xdr:rowOff>
    </xdr:to>
    <xdr:sp macro="" textlink="">
      <xdr:nvSpPr>
        <xdr:cNvPr id="405" name="楕円 404"/>
        <xdr:cNvSpPr/>
      </xdr:nvSpPr>
      <xdr:spPr>
        <a:xfrm>
          <a:off x="169672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169545</xdr:rowOff>
    </xdr:from>
    <xdr:ext cx="762000" cy="248285"/>
    <xdr:sp macro="" textlink="">
      <xdr:nvSpPr>
        <xdr:cNvPr id="406" name="公債費負担の状況該当値テキスト"/>
        <xdr:cNvSpPr txBox="1"/>
      </xdr:nvSpPr>
      <xdr:spPr>
        <a:xfrm>
          <a:off x="17106900" y="61702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96520</xdr:rowOff>
    </xdr:from>
    <xdr:to>
      <xdr:col>77</xdr:col>
      <xdr:colOff>95250</xdr:colOff>
      <xdr:row>38</xdr:row>
      <xdr:rowOff>26670</xdr:rowOff>
    </xdr:to>
    <xdr:sp macro="" textlink="">
      <xdr:nvSpPr>
        <xdr:cNvPr id="407" name="楕円 406"/>
        <xdr:cNvSpPr/>
      </xdr:nvSpPr>
      <xdr:spPr>
        <a:xfrm>
          <a:off x="16129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36830</xdr:rowOff>
    </xdr:from>
    <xdr:ext cx="736600" cy="259080"/>
    <xdr:sp macro="" textlink="">
      <xdr:nvSpPr>
        <xdr:cNvPr id="408" name="テキスト ボックス 407"/>
        <xdr:cNvSpPr txBox="1"/>
      </xdr:nvSpPr>
      <xdr:spPr>
        <a:xfrm>
          <a:off x="15798800" y="620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132080</xdr:rowOff>
    </xdr:from>
    <xdr:to>
      <xdr:col>73</xdr:col>
      <xdr:colOff>44450</xdr:colOff>
      <xdr:row>39</xdr:row>
      <xdr:rowOff>62230</xdr:rowOff>
    </xdr:to>
    <xdr:sp macro="" textlink="">
      <xdr:nvSpPr>
        <xdr:cNvPr id="409" name="楕円 408"/>
        <xdr:cNvSpPr/>
      </xdr:nvSpPr>
      <xdr:spPr>
        <a:xfrm>
          <a:off x="152400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72390</xdr:rowOff>
    </xdr:from>
    <xdr:ext cx="762000" cy="259080"/>
    <xdr:sp macro="" textlink="">
      <xdr:nvSpPr>
        <xdr:cNvPr id="410" name="テキスト ボックス 409"/>
        <xdr:cNvSpPr txBox="1"/>
      </xdr:nvSpPr>
      <xdr:spPr>
        <a:xfrm>
          <a:off x="14909800" y="641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99060</xdr:rowOff>
    </xdr:from>
    <xdr:to>
      <xdr:col>68</xdr:col>
      <xdr:colOff>203200</xdr:colOff>
      <xdr:row>41</xdr:row>
      <xdr:rowOff>29210</xdr:rowOff>
    </xdr:to>
    <xdr:sp macro="" textlink="">
      <xdr:nvSpPr>
        <xdr:cNvPr id="411" name="楕円 410"/>
        <xdr:cNvSpPr/>
      </xdr:nvSpPr>
      <xdr:spPr>
        <a:xfrm>
          <a:off x="14351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13970</xdr:rowOff>
    </xdr:from>
    <xdr:ext cx="762000" cy="259080"/>
    <xdr:sp macro="" textlink="">
      <xdr:nvSpPr>
        <xdr:cNvPr id="412" name="テキスト ボックス 411"/>
        <xdr:cNvSpPr txBox="1"/>
      </xdr:nvSpPr>
      <xdr:spPr>
        <a:xfrm>
          <a:off x="14020800" y="704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8890</xdr:rowOff>
    </xdr:from>
    <xdr:to>
      <xdr:col>64</xdr:col>
      <xdr:colOff>152400</xdr:colOff>
      <xdr:row>42</xdr:row>
      <xdr:rowOff>110490</xdr:rowOff>
    </xdr:to>
    <xdr:sp macro="" textlink="">
      <xdr:nvSpPr>
        <xdr:cNvPr id="413" name="楕円 412"/>
        <xdr:cNvSpPr/>
      </xdr:nvSpPr>
      <xdr:spPr>
        <a:xfrm>
          <a:off x="13462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95250</xdr:rowOff>
    </xdr:from>
    <xdr:ext cx="762000" cy="259080"/>
    <xdr:sp macro="" textlink="">
      <xdr:nvSpPr>
        <xdr:cNvPr id="414" name="テキスト ボックス 413"/>
        <xdr:cNvSpPr txBox="1"/>
      </xdr:nvSpPr>
      <xdr:spPr>
        <a:xfrm>
          <a:off x="13131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8935" cy="358775"/>
    <xdr:sp macro="" textlink="">
      <xdr:nvSpPr>
        <xdr:cNvPr id="417" name="テキスト ボックス 416"/>
        <xdr:cNvSpPr txBox="1"/>
      </xdr:nvSpPr>
      <xdr:spPr>
        <a:xfrm>
          <a:off x="15324455" y="154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以前の旧町時代の大型施設の建設に加え、合併後には合併特例債を活用した大型事業を実施してきた結果、地方債現在高が多額となったことが要因で、従前は類似団体平均を大きく上回る数値で推移してきた。近年は、新発債の抑制、繰上償還の推進などにより、数値は改善傾向にあり、類似団体平均値との乖離が縮小している。</a:t>
          </a:r>
        </a:p>
        <a:p>
          <a:r>
            <a:rPr kumimoji="1" lang="ja-JP" altLang="en-US" sz="1100">
              <a:latin typeface="ＭＳ Ｐゴシック"/>
              <a:ea typeface="ＭＳ Ｐゴシック"/>
            </a:rPr>
            <a:t>　R2は、公営企業会計の実質起債残高の増加により、数値は悪化した。</a:t>
          </a:r>
        </a:p>
        <a:p>
          <a:r>
            <a:rPr kumimoji="1" lang="ja-JP" altLang="en-US" sz="1100">
              <a:latin typeface="ＭＳ Ｐゴシック"/>
              <a:ea typeface="ＭＳ Ｐゴシック"/>
            </a:rPr>
            <a:t>　今後も将来への負担軽減のため、地方債発行額の抑制や繰上償還による地方債現在高の削減、交付税算入率の高い地方債の選択、充当可能基金の積立などに努める</a:t>
          </a:r>
          <a:r>
            <a:rPr kumimoji="1" lang="ja-JP" altLang="en-US" sz="12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8" name="テキスト ボックス 42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32" name="テキスト ボックス 431"/>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4" name="テキスト ボックス 433"/>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41910</xdr:rowOff>
    </xdr:to>
    <xdr:cxnSp macro="">
      <xdr:nvCxnSpPr>
        <xdr:cNvPr id="445" name="直線コネクタ 444"/>
        <xdr:cNvCxnSpPr/>
      </xdr:nvCxnSpPr>
      <xdr:spPr>
        <a:xfrm flipV="1">
          <a:off x="17018000" y="231330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13970</xdr:rowOff>
    </xdr:from>
    <xdr:ext cx="762000" cy="259080"/>
    <xdr:sp macro="" textlink="">
      <xdr:nvSpPr>
        <xdr:cNvPr id="446" name="将来負担の状況最小値テキスト"/>
        <xdr:cNvSpPr txBox="1"/>
      </xdr:nvSpPr>
      <xdr:spPr>
        <a:xfrm>
          <a:off x="17106900" y="395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145.5</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41910</xdr:rowOff>
    </xdr:from>
    <xdr:to>
      <xdr:col>81</xdr:col>
      <xdr:colOff>133350</xdr:colOff>
      <xdr:row>23</xdr:row>
      <xdr:rowOff>41910</xdr:rowOff>
    </xdr:to>
    <xdr:cxnSp macro="">
      <xdr:nvCxnSpPr>
        <xdr:cNvPr id="447" name="直線コネクタ 446"/>
        <xdr:cNvCxnSpPr/>
      </xdr:nvCxnSpPr>
      <xdr:spPr>
        <a:xfrm>
          <a:off x="16929100" y="398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15240</xdr:rowOff>
    </xdr:from>
    <xdr:to>
      <xdr:col>81</xdr:col>
      <xdr:colOff>44450</xdr:colOff>
      <xdr:row>15</xdr:row>
      <xdr:rowOff>52705</xdr:rowOff>
    </xdr:to>
    <xdr:cxnSp macro="">
      <xdr:nvCxnSpPr>
        <xdr:cNvPr id="450" name="直線コネクタ 449"/>
        <xdr:cNvCxnSpPr/>
      </xdr:nvCxnSpPr>
      <xdr:spPr>
        <a:xfrm>
          <a:off x="16179800" y="258699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148590</xdr:rowOff>
    </xdr:from>
    <xdr:ext cx="762000" cy="259080"/>
    <xdr:sp macro="" textlink="">
      <xdr:nvSpPr>
        <xdr:cNvPr id="451" name="将来負担の状況平均値テキスト"/>
        <xdr:cNvSpPr txBox="1"/>
      </xdr:nvSpPr>
      <xdr:spPr>
        <a:xfrm>
          <a:off x="17106900" y="2377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132080</xdr:rowOff>
    </xdr:from>
    <xdr:to>
      <xdr:col>81</xdr:col>
      <xdr:colOff>95250</xdr:colOff>
      <xdr:row>15</xdr:row>
      <xdr:rowOff>62230</xdr:rowOff>
    </xdr:to>
    <xdr:sp macro="" textlink="">
      <xdr:nvSpPr>
        <xdr:cNvPr id="452" name="フローチャート: 判断 451"/>
        <xdr:cNvSpPr/>
      </xdr:nvSpPr>
      <xdr:spPr>
        <a:xfrm>
          <a:off x="16967200" y="25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15240</xdr:rowOff>
    </xdr:from>
    <xdr:to>
      <xdr:col>77</xdr:col>
      <xdr:colOff>44450</xdr:colOff>
      <xdr:row>15</xdr:row>
      <xdr:rowOff>147320</xdr:rowOff>
    </xdr:to>
    <xdr:cxnSp macro="">
      <xdr:nvCxnSpPr>
        <xdr:cNvPr id="453" name="直線コネクタ 452"/>
        <xdr:cNvCxnSpPr/>
      </xdr:nvCxnSpPr>
      <xdr:spPr>
        <a:xfrm flipV="1">
          <a:off x="15290800" y="258699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103505</xdr:rowOff>
    </xdr:from>
    <xdr:to>
      <xdr:col>77</xdr:col>
      <xdr:colOff>95250</xdr:colOff>
      <xdr:row>15</xdr:row>
      <xdr:rowOff>33655</xdr:rowOff>
    </xdr:to>
    <xdr:sp macro="" textlink="">
      <xdr:nvSpPr>
        <xdr:cNvPr id="454" name="フローチャート: 判断 453"/>
        <xdr:cNvSpPr/>
      </xdr:nvSpPr>
      <xdr:spPr>
        <a:xfrm>
          <a:off x="16129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43815</xdr:rowOff>
    </xdr:from>
    <xdr:ext cx="736600" cy="248285"/>
    <xdr:sp macro="" textlink="">
      <xdr:nvSpPr>
        <xdr:cNvPr id="455" name="テキスト ボックス 454"/>
        <xdr:cNvSpPr txBox="1"/>
      </xdr:nvSpPr>
      <xdr:spPr>
        <a:xfrm>
          <a:off x="15798800" y="22726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147320</xdr:rowOff>
    </xdr:from>
    <xdr:to>
      <xdr:col>72</xdr:col>
      <xdr:colOff>203200</xdr:colOff>
      <xdr:row>17</xdr:row>
      <xdr:rowOff>98425</xdr:rowOff>
    </xdr:to>
    <xdr:cxnSp macro="">
      <xdr:nvCxnSpPr>
        <xdr:cNvPr id="456" name="直線コネクタ 455"/>
        <xdr:cNvCxnSpPr/>
      </xdr:nvCxnSpPr>
      <xdr:spPr>
        <a:xfrm flipV="1">
          <a:off x="14401800" y="271907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102235</xdr:rowOff>
    </xdr:from>
    <xdr:to>
      <xdr:col>73</xdr:col>
      <xdr:colOff>44450</xdr:colOff>
      <xdr:row>15</xdr:row>
      <xdr:rowOff>32385</xdr:rowOff>
    </xdr:to>
    <xdr:sp macro="" textlink="">
      <xdr:nvSpPr>
        <xdr:cNvPr id="457" name="フローチャート: 判断 456"/>
        <xdr:cNvSpPr/>
      </xdr:nvSpPr>
      <xdr:spPr>
        <a:xfrm>
          <a:off x="152400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42545</xdr:rowOff>
    </xdr:from>
    <xdr:ext cx="762000" cy="249555"/>
    <xdr:sp macro="" textlink="">
      <xdr:nvSpPr>
        <xdr:cNvPr id="458" name="テキスト ボックス 457"/>
        <xdr:cNvSpPr txBox="1"/>
      </xdr:nvSpPr>
      <xdr:spPr>
        <a:xfrm>
          <a:off x="14909800" y="2271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98425</xdr:rowOff>
    </xdr:from>
    <xdr:to>
      <xdr:col>68</xdr:col>
      <xdr:colOff>152400</xdr:colOff>
      <xdr:row>20</xdr:row>
      <xdr:rowOff>1270</xdr:rowOff>
    </xdr:to>
    <xdr:cxnSp macro="">
      <xdr:nvCxnSpPr>
        <xdr:cNvPr id="459" name="直線コネクタ 458"/>
        <xdr:cNvCxnSpPr/>
      </xdr:nvCxnSpPr>
      <xdr:spPr>
        <a:xfrm flipV="1">
          <a:off x="13512800" y="3013075"/>
          <a:ext cx="88900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67310</xdr:rowOff>
    </xdr:from>
    <xdr:to>
      <xdr:col>68</xdr:col>
      <xdr:colOff>203200</xdr:colOff>
      <xdr:row>15</xdr:row>
      <xdr:rowOff>168910</xdr:rowOff>
    </xdr:to>
    <xdr:sp macro="" textlink="">
      <xdr:nvSpPr>
        <xdr:cNvPr id="460" name="フローチャート: 判断 459"/>
        <xdr:cNvSpPr/>
      </xdr:nvSpPr>
      <xdr:spPr>
        <a:xfrm>
          <a:off x="14351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7620</xdr:rowOff>
    </xdr:from>
    <xdr:ext cx="762000" cy="250190"/>
    <xdr:sp macro="" textlink="">
      <xdr:nvSpPr>
        <xdr:cNvPr id="461" name="テキスト ボックス 460"/>
        <xdr:cNvSpPr txBox="1"/>
      </xdr:nvSpPr>
      <xdr:spPr>
        <a:xfrm>
          <a:off x="14020800" y="240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133350</xdr:rowOff>
    </xdr:from>
    <xdr:to>
      <xdr:col>64</xdr:col>
      <xdr:colOff>152400</xdr:colOff>
      <xdr:row>16</xdr:row>
      <xdr:rowOff>63500</xdr:rowOff>
    </xdr:to>
    <xdr:sp macro="" textlink="">
      <xdr:nvSpPr>
        <xdr:cNvPr id="462" name="フローチャート: 判断 461"/>
        <xdr:cNvSpPr/>
      </xdr:nvSpPr>
      <xdr:spPr>
        <a:xfrm>
          <a:off x="1346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73660</xdr:rowOff>
    </xdr:from>
    <xdr:ext cx="762000" cy="259080"/>
    <xdr:sp macro="" textlink="">
      <xdr:nvSpPr>
        <xdr:cNvPr id="463" name="テキスト ボックス 462"/>
        <xdr:cNvSpPr txBox="1"/>
      </xdr:nvSpPr>
      <xdr:spPr>
        <a:xfrm>
          <a:off x="1313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1905</xdr:rowOff>
    </xdr:from>
    <xdr:to>
      <xdr:col>81</xdr:col>
      <xdr:colOff>95250</xdr:colOff>
      <xdr:row>15</xdr:row>
      <xdr:rowOff>103505</xdr:rowOff>
    </xdr:to>
    <xdr:sp macro="" textlink="">
      <xdr:nvSpPr>
        <xdr:cNvPr id="469" name="楕円 468"/>
        <xdr:cNvSpPr/>
      </xdr:nvSpPr>
      <xdr:spPr>
        <a:xfrm>
          <a:off x="169672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145415</xdr:rowOff>
    </xdr:from>
    <xdr:ext cx="762000" cy="249555"/>
    <xdr:sp macro="" textlink="">
      <xdr:nvSpPr>
        <xdr:cNvPr id="470" name="将来負担の状況該当値テキスト"/>
        <xdr:cNvSpPr txBox="1"/>
      </xdr:nvSpPr>
      <xdr:spPr>
        <a:xfrm>
          <a:off x="17106900" y="2545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135890</xdr:rowOff>
    </xdr:from>
    <xdr:to>
      <xdr:col>77</xdr:col>
      <xdr:colOff>95250</xdr:colOff>
      <xdr:row>15</xdr:row>
      <xdr:rowOff>66040</xdr:rowOff>
    </xdr:to>
    <xdr:sp macro="" textlink="">
      <xdr:nvSpPr>
        <xdr:cNvPr id="471" name="楕円 470"/>
        <xdr:cNvSpPr/>
      </xdr:nvSpPr>
      <xdr:spPr>
        <a:xfrm>
          <a:off x="16129000" y="25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50800</xdr:rowOff>
    </xdr:from>
    <xdr:ext cx="736600" cy="259080"/>
    <xdr:sp macro="" textlink="">
      <xdr:nvSpPr>
        <xdr:cNvPr id="472" name="テキスト ボックス 471"/>
        <xdr:cNvSpPr txBox="1"/>
      </xdr:nvSpPr>
      <xdr:spPr>
        <a:xfrm>
          <a:off x="15798800" y="2622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96520</xdr:rowOff>
    </xdr:from>
    <xdr:to>
      <xdr:col>73</xdr:col>
      <xdr:colOff>44450</xdr:colOff>
      <xdr:row>16</xdr:row>
      <xdr:rowOff>26670</xdr:rowOff>
    </xdr:to>
    <xdr:sp macro="" textlink="">
      <xdr:nvSpPr>
        <xdr:cNvPr id="473" name="楕円 472"/>
        <xdr:cNvSpPr/>
      </xdr:nvSpPr>
      <xdr:spPr>
        <a:xfrm>
          <a:off x="15240000" y="26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11430</xdr:rowOff>
    </xdr:from>
    <xdr:ext cx="762000" cy="259080"/>
    <xdr:sp macro="" textlink="">
      <xdr:nvSpPr>
        <xdr:cNvPr id="474" name="テキスト ボックス 473"/>
        <xdr:cNvSpPr txBox="1"/>
      </xdr:nvSpPr>
      <xdr:spPr>
        <a:xfrm>
          <a:off x="14909800" y="275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47625</xdr:rowOff>
    </xdr:from>
    <xdr:to>
      <xdr:col>68</xdr:col>
      <xdr:colOff>203200</xdr:colOff>
      <xdr:row>17</xdr:row>
      <xdr:rowOff>149225</xdr:rowOff>
    </xdr:to>
    <xdr:sp macro="" textlink="">
      <xdr:nvSpPr>
        <xdr:cNvPr id="475" name="楕円 474"/>
        <xdr:cNvSpPr/>
      </xdr:nvSpPr>
      <xdr:spPr>
        <a:xfrm>
          <a:off x="14351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133985</xdr:rowOff>
    </xdr:from>
    <xdr:ext cx="762000" cy="249555"/>
    <xdr:sp macro="" textlink="">
      <xdr:nvSpPr>
        <xdr:cNvPr id="476" name="テキスト ボックス 475"/>
        <xdr:cNvSpPr txBox="1"/>
      </xdr:nvSpPr>
      <xdr:spPr>
        <a:xfrm>
          <a:off x="14020800" y="3048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121920</xdr:rowOff>
    </xdr:from>
    <xdr:to>
      <xdr:col>64</xdr:col>
      <xdr:colOff>152400</xdr:colOff>
      <xdr:row>20</xdr:row>
      <xdr:rowOff>52070</xdr:rowOff>
    </xdr:to>
    <xdr:sp macro="" textlink="">
      <xdr:nvSpPr>
        <xdr:cNvPr id="477" name="楕円 476"/>
        <xdr:cNvSpPr/>
      </xdr:nvSpPr>
      <xdr:spPr>
        <a:xfrm>
          <a:off x="13462000" y="33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36830</xdr:rowOff>
    </xdr:from>
    <xdr:ext cx="762000" cy="259080"/>
    <xdr:sp macro="" textlink="">
      <xdr:nvSpPr>
        <xdr:cNvPr id="478" name="テキスト ボックス 477"/>
        <xdr:cNvSpPr txBox="1"/>
      </xdr:nvSpPr>
      <xdr:spPr>
        <a:xfrm>
          <a:off x="13131800" y="346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12,790
12,595
111.52
10,036,864
9,556,700
446,167
5,395,141
7,083,496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27.1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285" cy="251460"/>
    <xdr:sp macro="" textlink="">
      <xdr:nvSpPr>
        <xdr:cNvPr id="30" name="テキスト ボックス 29"/>
        <xdr:cNvSpPr txBox="1"/>
      </xdr:nvSpPr>
      <xdr:spPr>
        <a:xfrm>
          <a:off x="698500" y="3492500"/>
          <a:ext cx="8884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4405" cy="248920"/>
    <xdr:sp macro="" textlink="">
      <xdr:nvSpPr>
        <xdr:cNvPr id="31" name="テキスト ボックス 30"/>
        <xdr:cNvSpPr txBox="1"/>
      </xdr:nvSpPr>
      <xdr:spPr>
        <a:xfrm>
          <a:off x="698500" y="3746500"/>
          <a:ext cx="6034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9440" cy="259080"/>
    <xdr:sp macro="" textlink="">
      <xdr:nvSpPr>
        <xdr:cNvPr id="32" name="テキスト ボックス 31"/>
        <xdr:cNvSpPr txBox="1"/>
      </xdr:nvSpPr>
      <xdr:spPr>
        <a:xfrm>
          <a:off x="698500" y="4000500"/>
          <a:ext cx="8219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2720" cy="259080"/>
    <xdr:sp macro="" textlink="">
      <xdr:nvSpPr>
        <xdr:cNvPr id="33" name="テキスト ボックス 32"/>
        <xdr:cNvSpPr txBox="1"/>
      </xdr:nvSpPr>
      <xdr:spPr>
        <a:xfrm>
          <a:off x="698500" y="4254500"/>
          <a:ext cx="172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a:t>
          </a:r>
          <a:r>
            <a:rPr kumimoji="1" lang="en-US" altLang="ja-JP" sz="1100">
              <a:latin typeface="ＭＳ Ｐゴシック"/>
              <a:ea typeface="ＭＳ Ｐゴシック"/>
            </a:rPr>
            <a:t>R2</a:t>
          </a:r>
          <a:r>
            <a:rPr kumimoji="1" lang="ja-JP" altLang="en-US" sz="1100">
              <a:latin typeface="ＭＳ Ｐゴシック"/>
              <a:ea typeface="ＭＳ Ｐゴシック"/>
            </a:rPr>
            <a:t>は会計年度任用職員の制度開始による補助費等からの振り替え増があったもものの、人事院勧告や退職者数の減少が上回り、前年度と比較して</a:t>
          </a:r>
          <a:r>
            <a:rPr kumimoji="1" lang="en-US" altLang="ja-JP" sz="1100">
              <a:latin typeface="ＭＳ Ｐゴシック"/>
              <a:ea typeface="ＭＳ Ｐゴシック"/>
            </a:rPr>
            <a:t>1.1</a:t>
          </a:r>
          <a:r>
            <a:rPr kumimoji="1" lang="ja-JP" altLang="en-US" sz="1100">
              <a:latin typeface="ＭＳ Ｐゴシック"/>
              <a:ea typeface="ＭＳ Ｐゴシック"/>
            </a:rPr>
            <a:t>ポイント低くなっており、近年は類似団体平均を下回る水準で推移している。</a:t>
          </a:r>
        </a:p>
        <a:p>
          <a:r>
            <a:rPr kumimoji="1" lang="ja-JP" altLang="en-US" sz="1100">
              <a:latin typeface="ＭＳ Ｐゴシック"/>
              <a:ea typeface="ＭＳ Ｐゴシック"/>
            </a:rPr>
            <a:t>　従前から、人件費に係る経常収支比率が低いのは、以前に給与カット等、給与を抑制してきたことがあり、ラスパイレス指数が低水準にあること、職員数が類似団体平均よりも少ないことが要因であった。</a:t>
          </a:r>
        </a:p>
        <a:p>
          <a:r>
            <a:rPr kumimoji="1" lang="ja-JP" altLang="en-US" sz="1100">
              <a:latin typeface="ＭＳ Ｐゴシック"/>
              <a:ea typeface="ＭＳ Ｐゴシック"/>
            </a:rPr>
            <a:t>　今後も職員数の定員管理の適正化に努め、数値の上昇抑制に努める。</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6385" cy="225425"/>
    <xdr:sp macro="" textlink="">
      <xdr:nvSpPr>
        <xdr:cNvPr id="45" name="テキスト ボックス 44"/>
        <xdr:cNvSpPr txBox="1"/>
      </xdr:nvSpPr>
      <xdr:spPr>
        <a:xfrm>
          <a:off x="723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5935" cy="250190"/>
    <xdr:sp macro="" textlink="">
      <xdr:nvSpPr>
        <xdr:cNvPr id="47" name="テキスト ボックス 46"/>
        <xdr:cNvSpPr txBox="1"/>
      </xdr:nvSpPr>
      <xdr:spPr>
        <a:xfrm>
          <a:off x="254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5935" cy="259080"/>
    <xdr:sp macro="" textlink="">
      <xdr:nvSpPr>
        <xdr:cNvPr id="49" name="テキスト ボックス 48"/>
        <xdr:cNvSpPr txBox="1"/>
      </xdr:nvSpPr>
      <xdr:spPr>
        <a:xfrm>
          <a:off x="254000" y="7033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5935" cy="259080"/>
    <xdr:sp macro="" textlink="">
      <xdr:nvSpPr>
        <xdr:cNvPr id="51" name="テキスト ボックス 50"/>
        <xdr:cNvSpPr txBox="1"/>
      </xdr:nvSpPr>
      <xdr:spPr>
        <a:xfrm>
          <a:off x="254000" y="6652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5935" cy="250190"/>
    <xdr:sp macro="" textlink="">
      <xdr:nvSpPr>
        <xdr:cNvPr id="53" name="テキスト ボックス 52"/>
        <xdr:cNvSpPr txBox="1"/>
      </xdr:nvSpPr>
      <xdr:spPr>
        <a:xfrm>
          <a:off x="254000" y="6271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5935" cy="259080"/>
    <xdr:sp macro="" textlink="">
      <xdr:nvSpPr>
        <xdr:cNvPr id="55" name="テキスト ボックス 54"/>
        <xdr:cNvSpPr txBox="1"/>
      </xdr:nvSpPr>
      <xdr:spPr>
        <a:xfrm>
          <a:off x="254000" y="589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5935" cy="259080"/>
    <xdr:sp macro="" textlink="">
      <xdr:nvSpPr>
        <xdr:cNvPr id="57" name="テキスト ボックス 56"/>
        <xdr:cNvSpPr txBox="1"/>
      </xdr:nvSpPr>
      <xdr:spPr>
        <a:xfrm>
          <a:off x="254000" y="5509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5935" cy="250190"/>
    <xdr:sp macro="" textlink="">
      <xdr:nvSpPr>
        <xdr:cNvPr id="59" name="テキスト ボックス 58"/>
        <xdr:cNvSpPr txBox="1"/>
      </xdr:nvSpPr>
      <xdr:spPr>
        <a:xfrm>
          <a:off x="254000" y="5128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2000" cy="259080"/>
    <xdr:sp macro="" textlink="">
      <xdr:nvSpPr>
        <xdr:cNvPr id="62" name="人件費最小値テキスト"/>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69850</xdr:rowOff>
    </xdr:to>
    <xdr:cxnSp macro="">
      <xdr:nvCxnSpPr>
        <xdr:cNvPr id="66" name="直線コネクタ 65"/>
        <xdr:cNvCxnSpPr/>
      </xdr:nvCxnSpPr>
      <xdr:spPr>
        <a:xfrm flipV="1">
          <a:off x="3987800" y="598678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101600</xdr:rowOff>
    </xdr:from>
    <xdr:ext cx="762000" cy="259080"/>
    <xdr:sp macro="" textlink="">
      <xdr:nvSpPr>
        <xdr:cNvPr id="67" name="人件費平均値テキスト"/>
        <xdr:cNvSpPr txBox="1"/>
      </xdr:nvSpPr>
      <xdr:spPr>
        <a:xfrm>
          <a:off x="4914900" y="6273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69850</xdr:rowOff>
    </xdr:to>
    <xdr:cxnSp macro="">
      <xdr:nvCxnSpPr>
        <xdr:cNvPr id="69" name="直線コネクタ 68"/>
        <xdr:cNvCxnSpPr/>
      </xdr:nvCxnSpPr>
      <xdr:spPr>
        <a:xfrm>
          <a:off x="3098800" y="60172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78740</xdr:rowOff>
    </xdr:from>
    <xdr:ext cx="724535" cy="259080"/>
    <xdr:sp macro="" textlink="">
      <xdr:nvSpPr>
        <xdr:cNvPr id="71" name="テキスト ボックス 70"/>
        <xdr:cNvSpPr txBox="1"/>
      </xdr:nvSpPr>
      <xdr:spPr>
        <a:xfrm>
          <a:off x="3606800" y="625094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16510</xdr:rowOff>
    </xdr:from>
    <xdr:to>
      <xdr:col>15</xdr:col>
      <xdr:colOff>98425</xdr:colOff>
      <xdr:row>35</xdr:row>
      <xdr:rowOff>24130</xdr:rowOff>
    </xdr:to>
    <xdr:cxnSp macro="">
      <xdr:nvCxnSpPr>
        <xdr:cNvPr id="72" name="直線コネクタ 71"/>
        <xdr:cNvCxnSpPr/>
      </xdr:nvCxnSpPr>
      <xdr:spPr>
        <a:xfrm flipV="1">
          <a:off x="2209800" y="60172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109220</xdr:rowOff>
    </xdr:from>
    <xdr:ext cx="762000" cy="251460"/>
    <xdr:sp macro="" textlink="">
      <xdr:nvSpPr>
        <xdr:cNvPr id="74" name="テキスト ボックス 73"/>
        <xdr:cNvSpPr txBox="1"/>
      </xdr:nvSpPr>
      <xdr:spPr>
        <a:xfrm>
          <a:off x="2717800" y="6281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96520</xdr:rowOff>
    </xdr:from>
    <xdr:to>
      <xdr:col>11</xdr:col>
      <xdr:colOff>9525</xdr:colOff>
      <xdr:row>35</xdr:row>
      <xdr:rowOff>24130</xdr:rowOff>
    </xdr:to>
    <xdr:cxnSp macro="">
      <xdr:nvCxnSpPr>
        <xdr:cNvPr id="75" name="直線コネクタ 74"/>
        <xdr:cNvCxnSpPr/>
      </xdr:nvCxnSpPr>
      <xdr:spPr>
        <a:xfrm>
          <a:off x="1320800" y="59258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101600</xdr:rowOff>
    </xdr:from>
    <xdr:ext cx="749935" cy="259080"/>
    <xdr:sp macro="" textlink="">
      <xdr:nvSpPr>
        <xdr:cNvPr id="77" name="テキスト ボックス 76"/>
        <xdr:cNvSpPr txBox="1"/>
      </xdr:nvSpPr>
      <xdr:spPr>
        <a:xfrm>
          <a:off x="1828800" y="62738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63500</xdr:rowOff>
    </xdr:from>
    <xdr:ext cx="749935" cy="251460"/>
    <xdr:sp macro="" textlink="">
      <xdr:nvSpPr>
        <xdr:cNvPr id="79" name="テキスト ボックス 78"/>
        <xdr:cNvSpPr txBox="1"/>
      </xdr:nvSpPr>
      <xdr:spPr>
        <a:xfrm>
          <a:off x="939800" y="623570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9935" cy="259080"/>
    <xdr:sp macro="" textlink="">
      <xdr:nvSpPr>
        <xdr:cNvPr id="82" name="テキスト ボックス 81"/>
        <xdr:cNvSpPr txBox="1"/>
      </xdr:nvSpPr>
      <xdr:spPr>
        <a:xfrm>
          <a:off x="2882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123190</xdr:rowOff>
    </xdr:from>
    <xdr:ext cx="762000" cy="248920"/>
    <xdr:sp macro="" textlink="">
      <xdr:nvSpPr>
        <xdr:cNvPr id="86" name="人件費該当値テキスト"/>
        <xdr:cNvSpPr txBox="1"/>
      </xdr:nvSpPr>
      <xdr:spPr>
        <a:xfrm>
          <a:off x="4914900" y="57810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130810</xdr:rowOff>
    </xdr:from>
    <xdr:ext cx="724535" cy="259080"/>
    <xdr:sp macro="" textlink="">
      <xdr:nvSpPr>
        <xdr:cNvPr id="88" name="テキスト ボックス 87"/>
        <xdr:cNvSpPr txBox="1"/>
      </xdr:nvSpPr>
      <xdr:spPr>
        <a:xfrm>
          <a:off x="3606800" y="578866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77470</xdr:rowOff>
    </xdr:from>
    <xdr:ext cx="762000" cy="248920"/>
    <xdr:sp macro="" textlink="">
      <xdr:nvSpPr>
        <xdr:cNvPr id="90" name="テキスト ボックス 89"/>
        <xdr:cNvSpPr txBox="1"/>
      </xdr:nvSpPr>
      <xdr:spPr>
        <a:xfrm>
          <a:off x="2717800" y="57353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85090</xdr:rowOff>
    </xdr:from>
    <xdr:ext cx="749935" cy="259080"/>
    <xdr:sp macro="" textlink="">
      <xdr:nvSpPr>
        <xdr:cNvPr id="92" name="テキスト ボックス 91"/>
        <xdr:cNvSpPr txBox="1"/>
      </xdr:nvSpPr>
      <xdr:spPr>
        <a:xfrm>
          <a:off x="1828800" y="574294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157480</xdr:rowOff>
    </xdr:from>
    <xdr:ext cx="749935" cy="248920"/>
    <xdr:sp macro="" textlink="">
      <xdr:nvSpPr>
        <xdr:cNvPr id="94" name="テキスト ボックス 93"/>
        <xdr:cNvSpPr txBox="1"/>
      </xdr:nvSpPr>
      <xdr:spPr>
        <a:xfrm>
          <a:off x="939800" y="564388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物件費に係る経常収支比率は、近年類似団体平均を下回り推移している。</a:t>
          </a:r>
        </a:p>
        <a:p>
          <a:r>
            <a:rPr kumimoji="1" lang="ja-JP" altLang="en-US" sz="1100">
              <a:latin typeface="ＭＳ Ｐゴシック"/>
              <a:ea typeface="ＭＳ Ｐゴシック"/>
            </a:rPr>
            <a:t>　これは、行財政改革の推進によって事務経費全般の削減に努めているためである。</a:t>
          </a:r>
        </a:p>
        <a:p>
          <a:r>
            <a:rPr kumimoji="1" lang="ja-JP" altLang="en-US" sz="1100">
              <a:latin typeface="ＭＳ Ｐゴシック"/>
              <a:ea typeface="ＭＳ Ｐゴシック"/>
            </a:rPr>
            <a:t>　R2は前年度と比較して0.3ポイント改善したものの、経常経費充当一般財源自体は増加している。</a:t>
          </a:r>
        </a:p>
        <a:p>
          <a:r>
            <a:rPr kumimoji="1" lang="ja-JP" altLang="en-US" sz="1100">
              <a:latin typeface="ＭＳ Ｐゴシック"/>
              <a:ea typeface="ＭＳ Ｐゴシック"/>
            </a:rPr>
            <a:t>　近年、システム管理経費が増加傾向にあり、数値は上昇傾向にある。今後もデジタル化による事務の効率化と経費削減効果を勘案しながら行財政改革を進めていく。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6385" cy="225425"/>
    <xdr:sp macro="" textlink="">
      <xdr:nvSpPr>
        <xdr:cNvPr id="106" name="テキスト ボックス 105"/>
        <xdr:cNvSpPr txBox="1"/>
      </xdr:nvSpPr>
      <xdr:spPr>
        <a:xfrm>
          <a:off x="12407900" y="1651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5935" cy="250190"/>
    <xdr:sp macro="" textlink="">
      <xdr:nvSpPr>
        <xdr:cNvPr id="108" name="テキスト ボックス 107"/>
        <xdr:cNvSpPr txBox="1"/>
      </xdr:nvSpPr>
      <xdr:spPr>
        <a:xfrm>
          <a:off x="11938000" y="3985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5935" cy="259080"/>
    <xdr:sp macro="" textlink="">
      <xdr:nvSpPr>
        <xdr:cNvPr id="110" name="テキスト ボックス 109"/>
        <xdr:cNvSpPr txBox="1"/>
      </xdr:nvSpPr>
      <xdr:spPr>
        <a:xfrm>
          <a:off x="11938000" y="3658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5935" cy="251460"/>
    <xdr:sp macro="" textlink="">
      <xdr:nvSpPr>
        <xdr:cNvPr id="112" name="テキスト ボックス 111"/>
        <xdr:cNvSpPr txBox="1"/>
      </xdr:nvSpPr>
      <xdr:spPr>
        <a:xfrm>
          <a:off x="11938000" y="3332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5935" cy="258445"/>
    <xdr:sp macro="" textlink="">
      <xdr:nvSpPr>
        <xdr:cNvPr id="114" name="テキスト ボックス 113"/>
        <xdr:cNvSpPr txBox="1"/>
      </xdr:nvSpPr>
      <xdr:spPr>
        <a:xfrm>
          <a:off x="11938000" y="3005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5935" cy="259080"/>
    <xdr:sp macro="" textlink="">
      <xdr:nvSpPr>
        <xdr:cNvPr id="116" name="テキスト ボックス 115"/>
        <xdr:cNvSpPr txBox="1"/>
      </xdr:nvSpPr>
      <xdr:spPr>
        <a:xfrm>
          <a:off x="11938000" y="2679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5935" cy="248285"/>
    <xdr:sp macro="" textlink="">
      <xdr:nvSpPr>
        <xdr:cNvPr id="118" name="テキスト ボックス 117"/>
        <xdr:cNvSpPr txBox="1"/>
      </xdr:nvSpPr>
      <xdr:spPr>
        <a:xfrm>
          <a:off x="11938000" y="2352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5935" cy="259080"/>
    <xdr:sp macro="" textlink="">
      <xdr:nvSpPr>
        <xdr:cNvPr id="120" name="テキスト ボックス 119"/>
        <xdr:cNvSpPr txBox="1"/>
      </xdr:nvSpPr>
      <xdr:spPr>
        <a:xfrm>
          <a:off x="11938000" y="2025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5935" cy="250190"/>
    <xdr:sp macro="" textlink="">
      <xdr:nvSpPr>
        <xdr:cNvPr id="122" name="テキスト ボックス 121"/>
        <xdr:cNvSpPr txBox="1"/>
      </xdr:nvSpPr>
      <xdr:spPr>
        <a:xfrm>
          <a:off x="11938000" y="169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121920</xdr:rowOff>
    </xdr:from>
    <xdr:to>
      <xdr:col>82</xdr:col>
      <xdr:colOff>107950</xdr:colOff>
      <xdr:row>20</xdr:row>
      <xdr:rowOff>143510</xdr:rowOff>
    </xdr:to>
    <xdr:cxnSp macro="">
      <xdr:nvCxnSpPr>
        <xdr:cNvPr id="124" name="直線コネクタ 123"/>
        <xdr:cNvCxnSpPr/>
      </xdr:nvCxnSpPr>
      <xdr:spPr>
        <a:xfrm flipV="1">
          <a:off x="16510000" y="2350770"/>
          <a:ext cx="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115570</xdr:rowOff>
    </xdr:from>
    <xdr:ext cx="762000" cy="259080"/>
    <xdr:sp macro="" textlink="">
      <xdr:nvSpPr>
        <xdr:cNvPr id="125" name="物件費最小値テキスト"/>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143510</xdr:rowOff>
    </xdr:from>
    <xdr:to>
      <xdr:col>82</xdr:col>
      <xdr:colOff>196850</xdr:colOff>
      <xdr:row>20</xdr:row>
      <xdr:rowOff>143510</xdr:rowOff>
    </xdr:to>
    <xdr:cxnSp macro="">
      <xdr:nvCxnSpPr>
        <xdr:cNvPr id="126" name="直線コネクタ 125"/>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36830</xdr:rowOff>
    </xdr:from>
    <xdr:ext cx="762000" cy="259080"/>
    <xdr:sp macro="" textlink="">
      <xdr:nvSpPr>
        <xdr:cNvPr id="127" name="物件費最大値テキスト"/>
        <xdr:cNvSpPr txBox="1"/>
      </xdr:nvSpPr>
      <xdr:spPr>
        <a:xfrm>
          <a:off x="16598900" y="209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121920</xdr:rowOff>
    </xdr:from>
    <xdr:to>
      <xdr:col>82</xdr:col>
      <xdr:colOff>196850</xdr:colOff>
      <xdr:row>13</xdr:row>
      <xdr:rowOff>121920</xdr:rowOff>
    </xdr:to>
    <xdr:cxnSp macro="">
      <xdr:nvCxnSpPr>
        <xdr:cNvPr id="128" name="直線コネクタ 127"/>
        <xdr:cNvCxnSpPr/>
      </xdr:nvCxnSpPr>
      <xdr:spPr>
        <a:xfrm>
          <a:off x="16421100" y="235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53340</xdr:rowOff>
    </xdr:from>
    <xdr:to>
      <xdr:col>82</xdr:col>
      <xdr:colOff>107950</xdr:colOff>
      <xdr:row>15</xdr:row>
      <xdr:rowOff>73025</xdr:rowOff>
    </xdr:to>
    <xdr:cxnSp macro="">
      <xdr:nvCxnSpPr>
        <xdr:cNvPr id="129" name="直線コネクタ 128"/>
        <xdr:cNvCxnSpPr/>
      </xdr:nvCxnSpPr>
      <xdr:spPr>
        <a:xfrm flipV="1">
          <a:off x="15671800" y="26250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53340</xdr:rowOff>
    </xdr:from>
    <xdr:ext cx="762000" cy="250190"/>
    <xdr:sp macro="" textlink="">
      <xdr:nvSpPr>
        <xdr:cNvPr id="130" name="物件費平均値テキスト"/>
        <xdr:cNvSpPr txBox="1"/>
      </xdr:nvSpPr>
      <xdr:spPr>
        <a:xfrm>
          <a:off x="16598900" y="262509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81280</xdr:rowOff>
    </xdr:from>
    <xdr:to>
      <xdr:col>82</xdr:col>
      <xdr:colOff>158750</xdr:colOff>
      <xdr:row>16</xdr:row>
      <xdr:rowOff>11430</xdr:rowOff>
    </xdr:to>
    <xdr:sp macro="" textlink="">
      <xdr:nvSpPr>
        <xdr:cNvPr id="131" name="フローチャート: 判断 130"/>
        <xdr:cNvSpPr/>
      </xdr:nvSpPr>
      <xdr:spPr>
        <a:xfrm>
          <a:off x="16459200" y="265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66675</xdr:rowOff>
    </xdr:from>
    <xdr:to>
      <xdr:col>78</xdr:col>
      <xdr:colOff>69850</xdr:colOff>
      <xdr:row>15</xdr:row>
      <xdr:rowOff>73025</xdr:rowOff>
    </xdr:to>
    <xdr:cxnSp macro="">
      <xdr:nvCxnSpPr>
        <xdr:cNvPr id="132" name="直線コネクタ 131"/>
        <xdr:cNvCxnSpPr/>
      </xdr:nvCxnSpPr>
      <xdr:spPr>
        <a:xfrm>
          <a:off x="14782800" y="26384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73025</xdr:rowOff>
    </xdr:from>
    <xdr:to>
      <xdr:col>78</xdr:col>
      <xdr:colOff>120650</xdr:colOff>
      <xdr:row>17</xdr:row>
      <xdr:rowOff>3175</xdr:rowOff>
    </xdr:to>
    <xdr:sp macro="" textlink="">
      <xdr:nvSpPr>
        <xdr:cNvPr id="133" name="フローチャート: 判断 132"/>
        <xdr:cNvSpPr/>
      </xdr:nvSpPr>
      <xdr:spPr>
        <a:xfrm>
          <a:off x="15621000" y="281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159385</xdr:rowOff>
    </xdr:from>
    <xdr:ext cx="736600" cy="258445"/>
    <xdr:sp macro="" textlink="">
      <xdr:nvSpPr>
        <xdr:cNvPr id="134" name="テキスト ボックス 133"/>
        <xdr:cNvSpPr txBox="1"/>
      </xdr:nvSpPr>
      <xdr:spPr>
        <a:xfrm>
          <a:off x="15290800" y="2902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14605</xdr:rowOff>
    </xdr:from>
    <xdr:to>
      <xdr:col>73</xdr:col>
      <xdr:colOff>180975</xdr:colOff>
      <xdr:row>15</xdr:row>
      <xdr:rowOff>66675</xdr:rowOff>
    </xdr:to>
    <xdr:cxnSp macro="">
      <xdr:nvCxnSpPr>
        <xdr:cNvPr id="135" name="直線コネクタ 134"/>
        <xdr:cNvCxnSpPr/>
      </xdr:nvCxnSpPr>
      <xdr:spPr>
        <a:xfrm>
          <a:off x="13893800" y="258635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13970</xdr:rowOff>
    </xdr:from>
    <xdr:to>
      <xdr:col>74</xdr:col>
      <xdr:colOff>31750</xdr:colOff>
      <xdr:row>16</xdr:row>
      <xdr:rowOff>115570</xdr:rowOff>
    </xdr:to>
    <xdr:sp macro="" textlink="">
      <xdr:nvSpPr>
        <xdr:cNvPr id="136" name="フローチャート: 判断 135"/>
        <xdr:cNvSpPr/>
      </xdr:nvSpPr>
      <xdr:spPr>
        <a:xfrm>
          <a:off x="14732000" y="275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100330</xdr:rowOff>
    </xdr:from>
    <xdr:ext cx="762000" cy="248920"/>
    <xdr:sp macro="" textlink="">
      <xdr:nvSpPr>
        <xdr:cNvPr id="137" name="テキスト ボックス 136"/>
        <xdr:cNvSpPr txBox="1"/>
      </xdr:nvSpPr>
      <xdr:spPr>
        <a:xfrm>
          <a:off x="14401800" y="28435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146685</xdr:rowOff>
    </xdr:from>
    <xdr:to>
      <xdr:col>69</xdr:col>
      <xdr:colOff>92075</xdr:colOff>
      <xdr:row>15</xdr:row>
      <xdr:rowOff>14605</xdr:rowOff>
    </xdr:to>
    <xdr:cxnSp macro="">
      <xdr:nvCxnSpPr>
        <xdr:cNvPr id="138" name="直線コネクタ 137"/>
        <xdr:cNvCxnSpPr/>
      </xdr:nvCxnSpPr>
      <xdr:spPr>
        <a:xfrm>
          <a:off x="13004800" y="254698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153035</xdr:rowOff>
    </xdr:from>
    <xdr:to>
      <xdr:col>69</xdr:col>
      <xdr:colOff>142875</xdr:colOff>
      <xdr:row>16</xdr:row>
      <xdr:rowOff>83185</xdr:rowOff>
    </xdr:to>
    <xdr:sp macro="" textlink="">
      <xdr:nvSpPr>
        <xdr:cNvPr id="139" name="フローチャート: 判断 138"/>
        <xdr:cNvSpPr/>
      </xdr:nvSpPr>
      <xdr:spPr>
        <a:xfrm>
          <a:off x="13843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67945</xdr:rowOff>
    </xdr:from>
    <xdr:ext cx="749935" cy="258445"/>
    <xdr:sp macro="" textlink="">
      <xdr:nvSpPr>
        <xdr:cNvPr id="140" name="テキスト ボックス 139"/>
        <xdr:cNvSpPr txBox="1"/>
      </xdr:nvSpPr>
      <xdr:spPr>
        <a:xfrm>
          <a:off x="13512800" y="281114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139700</xdr:rowOff>
    </xdr:from>
    <xdr:to>
      <xdr:col>65</xdr:col>
      <xdr:colOff>53975</xdr:colOff>
      <xdr:row>16</xdr:row>
      <xdr:rowOff>69850</xdr:rowOff>
    </xdr:to>
    <xdr:sp macro="" textlink="">
      <xdr:nvSpPr>
        <xdr:cNvPr id="141" name="フローチャート: 判断 140"/>
        <xdr:cNvSpPr/>
      </xdr:nvSpPr>
      <xdr:spPr>
        <a:xfrm>
          <a:off x="12954000" y="271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54610</xdr:rowOff>
    </xdr:from>
    <xdr:ext cx="762000" cy="248920"/>
    <xdr:sp macro="" textlink="">
      <xdr:nvSpPr>
        <xdr:cNvPr id="142" name="テキスト ボックス 141"/>
        <xdr:cNvSpPr txBox="1"/>
      </xdr:nvSpPr>
      <xdr:spPr>
        <a:xfrm>
          <a:off x="12623800" y="27978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9935" cy="259080"/>
    <xdr:sp macro="" textlink="">
      <xdr:nvSpPr>
        <xdr:cNvPr id="144" name="テキスト ボックス 143"/>
        <xdr:cNvSpPr txBox="1"/>
      </xdr:nvSpPr>
      <xdr:spPr>
        <a:xfrm>
          <a:off x="15455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9935" cy="259080"/>
    <xdr:sp macro="" textlink="">
      <xdr:nvSpPr>
        <xdr:cNvPr id="145" name="テキスト ボックス 144"/>
        <xdr:cNvSpPr txBox="1"/>
      </xdr:nvSpPr>
      <xdr:spPr>
        <a:xfrm>
          <a:off x="14566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9935" cy="259080"/>
    <xdr:sp macro="" textlink="">
      <xdr:nvSpPr>
        <xdr:cNvPr id="147" name="テキスト ボックス 146"/>
        <xdr:cNvSpPr txBox="1"/>
      </xdr:nvSpPr>
      <xdr:spPr>
        <a:xfrm>
          <a:off x="12788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2540</xdr:rowOff>
    </xdr:from>
    <xdr:to>
      <xdr:col>82</xdr:col>
      <xdr:colOff>158750</xdr:colOff>
      <xdr:row>15</xdr:row>
      <xdr:rowOff>104140</xdr:rowOff>
    </xdr:to>
    <xdr:sp macro="" textlink="">
      <xdr:nvSpPr>
        <xdr:cNvPr id="148" name="楕円 147"/>
        <xdr:cNvSpPr/>
      </xdr:nvSpPr>
      <xdr:spPr>
        <a:xfrm>
          <a:off x="164592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19050</xdr:rowOff>
    </xdr:from>
    <xdr:ext cx="762000" cy="250190"/>
    <xdr:sp macro="" textlink="">
      <xdr:nvSpPr>
        <xdr:cNvPr id="149" name="物件費該当値テキスト"/>
        <xdr:cNvSpPr txBox="1"/>
      </xdr:nvSpPr>
      <xdr:spPr>
        <a:xfrm>
          <a:off x="16598900" y="2419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22225</xdr:rowOff>
    </xdr:from>
    <xdr:to>
      <xdr:col>78</xdr:col>
      <xdr:colOff>120650</xdr:colOff>
      <xdr:row>15</xdr:row>
      <xdr:rowOff>123825</xdr:rowOff>
    </xdr:to>
    <xdr:sp macro="" textlink="">
      <xdr:nvSpPr>
        <xdr:cNvPr id="150" name="楕円 149"/>
        <xdr:cNvSpPr/>
      </xdr:nvSpPr>
      <xdr:spPr>
        <a:xfrm>
          <a:off x="15621000" y="25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133985</xdr:rowOff>
    </xdr:from>
    <xdr:ext cx="736600" cy="249555"/>
    <xdr:sp macro="" textlink="">
      <xdr:nvSpPr>
        <xdr:cNvPr id="151" name="テキスト ボックス 150"/>
        <xdr:cNvSpPr txBox="1"/>
      </xdr:nvSpPr>
      <xdr:spPr>
        <a:xfrm>
          <a:off x="15290800" y="23628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15875</xdr:rowOff>
    </xdr:from>
    <xdr:to>
      <xdr:col>74</xdr:col>
      <xdr:colOff>31750</xdr:colOff>
      <xdr:row>15</xdr:row>
      <xdr:rowOff>117475</xdr:rowOff>
    </xdr:to>
    <xdr:sp macro="" textlink="">
      <xdr:nvSpPr>
        <xdr:cNvPr id="152" name="楕円 151"/>
        <xdr:cNvSpPr/>
      </xdr:nvSpPr>
      <xdr:spPr>
        <a:xfrm>
          <a:off x="14732000" y="2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127635</xdr:rowOff>
    </xdr:from>
    <xdr:ext cx="762000" cy="259080"/>
    <xdr:sp macro="" textlink="">
      <xdr:nvSpPr>
        <xdr:cNvPr id="153" name="テキスト ボックス 152"/>
        <xdr:cNvSpPr txBox="1"/>
      </xdr:nvSpPr>
      <xdr:spPr>
        <a:xfrm>
          <a:off x="14401800" y="235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135255</xdr:rowOff>
    </xdr:from>
    <xdr:to>
      <xdr:col>69</xdr:col>
      <xdr:colOff>142875</xdr:colOff>
      <xdr:row>15</xdr:row>
      <xdr:rowOff>65405</xdr:rowOff>
    </xdr:to>
    <xdr:sp macro="" textlink="">
      <xdr:nvSpPr>
        <xdr:cNvPr id="154" name="楕円 153"/>
        <xdr:cNvSpPr/>
      </xdr:nvSpPr>
      <xdr:spPr>
        <a:xfrm>
          <a:off x="13843000" y="2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75565</xdr:rowOff>
    </xdr:from>
    <xdr:ext cx="749935" cy="250825"/>
    <xdr:sp macro="" textlink="">
      <xdr:nvSpPr>
        <xdr:cNvPr id="155" name="テキスト ボックス 154"/>
        <xdr:cNvSpPr txBox="1"/>
      </xdr:nvSpPr>
      <xdr:spPr>
        <a:xfrm>
          <a:off x="13512800" y="2304415"/>
          <a:ext cx="749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95885</xdr:rowOff>
    </xdr:from>
    <xdr:to>
      <xdr:col>65</xdr:col>
      <xdr:colOff>53975</xdr:colOff>
      <xdr:row>15</xdr:row>
      <xdr:rowOff>26035</xdr:rowOff>
    </xdr:to>
    <xdr:sp macro="" textlink="">
      <xdr:nvSpPr>
        <xdr:cNvPr id="156" name="楕円 155"/>
        <xdr:cNvSpPr/>
      </xdr:nvSpPr>
      <xdr:spPr>
        <a:xfrm>
          <a:off x="12954000" y="24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36195</xdr:rowOff>
    </xdr:from>
    <xdr:ext cx="762000" cy="259080"/>
    <xdr:sp macro="" textlink="">
      <xdr:nvSpPr>
        <xdr:cNvPr id="157" name="テキスト ボックス 156"/>
        <xdr:cNvSpPr txBox="1"/>
      </xdr:nvSpPr>
      <xdr:spPr>
        <a:xfrm>
          <a:off x="12623800" y="226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　R2</a:t>
          </a:r>
          <a:r>
            <a:rPr kumimoji="1" lang="ja-JP" altLang="en-US" sz="1100">
              <a:latin typeface="ＭＳ Ｐゴシック"/>
              <a:ea typeface="ＭＳ Ｐゴシック"/>
            </a:rPr>
            <a:t>は保育所の指定管理料の増等により、前年度と比較して</a:t>
          </a:r>
          <a:r>
            <a:rPr kumimoji="1" lang="en-US" altLang="ja-JP" sz="1100">
              <a:latin typeface="ＭＳ Ｐゴシック"/>
              <a:ea typeface="ＭＳ Ｐゴシック"/>
            </a:rPr>
            <a:t>0.2</a:t>
          </a:r>
          <a:r>
            <a:rPr kumimoji="1" lang="ja-JP" altLang="en-US" sz="1100">
              <a:latin typeface="ＭＳ Ｐゴシック"/>
              <a:ea typeface="ＭＳ Ｐゴシック"/>
            </a:rPr>
            <a:t>ポイント上昇した。扶助費に係る経常収支比率は、従来、類似団体平均水準を維持していたものの、</a:t>
          </a:r>
          <a:r>
            <a:rPr kumimoji="1" lang="en-US" altLang="ja-JP" sz="1100">
              <a:latin typeface="ＭＳ Ｐゴシック"/>
              <a:ea typeface="ＭＳ Ｐゴシック"/>
            </a:rPr>
            <a:t>H25</a:t>
          </a:r>
          <a:r>
            <a:rPr kumimoji="1" lang="ja-JP" altLang="en-US" sz="1100">
              <a:latin typeface="ＭＳ Ｐゴシック"/>
              <a:ea typeface="ＭＳ Ｐゴシック"/>
            </a:rPr>
            <a:t>には、保育の質の向上のため保育所運営を指定管理し、町臨時保育士から指定管理先の正規職員に切り替えたこともあり、県内平均は下回っているものの、類似団体平均を上回りながら推移し、近年その差は拡大している。</a:t>
          </a:r>
        </a:p>
        <a:p>
          <a:r>
            <a:rPr kumimoji="1" lang="ja-JP" altLang="en-US" sz="1100">
              <a:latin typeface="ＭＳ Ｐゴシック"/>
              <a:ea typeface="ＭＳ Ｐゴシック"/>
            </a:rPr>
            <a:t>　社会保障関連分野は、高齢化による影響も含め、障害者自立支援給付を中心として、今後も増加が予測される分野であり、給付の適正化などの実施により、数値の改善を図る。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6385" cy="225425"/>
    <xdr:sp macro="" textlink="">
      <xdr:nvSpPr>
        <xdr:cNvPr id="169" name="テキスト ボックス 168"/>
        <xdr:cNvSpPr txBox="1"/>
      </xdr:nvSpPr>
      <xdr:spPr>
        <a:xfrm>
          <a:off x="723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5935" cy="250190"/>
    <xdr:sp macro="" textlink="">
      <xdr:nvSpPr>
        <xdr:cNvPr id="171" name="テキスト ボックス 170"/>
        <xdr:cNvSpPr txBox="1"/>
      </xdr:nvSpPr>
      <xdr:spPr>
        <a:xfrm>
          <a:off x="254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5935" cy="259080"/>
    <xdr:sp macro="" textlink="">
      <xdr:nvSpPr>
        <xdr:cNvPr id="173" name="テキスト ボックス 172"/>
        <xdr:cNvSpPr txBox="1"/>
      </xdr:nvSpPr>
      <xdr:spPr>
        <a:xfrm>
          <a:off x="254000" y="10516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5935" cy="251460"/>
    <xdr:sp macro="" textlink="">
      <xdr:nvSpPr>
        <xdr:cNvPr id="175" name="テキスト ボックス 174"/>
        <xdr:cNvSpPr txBox="1"/>
      </xdr:nvSpPr>
      <xdr:spPr>
        <a:xfrm>
          <a:off x="254000" y="10190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5935" cy="258445"/>
    <xdr:sp macro="" textlink="">
      <xdr:nvSpPr>
        <xdr:cNvPr id="177" name="テキスト ボックス 176"/>
        <xdr:cNvSpPr txBox="1"/>
      </xdr:nvSpPr>
      <xdr:spPr>
        <a:xfrm>
          <a:off x="254000" y="9863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5935" cy="259080"/>
    <xdr:sp macro="" textlink="">
      <xdr:nvSpPr>
        <xdr:cNvPr id="179" name="テキスト ボックス 178"/>
        <xdr:cNvSpPr txBox="1"/>
      </xdr:nvSpPr>
      <xdr:spPr>
        <a:xfrm>
          <a:off x="254000" y="9537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5935" cy="248285"/>
    <xdr:sp macro="" textlink="">
      <xdr:nvSpPr>
        <xdr:cNvPr id="181" name="テキスト ボックス 180"/>
        <xdr:cNvSpPr txBox="1"/>
      </xdr:nvSpPr>
      <xdr:spPr>
        <a:xfrm>
          <a:off x="254000" y="9210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5935" cy="259080"/>
    <xdr:sp macro="" textlink="">
      <xdr:nvSpPr>
        <xdr:cNvPr id="183" name="テキスト ボックス 182"/>
        <xdr:cNvSpPr txBox="1"/>
      </xdr:nvSpPr>
      <xdr:spPr>
        <a:xfrm>
          <a:off x="254000" y="8883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5935" cy="250190"/>
    <xdr:sp macro="" textlink="">
      <xdr:nvSpPr>
        <xdr:cNvPr id="185" name="テキスト ボックス 184"/>
        <xdr:cNvSpPr txBox="1"/>
      </xdr:nvSpPr>
      <xdr:spPr>
        <a:xfrm>
          <a:off x="254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110490</xdr:rowOff>
    </xdr:from>
    <xdr:to>
      <xdr:col>24</xdr:col>
      <xdr:colOff>25400</xdr:colOff>
      <xdr:row>62</xdr:row>
      <xdr:rowOff>12700</xdr:rowOff>
    </xdr:to>
    <xdr:cxnSp macro="">
      <xdr:nvCxnSpPr>
        <xdr:cNvPr id="187" name="直線コネクタ 186"/>
        <xdr:cNvCxnSpPr/>
      </xdr:nvCxnSpPr>
      <xdr:spPr>
        <a:xfrm flipV="1">
          <a:off x="4826000" y="9025890"/>
          <a:ext cx="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0190"/>
    <xdr:sp macro="" textlink="">
      <xdr:nvSpPr>
        <xdr:cNvPr id="188" name="扶助費最小値テキスト"/>
        <xdr:cNvSpPr txBox="1"/>
      </xdr:nvSpPr>
      <xdr:spPr>
        <a:xfrm>
          <a:off x="4914900" y="10614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25400</xdr:rowOff>
    </xdr:from>
    <xdr:ext cx="762000" cy="259080"/>
    <xdr:sp macro="" textlink="">
      <xdr:nvSpPr>
        <xdr:cNvPr id="190" name="扶助費最大値テキスト"/>
        <xdr:cNvSpPr txBox="1"/>
      </xdr:nvSpPr>
      <xdr:spPr>
        <a:xfrm>
          <a:off x="4914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110490</xdr:rowOff>
    </xdr:from>
    <xdr:to>
      <xdr:col>24</xdr:col>
      <xdr:colOff>114300</xdr:colOff>
      <xdr:row>52</xdr:row>
      <xdr:rowOff>110490</xdr:rowOff>
    </xdr:to>
    <xdr:cxnSp macro="">
      <xdr:nvCxnSpPr>
        <xdr:cNvPr id="191" name="直線コネクタ 190"/>
        <xdr:cNvCxnSpPr/>
      </xdr:nvCxnSpPr>
      <xdr:spPr>
        <a:xfrm>
          <a:off x="4737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102235</xdr:rowOff>
    </xdr:from>
    <xdr:to>
      <xdr:col>24</xdr:col>
      <xdr:colOff>25400</xdr:colOff>
      <xdr:row>59</xdr:row>
      <xdr:rowOff>135255</xdr:rowOff>
    </xdr:to>
    <xdr:cxnSp macro="">
      <xdr:nvCxnSpPr>
        <xdr:cNvPr id="192" name="直線コネクタ 191"/>
        <xdr:cNvCxnSpPr/>
      </xdr:nvCxnSpPr>
      <xdr:spPr>
        <a:xfrm>
          <a:off x="3987800" y="102177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100965</xdr:rowOff>
    </xdr:from>
    <xdr:ext cx="762000" cy="248285"/>
    <xdr:sp macro="" textlink="">
      <xdr:nvSpPr>
        <xdr:cNvPr id="193" name="扶助費平均値テキスト"/>
        <xdr:cNvSpPr txBox="1"/>
      </xdr:nvSpPr>
      <xdr:spPr>
        <a:xfrm>
          <a:off x="4914900" y="935926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84455</xdr:rowOff>
    </xdr:from>
    <xdr:to>
      <xdr:col>24</xdr:col>
      <xdr:colOff>76200</xdr:colOff>
      <xdr:row>56</xdr:row>
      <xdr:rowOff>14605</xdr:rowOff>
    </xdr:to>
    <xdr:sp macro="" textlink="">
      <xdr:nvSpPr>
        <xdr:cNvPr id="194" name="フローチャート: 判断 193"/>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102235</xdr:rowOff>
    </xdr:to>
    <xdr:cxnSp macro="">
      <xdr:nvCxnSpPr>
        <xdr:cNvPr id="195" name="直線コネクタ 194"/>
        <xdr:cNvCxnSpPr/>
      </xdr:nvCxnSpPr>
      <xdr:spPr>
        <a:xfrm>
          <a:off x="3098800" y="1007110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73660</xdr:rowOff>
    </xdr:from>
    <xdr:ext cx="724535" cy="259080"/>
    <xdr:sp macro="" textlink="">
      <xdr:nvSpPr>
        <xdr:cNvPr id="197" name="テキスト ボックス 196"/>
        <xdr:cNvSpPr txBox="1"/>
      </xdr:nvSpPr>
      <xdr:spPr>
        <a:xfrm>
          <a:off x="3606800" y="933196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61595</xdr:rowOff>
    </xdr:from>
    <xdr:to>
      <xdr:col>15</xdr:col>
      <xdr:colOff>98425</xdr:colOff>
      <xdr:row>58</xdr:row>
      <xdr:rowOff>127000</xdr:rowOff>
    </xdr:to>
    <xdr:cxnSp macro="">
      <xdr:nvCxnSpPr>
        <xdr:cNvPr id="198" name="直線コネクタ 197"/>
        <xdr:cNvCxnSpPr/>
      </xdr:nvCxnSpPr>
      <xdr:spPr>
        <a:xfrm>
          <a:off x="2209800" y="100056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149860</xdr:rowOff>
    </xdr:from>
    <xdr:to>
      <xdr:col>15</xdr:col>
      <xdr:colOff>149225</xdr:colOff>
      <xdr:row>56</xdr:row>
      <xdr:rowOff>80010</xdr:rowOff>
    </xdr:to>
    <xdr:sp macro="" textlink="">
      <xdr:nvSpPr>
        <xdr:cNvPr id="199" name="フローチャート: 判断 198"/>
        <xdr:cNvSpPr/>
      </xdr:nvSpPr>
      <xdr:spPr>
        <a:xfrm>
          <a:off x="3048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90170</xdr:rowOff>
    </xdr:from>
    <xdr:ext cx="762000" cy="259080"/>
    <xdr:sp macro="" textlink="">
      <xdr:nvSpPr>
        <xdr:cNvPr id="200" name="テキスト ボックス 199"/>
        <xdr:cNvSpPr txBox="1"/>
      </xdr:nvSpPr>
      <xdr:spPr>
        <a:xfrm>
          <a:off x="2717800" y="934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45085</xdr:rowOff>
    </xdr:from>
    <xdr:to>
      <xdr:col>11</xdr:col>
      <xdr:colOff>9525</xdr:colOff>
      <xdr:row>58</xdr:row>
      <xdr:rowOff>61595</xdr:rowOff>
    </xdr:to>
    <xdr:cxnSp macro="">
      <xdr:nvCxnSpPr>
        <xdr:cNvPr id="201" name="直線コネクタ 200"/>
        <xdr:cNvCxnSpPr/>
      </xdr:nvCxnSpPr>
      <xdr:spPr>
        <a:xfrm>
          <a:off x="1320800" y="99891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116840</xdr:rowOff>
    </xdr:from>
    <xdr:to>
      <xdr:col>11</xdr:col>
      <xdr:colOff>60325</xdr:colOff>
      <xdr:row>56</xdr:row>
      <xdr:rowOff>46990</xdr:rowOff>
    </xdr:to>
    <xdr:sp macro="" textlink="">
      <xdr:nvSpPr>
        <xdr:cNvPr id="202" name="フローチャート: 判断 201"/>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57150</xdr:rowOff>
    </xdr:from>
    <xdr:ext cx="749935" cy="259080"/>
    <xdr:sp macro="" textlink="">
      <xdr:nvSpPr>
        <xdr:cNvPr id="203" name="テキスト ボックス 202"/>
        <xdr:cNvSpPr txBox="1"/>
      </xdr:nvSpPr>
      <xdr:spPr>
        <a:xfrm>
          <a:off x="1828800" y="93154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84455</xdr:rowOff>
    </xdr:from>
    <xdr:to>
      <xdr:col>6</xdr:col>
      <xdr:colOff>171450</xdr:colOff>
      <xdr:row>56</xdr:row>
      <xdr:rowOff>14605</xdr:rowOff>
    </xdr:to>
    <xdr:sp macro="" textlink="">
      <xdr:nvSpPr>
        <xdr:cNvPr id="204" name="フローチャート: 判断 203"/>
        <xdr:cNvSpPr/>
      </xdr:nvSpPr>
      <xdr:spPr>
        <a:xfrm>
          <a:off x="1270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24765</xdr:rowOff>
    </xdr:from>
    <xdr:ext cx="749935" cy="259080"/>
    <xdr:sp macro="" textlink="">
      <xdr:nvSpPr>
        <xdr:cNvPr id="205" name="テキスト ボックス 204"/>
        <xdr:cNvSpPr txBox="1"/>
      </xdr:nvSpPr>
      <xdr:spPr>
        <a:xfrm>
          <a:off x="939800" y="928306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9935" cy="259080"/>
    <xdr:sp macro="" textlink="">
      <xdr:nvSpPr>
        <xdr:cNvPr id="208" name="テキスト ボックス 207"/>
        <xdr:cNvSpPr txBox="1"/>
      </xdr:nvSpPr>
      <xdr:spPr>
        <a:xfrm>
          <a:off x="2882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84455</xdr:rowOff>
    </xdr:from>
    <xdr:to>
      <xdr:col>24</xdr:col>
      <xdr:colOff>76200</xdr:colOff>
      <xdr:row>60</xdr:row>
      <xdr:rowOff>14605</xdr:rowOff>
    </xdr:to>
    <xdr:sp macro="" textlink="">
      <xdr:nvSpPr>
        <xdr:cNvPr id="211" name="楕円 210"/>
        <xdr:cNvSpPr/>
      </xdr:nvSpPr>
      <xdr:spPr>
        <a:xfrm>
          <a:off x="47752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56515</xdr:rowOff>
    </xdr:from>
    <xdr:ext cx="762000" cy="258445"/>
    <xdr:sp macro="" textlink="">
      <xdr:nvSpPr>
        <xdr:cNvPr id="212" name="扶助費該当値テキスト"/>
        <xdr:cNvSpPr txBox="1"/>
      </xdr:nvSpPr>
      <xdr:spPr>
        <a:xfrm>
          <a:off x="49149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52070</xdr:rowOff>
    </xdr:from>
    <xdr:to>
      <xdr:col>20</xdr:col>
      <xdr:colOff>38100</xdr:colOff>
      <xdr:row>59</xdr:row>
      <xdr:rowOff>153035</xdr:rowOff>
    </xdr:to>
    <xdr:sp macro="" textlink="">
      <xdr:nvSpPr>
        <xdr:cNvPr id="213" name="楕円 212"/>
        <xdr:cNvSpPr/>
      </xdr:nvSpPr>
      <xdr:spPr>
        <a:xfrm>
          <a:off x="3937000" y="10167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137795</xdr:rowOff>
    </xdr:from>
    <xdr:ext cx="724535" cy="259080"/>
    <xdr:sp macro="" textlink="">
      <xdr:nvSpPr>
        <xdr:cNvPr id="214" name="テキスト ボックス 213"/>
        <xdr:cNvSpPr txBox="1"/>
      </xdr:nvSpPr>
      <xdr:spPr>
        <a:xfrm>
          <a:off x="3606800" y="10253345"/>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162560</xdr:rowOff>
    </xdr:from>
    <xdr:ext cx="762000" cy="259080"/>
    <xdr:sp macro="" textlink="">
      <xdr:nvSpPr>
        <xdr:cNvPr id="216" name="テキスト ボックス 215"/>
        <xdr:cNvSpPr txBox="1"/>
      </xdr:nvSpPr>
      <xdr:spPr>
        <a:xfrm>
          <a:off x="2717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10795</xdr:rowOff>
    </xdr:from>
    <xdr:to>
      <xdr:col>11</xdr:col>
      <xdr:colOff>60325</xdr:colOff>
      <xdr:row>58</xdr:row>
      <xdr:rowOff>112395</xdr:rowOff>
    </xdr:to>
    <xdr:sp macro="" textlink="">
      <xdr:nvSpPr>
        <xdr:cNvPr id="217" name="楕円 216"/>
        <xdr:cNvSpPr/>
      </xdr:nvSpPr>
      <xdr:spPr>
        <a:xfrm>
          <a:off x="2159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97790</xdr:rowOff>
    </xdr:from>
    <xdr:ext cx="749935" cy="251460"/>
    <xdr:sp macro="" textlink="">
      <xdr:nvSpPr>
        <xdr:cNvPr id="218" name="テキスト ボックス 217"/>
        <xdr:cNvSpPr txBox="1"/>
      </xdr:nvSpPr>
      <xdr:spPr>
        <a:xfrm>
          <a:off x="1828800" y="1004189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166370</xdr:rowOff>
    </xdr:from>
    <xdr:to>
      <xdr:col>6</xdr:col>
      <xdr:colOff>171450</xdr:colOff>
      <xdr:row>58</xdr:row>
      <xdr:rowOff>95885</xdr:rowOff>
    </xdr:to>
    <xdr:sp macro="" textlink="">
      <xdr:nvSpPr>
        <xdr:cNvPr id="219" name="楕円 218"/>
        <xdr:cNvSpPr/>
      </xdr:nvSpPr>
      <xdr:spPr>
        <a:xfrm>
          <a:off x="12700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80645</xdr:rowOff>
    </xdr:from>
    <xdr:ext cx="749935" cy="259080"/>
    <xdr:sp macro="" textlink="">
      <xdr:nvSpPr>
        <xdr:cNvPr id="220" name="テキスト ボックス 219"/>
        <xdr:cNvSpPr txBox="1"/>
      </xdr:nvSpPr>
      <xdr:spPr>
        <a:xfrm>
          <a:off x="939800" y="1002474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「その他」は維持補修費、繰出金に係る経常収支比率である。</a:t>
          </a:r>
        </a:p>
        <a:p>
          <a:r>
            <a:rPr kumimoji="1" lang="ja-JP" altLang="en-US" sz="1100">
              <a:latin typeface="ＭＳ Ｐゴシック"/>
              <a:ea typeface="ＭＳ Ｐゴシック"/>
            </a:rPr>
            <a:t>　類似団体平均を下回っているのは、法適用になっている下水道事業会計への繰出金が「補助費等」へ計上されていることが要因である。</a:t>
          </a:r>
        </a:p>
        <a:p>
          <a:r>
            <a:rPr kumimoji="1" lang="ja-JP" altLang="en-US" sz="1100">
              <a:latin typeface="ＭＳ Ｐゴシック"/>
              <a:ea typeface="ＭＳ Ｐゴシック"/>
            </a:rPr>
            <a:t>　繰出先は国民健康保険や介護保険など、今後事業費の増加が見込まれるため、保険料（税）の適正化や健康増進事業・介護予防事業による給付の適正化を図り、現状数値の維持に努める。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6385" cy="225425"/>
    <xdr:sp macro="" textlink="">
      <xdr:nvSpPr>
        <xdr:cNvPr id="232" name="テキスト ボックス 231"/>
        <xdr:cNvSpPr txBox="1"/>
      </xdr:nvSpPr>
      <xdr:spPr>
        <a:xfrm>
          <a:off x="12407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5935" cy="250190"/>
    <xdr:sp macro="" textlink="">
      <xdr:nvSpPr>
        <xdr:cNvPr id="234" name="テキスト ボックス 233"/>
        <xdr:cNvSpPr txBox="1"/>
      </xdr:nvSpPr>
      <xdr:spPr>
        <a:xfrm>
          <a:off x="11938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5935" cy="259080"/>
    <xdr:sp macro="" textlink="">
      <xdr:nvSpPr>
        <xdr:cNvPr id="236" name="テキスト ボックス 235"/>
        <xdr:cNvSpPr txBox="1"/>
      </xdr:nvSpPr>
      <xdr:spPr>
        <a:xfrm>
          <a:off x="11938000" y="10516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5935" cy="251460"/>
    <xdr:sp macro="" textlink="">
      <xdr:nvSpPr>
        <xdr:cNvPr id="238" name="テキスト ボックス 237"/>
        <xdr:cNvSpPr txBox="1"/>
      </xdr:nvSpPr>
      <xdr:spPr>
        <a:xfrm>
          <a:off x="11938000" y="10190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5935" cy="258445"/>
    <xdr:sp macro="" textlink="">
      <xdr:nvSpPr>
        <xdr:cNvPr id="240" name="テキスト ボックス 239"/>
        <xdr:cNvSpPr txBox="1"/>
      </xdr:nvSpPr>
      <xdr:spPr>
        <a:xfrm>
          <a:off x="11938000" y="9863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5935" cy="259080"/>
    <xdr:sp macro="" textlink="">
      <xdr:nvSpPr>
        <xdr:cNvPr id="242" name="テキスト ボックス 241"/>
        <xdr:cNvSpPr txBox="1"/>
      </xdr:nvSpPr>
      <xdr:spPr>
        <a:xfrm>
          <a:off x="11938000" y="9537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5935" cy="248285"/>
    <xdr:sp macro="" textlink="">
      <xdr:nvSpPr>
        <xdr:cNvPr id="244" name="テキスト ボックス 243"/>
        <xdr:cNvSpPr txBox="1"/>
      </xdr:nvSpPr>
      <xdr:spPr>
        <a:xfrm>
          <a:off x="11938000" y="9210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5935" cy="259080"/>
    <xdr:sp macro="" textlink="">
      <xdr:nvSpPr>
        <xdr:cNvPr id="246" name="テキスト ボックス 245"/>
        <xdr:cNvSpPr txBox="1"/>
      </xdr:nvSpPr>
      <xdr:spPr>
        <a:xfrm>
          <a:off x="11938000" y="8883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5935" cy="250190"/>
    <xdr:sp macro="" textlink="">
      <xdr:nvSpPr>
        <xdr:cNvPr id="248" name="テキスト ボックス 247"/>
        <xdr:cNvSpPr txBox="1"/>
      </xdr:nvSpPr>
      <xdr:spPr>
        <a:xfrm>
          <a:off x="11938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34290</xdr:rowOff>
    </xdr:from>
    <xdr:to>
      <xdr:col>82</xdr:col>
      <xdr:colOff>107950</xdr:colOff>
      <xdr:row>61</xdr:row>
      <xdr:rowOff>4445</xdr:rowOff>
    </xdr:to>
    <xdr:cxnSp macro="">
      <xdr:nvCxnSpPr>
        <xdr:cNvPr id="250" name="直線コネクタ 249"/>
        <xdr:cNvCxnSpPr/>
      </xdr:nvCxnSpPr>
      <xdr:spPr>
        <a:xfrm flipV="1">
          <a:off x="16510000" y="894969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51"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52" name="直線コネクタ 251"/>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120650</xdr:rowOff>
    </xdr:from>
    <xdr:ext cx="762000" cy="251460"/>
    <xdr:sp macro="" textlink="">
      <xdr:nvSpPr>
        <xdr:cNvPr id="253" name="その他最大値テキスト"/>
        <xdr:cNvSpPr txBox="1"/>
      </xdr:nvSpPr>
      <xdr:spPr>
        <a:xfrm>
          <a:off x="16598900" y="86931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34290</xdr:rowOff>
    </xdr:from>
    <xdr:to>
      <xdr:col>82</xdr:col>
      <xdr:colOff>196850</xdr:colOff>
      <xdr:row>52</xdr:row>
      <xdr:rowOff>34290</xdr:rowOff>
    </xdr:to>
    <xdr:cxnSp macro="">
      <xdr:nvCxnSpPr>
        <xdr:cNvPr id="254" name="直線コネクタ 253"/>
        <xdr:cNvCxnSpPr/>
      </xdr:nvCxnSpPr>
      <xdr:spPr>
        <a:xfrm>
          <a:off x="16421100" y="894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102235</xdr:rowOff>
    </xdr:from>
    <xdr:to>
      <xdr:col>82</xdr:col>
      <xdr:colOff>107950</xdr:colOff>
      <xdr:row>53</xdr:row>
      <xdr:rowOff>102235</xdr:rowOff>
    </xdr:to>
    <xdr:cxnSp macro="">
      <xdr:nvCxnSpPr>
        <xdr:cNvPr id="255" name="直線コネクタ 254"/>
        <xdr:cNvCxnSpPr/>
      </xdr:nvCxnSpPr>
      <xdr:spPr>
        <a:xfrm>
          <a:off x="15671800" y="91890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105410</xdr:rowOff>
    </xdr:from>
    <xdr:ext cx="762000" cy="259080"/>
    <xdr:sp macro="" textlink="">
      <xdr:nvSpPr>
        <xdr:cNvPr id="256" name="その他平均値テキスト"/>
        <xdr:cNvSpPr txBox="1"/>
      </xdr:nvSpPr>
      <xdr:spPr>
        <a:xfrm>
          <a:off x="16598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102235</xdr:rowOff>
    </xdr:from>
    <xdr:to>
      <xdr:col>78</xdr:col>
      <xdr:colOff>69850</xdr:colOff>
      <xdr:row>53</xdr:row>
      <xdr:rowOff>167640</xdr:rowOff>
    </xdr:to>
    <xdr:cxnSp macro="">
      <xdr:nvCxnSpPr>
        <xdr:cNvPr id="258" name="直線コネクタ 257"/>
        <xdr:cNvCxnSpPr/>
      </xdr:nvCxnSpPr>
      <xdr:spPr>
        <a:xfrm flipV="1">
          <a:off x="14782800" y="91890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6350</xdr:rowOff>
    </xdr:from>
    <xdr:to>
      <xdr:col>78</xdr:col>
      <xdr:colOff>120650</xdr:colOff>
      <xdr:row>56</xdr:row>
      <xdr:rowOff>107315</xdr:rowOff>
    </xdr:to>
    <xdr:sp macro="" textlink="">
      <xdr:nvSpPr>
        <xdr:cNvPr id="259" name="フローチャート: 判断 258"/>
        <xdr:cNvSpPr/>
      </xdr:nvSpPr>
      <xdr:spPr>
        <a:xfrm>
          <a:off x="15621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92075</xdr:rowOff>
    </xdr:from>
    <xdr:ext cx="736600" cy="259080"/>
    <xdr:sp macro="" textlink="">
      <xdr:nvSpPr>
        <xdr:cNvPr id="260" name="テキスト ボックス 259"/>
        <xdr:cNvSpPr txBox="1"/>
      </xdr:nvSpPr>
      <xdr:spPr>
        <a:xfrm>
          <a:off x="15290800" y="9693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167640</xdr:rowOff>
    </xdr:from>
    <xdr:to>
      <xdr:col>73</xdr:col>
      <xdr:colOff>180975</xdr:colOff>
      <xdr:row>53</xdr:row>
      <xdr:rowOff>167640</xdr:rowOff>
    </xdr:to>
    <xdr:cxnSp macro="">
      <xdr:nvCxnSpPr>
        <xdr:cNvPr id="261" name="直線コネクタ 260"/>
        <xdr:cNvCxnSpPr/>
      </xdr:nvCxnSpPr>
      <xdr:spPr>
        <a:xfrm>
          <a:off x="13893800" y="9254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70485</xdr:rowOff>
    </xdr:from>
    <xdr:to>
      <xdr:col>74</xdr:col>
      <xdr:colOff>31750</xdr:colOff>
      <xdr:row>57</xdr:row>
      <xdr:rowOff>635</xdr:rowOff>
    </xdr:to>
    <xdr:sp macro="" textlink="">
      <xdr:nvSpPr>
        <xdr:cNvPr id="262" name="フローチャート: 判断 261"/>
        <xdr:cNvSpPr/>
      </xdr:nvSpPr>
      <xdr:spPr>
        <a:xfrm>
          <a:off x="14732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156845</xdr:rowOff>
    </xdr:from>
    <xdr:ext cx="762000" cy="249555"/>
    <xdr:sp macro="" textlink="">
      <xdr:nvSpPr>
        <xdr:cNvPr id="263" name="テキスト ボックス 262"/>
        <xdr:cNvSpPr txBox="1"/>
      </xdr:nvSpPr>
      <xdr:spPr>
        <a:xfrm>
          <a:off x="14401800" y="9758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15240</xdr:rowOff>
    </xdr:from>
    <xdr:to>
      <xdr:col>69</xdr:col>
      <xdr:colOff>92075</xdr:colOff>
      <xdr:row>53</xdr:row>
      <xdr:rowOff>167640</xdr:rowOff>
    </xdr:to>
    <xdr:cxnSp macro="">
      <xdr:nvCxnSpPr>
        <xdr:cNvPr id="264" name="直線コネクタ 263"/>
        <xdr:cNvCxnSpPr/>
      </xdr:nvCxnSpPr>
      <xdr:spPr>
        <a:xfrm>
          <a:off x="13004800" y="910209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70485</xdr:rowOff>
    </xdr:from>
    <xdr:to>
      <xdr:col>69</xdr:col>
      <xdr:colOff>142875</xdr:colOff>
      <xdr:row>57</xdr:row>
      <xdr:rowOff>635</xdr:rowOff>
    </xdr:to>
    <xdr:sp macro="" textlink="">
      <xdr:nvSpPr>
        <xdr:cNvPr id="265" name="フローチャート: 判断 264"/>
        <xdr:cNvSpPr/>
      </xdr:nvSpPr>
      <xdr:spPr>
        <a:xfrm>
          <a:off x="13843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156845</xdr:rowOff>
    </xdr:from>
    <xdr:ext cx="749935" cy="249555"/>
    <xdr:sp macro="" textlink="">
      <xdr:nvSpPr>
        <xdr:cNvPr id="266" name="テキスト ボックス 265"/>
        <xdr:cNvSpPr txBox="1"/>
      </xdr:nvSpPr>
      <xdr:spPr>
        <a:xfrm>
          <a:off x="13512800" y="9758045"/>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27305</xdr:rowOff>
    </xdr:from>
    <xdr:to>
      <xdr:col>65</xdr:col>
      <xdr:colOff>53975</xdr:colOff>
      <xdr:row>56</xdr:row>
      <xdr:rowOff>128905</xdr:rowOff>
    </xdr:to>
    <xdr:sp macro="" textlink="">
      <xdr:nvSpPr>
        <xdr:cNvPr id="267" name="フローチャート: 判断 266"/>
        <xdr:cNvSpPr/>
      </xdr:nvSpPr>
      <xdr:spPr>
        <a:xfrm>
          <a:off x="12954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113665</xdr:rowOff>
    </xdr:from>
    <xdr:ext cx="762000" cy="258445"/>
    <xdr:sp macro="" textlink="">
      <xdr:nvSpPr>
        <xdr:cNvPr id="268" name="テキスト ボックス 267"/>
        <xdr:cNvSpPr txBox="1"/>
      </xdr:nvSpPr>
      <xdr:spPr>
        <a:xfrm>
          <a:off x="12623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9935" cy="259080"/>
    <xdr:sp macro="" textlink="">
      <xdr:nvSpPr>
        <xdr:cNvPr id="270" name="テキスト ボックス 269"/>
        <xdr:cNvSpPr txBox="1"/>
      </xdr:nvSpPr>
      <xdr:spPr>
        <a:xfrm>
          <a:off x="15455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9935" cy="259080"/>
    <xdr:sp macro="" textlink="">
      <xdr:nvSpPr>
        <xdr:cNvPr id="271" name="テキスト ボックス 270"/>
        <xdr:cNvSpPr txBox="1"/>
      </xdr:nvSpPr>
      <xdr:spPr>
        <a:xfrm>
          <a:off x="14566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9935" cy="259080"/>
    <xdr:sp macro="" textlink="">
      <xdr:nvSpPr>
        <xdr:cNvPr id="273" name="テキスト ボックス 272"/>
        <xdr:cNvSpPr txBox="1"/>
      </xdr:nvSpPr>
      <xdr:spPr>
        <a:xfrm>
          <a:off x="12788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53</xdr:row>
      <xdr:rowOff>52070</xdr:rowOff>
    </xdr:from>
    <xdr:to>
      <xdr:col>82</xdr:col>
      <xdr:colOff>158750</xdr:colOff>
      <xdr:row>53</xdr:row>
      <xdr:rowOff>153035</xdr:rowOff>
    </xdr:to>
    <xdr:sp macro="" textlink="">
      <xdr:nvSpPr>
        <xdr:cNvPr id="274" name="楕円 273"/>
        <xdr:cNvSpPr/>
      </xdr:nvSpPr>
      <xdr:spPr>
        <a:xfrm>
          <a:off x="16459200" y="9138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67945</xdr:rowOff>
    </xdr:from>
    <xdr:ext cx="762000" cy="258445"/>
    <xdr:sp macro="" textlink="">
      <xdr:nvSpPr>
        <xdr:cNvPr id="275" name="その他該当値テキスト"/>
        <xdr:cNvSpPr txBox="1"/>
      </xdr:nvSpPr>
      <xdr:spPr>
        <a:xfrm>
          <a:off x="16598900" y="898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52070</xdr:rowOff>
    </xdr:from>
    <xdr:to>
      <xdr:col>78</xdr:col>
      <xdr:colOff>120650</xdr:colOff>
      <xdr:row>53</xdr:row>
      <xdr:rowOff>153035</xdr:rowOff>
    </xdr:to>
    <xdr:sp macro="" textlink="">
      <xdr:nvSpPr>
        <xdr:cNvPr id="276" name="楕円 275"/>
        <xdr:cNvSpPr/>
      </xdr:nvSpPr>
      <xdr:spPr>
        <a:xfrm>
          <a:off x="15621000" y="9138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163195</xdr:rowOff>
    </xdr:from>
    <xdr:ext cx="736600" cy="259080"/>
    <xdr:sp macro="" textlink="">
      <xdr:nvSpPr>
        <xdr:cNvPr id="277" name="テキスト ボックス 276"/>
        <xdr:cNvSpPr txBox="1"/>
      </xdr:nvSpPr>
      <xdr:spPr>
        <a:xfrm>
          <a:off x="15290800" y="8907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116840</xdr:rowOff>
    </xdr:from>
    <xdr:to>
      <xdr:col>74</xdr:col>
      <xdr:colOff>31750</xdr:colOff>
      <xdr:row>54</xdr:row>
      <xdr:rowOff>46990</xdr:rowOff>
    </xdr:to>
    <xdr:sp macro="" textlink="">
      <xdr:nvSpPr>
        <xdr:cNvPr id="278" name="楕円 277"/>
        <xdr:cNvSpPr/>
      </xdr:nvSpPr>
      <xdr:spPr>
        <a:xfrm>
          <a:off x="14732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57150</xdr:rowOff>
    </xdr:from>
    <xdr:ext cx="762000" cy="259080"/>
    <xdr:sp macro="" textlink="">
      <xdr:nvSpPr>
        <xdr:cNvPr id="279" name="テキスト ボックス 278"/>
        <xdr:cNvSpPr txBox="1"/>
      </xdr:nvSpPr>
      <xdr:spPr>
        <a:xfrm>
          <a:off x="14401800" y="897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116840</xdr:rowOff>
    </xdr:from>
    <xdr:to>
      <xdr:col>69</xdr:col>
      <xdr:colOff>142875</xdr:colOff>
      <xdr:row>54</xdr:row>
      <xdr:rowOff>46990</xdr:rowOff>
    </xdr:to>
    <xdr:sp macro="" textlink="">
      <xdr:nvSpPr>
        <xdr:cNvPr id="280" name="楕円 279"/>
        <xdr:cNvSpPr/>
      </xdr:nvSpPr>
      <xdr:spPr>
        <a:xfrm>
          <a:off x="13843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57150</xdr:rowOff>
    </xdr:from>
    <xdr:ext cx="749935" cy="259080"/>
    <xdr:sp macro="" textlink="">
      <xdr:nvSpPr>
        <xdr:cNvPr id="281" name="テキスト ボックス 280"/>
        <xdr:cNvSpPr txBox="1"/>
      </xdr:nvSpPr>
      <xdr:spPr>
        <a:xfrm>
          <a:off x="13512800" y="89725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52</xdr:row>
      <xdr:rowOff>135890</xdr:rowOff>
    </xdr:from>
    <xdr:to>
      <xdr:col>65</xdr:col>
      <xdr:colOff>53975</xdr:colOff>
      <xdr:row>53</xdr:row>
      <xdr:rowOff>66040</xdr:rowOff>
    </xdr:to>
    <xdr:sp macro="" textlink="">
      <xdr:nvSpPr>
        <xdr:cNvPr id="282" name="楕円 281"/>
        <xdr:cNvSpPr/>
      </xdr:nvSpPr>
      <xdr:spPr>
        <a:xfrm>
          <a:off x="12954000" y="90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76200</xdr:rowOff>
    </xdr:from>
    <xdr:ext cx="762000" cy="250190"/>
    <xdr:sp macro="" textlink="">
      <xdr:nvSpPr>
        <xdr:cNvPr id="283" name="テキスト ボックス 282"/>
        <xdr:cNvSpPr txBox="1"/>
      </xdr:nvSpPr>
      <xdr:spPr>
        <a:xfrm>
          <a:off x="12623800" y="88201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R2</a:t>
          </a:r>
          <a:r>
            <a:rPr kumimoji="1" lang="ja-JP" altLang="en-US" sz="1100">
              <a:latin typeface="ＭＳ Ｐゴシック"/>
              <a:ea typeface="ＭＳ Ｐゴシック"/>
            </a:rPr>
            <a:t>は一部事務組合への負担金の減により前年度と比較して</a:t>
          </a:r>
          <a:r>
            <a:rPr kumimoji="1" lang="en-US" altLang="ja-JP" sz="1100">
              <a:latin typeface="ＭＳ Ｐゴシック"/>
              <a:ea typeface="ＭＳ Ｐゴシック"/>
            </a:rPr>
            <a:t>1.3</a:t>
          </a:r>
          <a:r>
            <a:rPr kumimoji="1" lang="ja-JP" altLang="en-US" sz="1100">
              <a:latin typeface="ＭＳ Ｐゴシック"/>
              <a:ea typeface="ＭＳ Ｐゴシック"/>
            </a:rPr>
            <a:t>ポイント改善しており、類似団体平均との差が縮小した。補助費等に係る経常収支比率が高水準なのは、一部事務組合への負担金や、下水道事業、病院事業への繰出金が多額なことによる。</a:t>
          </a:r>
        </a:p>
        <a:p>
          <a:r>
            <a:rPr kumimoji="1" lang="ja-JP" altLang="en-US" sz="1100">
              <a:latin typeface="ＭＳ Ｐゴシック"/>
              <a:ea typeface="ＭＳ Ｐゴシック"/>
            </a:rPr>
            <a:t>　</a:t>
          </a:r>
          <a:r>
            <a:rPr kumimoji="1" lang="en-US" altLang="ja-JP" sz="1100">
              <a:latin typeface="ＭＳ Ｐゴシック"/>
              <a:ea typeface="ＭＳ Ｐゴシック"/>
            </a:rPr>
            <a:t>H22</a:t>
          </a:r>
          <a:r>
            <a:rPr kumimoji="1" lang="ja-JP" altLang="en-US" sz="1100">
              <a:latin typeface="ＭＳ Ｐゴシック"/>
              <a:ea typeface="ＭＳ Ｐゴシック"/>
            </a:rPr>
            <a:t>年度から行財政改革の一環として町補助金の支給見直しに取り組んだことにより、改善してきたが、近年は横ばいの傾向にあり、今後も下水道事業への繰出金が多額となることが予想され、財政運営を圧迫する懸念がある。</a:t>
          </a:r>
        </a:p>
        <a:p>
          <a:r>
            <a:rPr kumimoji="1" lang="ja-JP" altLang="en-US" sz="1100">
              <a:latin typeface="ＭＳ Ｐゴシック"/>
              <a:ea typeface="ＭＳ Ｐゴシック"/>
            </a:rPr>
            <a:t>　補助費等の財源の多くは一般財源のため、行財政改革大綱に基づいた町補助金等の見直し、公営企業会計への繰出金の適正化に努める。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6385" cy="225425"/>
    <xdr:sp macro="" textlink="">
      <xdr:nvSpPr>
        <xdr:cNvPr id="295" name="テキスト ボックス 294"/>
        <xdr:cNvSpPr txBox="1"/>
      </xdr:nvSpPr>
      <xdr:spPr>
        <a:xfrm>
          <a:off x="12407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5935" cy="250190"/>
    <xdr:sp macro="" textlink="">
      <xdr:nvSpPr>
        <xdr:cNvPr id="297" name="テキスト ボックス 296"/>
        <xdr:cNvSpPr txBox="1"/>
      </xdr:nvSpPr>
      <xdr:spPr>
        <a:xfrm>
          <a:off x="11938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495935" cy="250190"/>
    <xdr:sp macro="" textlink="">
      <xdr:nvSpPr>
        <xdr:cNvPr id="299" name="テキスト ボックス 298"/>
        <xdr:cNvSpPr txBox="1"/>
      </xdr:nvSpPr>
      <xdr:spPr>
        <a:xfrm>
          <a:off x="11938000" y="68427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5935" cy="250190"/>
    <xdr:sp macro="" textlink="">
      <xdr:nvSpPr>
        <xdr:cNvPr id="301" name="テキスト ボックス 300"/>
        <xdr:cNvSpPr txBox="1"/>
      </xdr:nvSpPr>
      <xdr:spPr>
        <a:xfrm>
          <a:off x="11938000" y="6271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495935" cy="250190"/>
    <xdr:sp macro="" textlink="">
      <xdr:nvSpPr>
        <xdr:cNvPr id="303" name="テキスト ボックス 302"/>
        <xdr:cNvSpPr txBox="1"/>
      </xdr:nvSpPr>
      <xdr:spPr>
        <a:xfrm>
          <a:off x="11938000" y="56997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5935" cy="250190"/>
    <xdr:sp macro="" textlink="">
      <xdr:nvSpPr>
        <xdr:cNvPr id="305" name="テキスト ボックス 304"/>
        <xdr:cNvSpPr txBox="1"/>
      </xdr:nvSpPr>
      <xdr:spPr>
        <a:xfrm>
          <a:off x="11938000" y="5128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1905</xdr:rowOff>
    </xdr:from>
    <xdr:ext cx="762000" cy="259080"/>
    <xdr:sp macro="" textlink="">
      <xdr:nvSpPr>
        <xdr:cNvPr id="308" name="補助費等最小値テキスト"/>
        <xdr:cNvSpPr txBox="1"/>
      </xdr:nvSpPr>
      <xdr:spPr>
        <a:xfrm>
          <a:off x="16598900" y="703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70485</xdr:rowOff>
    </xdr:from>
    <xdr:ext cx="762000" cy="259080"/>
    <xdr:sp macro="" textlink="">
      <xdr:nvSpPr>
        <xdr:cNvPr id="310" name="補助費等最大値テキスト"/>
        <xdr:cNvSpPr txBox="1"/>
      </xdr:nvSpPr>
      <xdr:spPr>
        <a:xfrm>
          <a:off x="16598900" y="5556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75565</xdr:rowOff>
    </xdr:to>
    <xdr:cxnSp macro="">
      <xdr:nvCxnSpPr>
        <xdr:cNvPr id="312" name="直線コネクタ 311"/>
        <xdr:cNvCxnSpPr/>
      </xdr:nvCxnSpPr>
      <xdr:spPr>
        <a:xfrm flipV="1">
          <a:off x="15671800" y="634492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115570</xdr:rowOff>
    </xdr:from>
    <xdr:ext cx="762000" cy="259080"/>
    <xdr:sp macro="" textlink="">
      <xdr:nvSpPr>
        <xdr:cNvPr id="313" name="補助費等平均値テキスト"/>
        <xdr:cNvSpPr txBox="1"/>
      </xdr:nvSpPr>
      <xdr:spPr>
        <a:xfrm>
          <a:off x="16598900" y="594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xdr:rowOff>
    </xdr:from>
    <xdr:to>
      <xdr:col>78</xdr:col>
      <xdr:colOff>69850</xdr:colOff>
      <xdr:row>37</xdr:row>
      <xdr:rowOff>75565</xdr:rowOff>
    </xdr:to>
    <xdr:cxnSp macro="">
      <xdr:nvCxnSpPr>
        <xdr:cNvPr id="315" name="直線コネクタ 314"/>
        <xdr:cNvCxnSpPr/>
      </xdr:nvCxnSpPr>
      <xdr:spPr>
        <a:xfrm>
          <a:off x="14782800" y="63506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147955</xdr:rowOff>
    </xdr:from>
    <xdr:ext cx="736600" cy="258445"/>
    <xdr:sp macro="" textlink="">
      <xdr:nvSpPr>
        <xdr:cNvPr id="317" name="テキスト ボックス 316"/>
        <xdr:cNvSpPr txBox="1"/>
      </xdr:nvSpPr>
      <xdr:spPr>
        <a:xfrm>
          <a:off x="15290800" y="5805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6985</xdr:rowOff>
    </xdr:from>
    <xdr:to>
      <xdr:col>73</xdr:col>
      <xdr:colOff>180975</xdr:colOff>
      <xdr:row>37</xdr:row>
      <xdr:rowOff>81280</xdr:rowOff>
    </xdr:to>
    <xdr:cxnSp macro="">
      <xdr:nvCxnSpPr>
        <xdr:cNvPr id="318" name="直線コネクタ 317"/>
        <xdr:cNvCxnSpPr/>
      </xdr:nvCxnSpPr>
      <xdr:spPr>
        <a:xfrm flipV="1">
          <a:off x="13893800" y="635063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147955</xdr:rowOff>
    </xdr:from>
    <xdr:ext cx="762000" cy="258445"/>
    <xdr:sp macro="" textlink="">
      <xdr:nvSpPr>
        <xdr:cNvPr id="320" name="テキスト ボックス 319"/>
        <xdr:cNvSpPr txBox="1"/>
      </xdr:nvSpPr>
      <xdr:spPr>
        <a:xfrm>
          <a:off x="14401800" y="580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81280</xdr:rowOff>
    </xdr:from>
    <xdr:to>
      <xdr:col>69</xdr:col>
      <xdr:colOff>92075</xdr:colOff>
      <xdr:row>37</xdr:row>
      <xdr:rowOff>155575</xdr:rowOff>
    </xdr:to>
    <xdr:cxnSp macro="">
      <xdr:nvCxnSpPr>
        <xdr:cNvPr id="321" name="直線コネクタ 320"/>
        <xdr:cNvCxnSpPr/>
      </xdr:nvCxnSpPr>
      <xdr:spPr>
        <a:xfrm flipV="1">
          <a:off x="13004800" y="64249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130810</xdr:rowOff>
    </xdr:from>
    <xdr:ext cx="749935" cy="259080"/>
    <xdr:sp macro="" textlink="">
      <xdr:nvSpPr>
        <xdr:cNvPr id="323" name="テキスト ボックス 322"/>
        <xdr:cNvSpPr txBox="1"/>
      </xdr:nvSpPr>
      <xdr:spPr>
        <a:xfrm>
          <a:off x="13512800" y="57886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113665</xdr:rowOff>
    </xdr:from>
    <xdr:ext cx="762000" cy="258445"/>
    <xdr:sp macro="" textlink="">
      <xdr:nvSpPr>
        <xdr:cNvPr id="325" name="テキスト ボックス 324"/>
        <xdr:cNvSpPr txBox="1"/>
      </xdr:nvSpPr>
      <xdr:spPr>
        <a:xfrm>
          <a:off x="12623800" y="5771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9935" cy="259080"/>
    <xdr:sp macro="" textlink="">
      <xdr:nvSpPr>
        <xdr:cNvPr id="327" name="テキスト ボックス 326"/>
        <xdr:cNvSpPr txBox="1"/>
      </xdr:nvSpPr>
      <xdr:spPr>
        <a:xfrm>
          <a:off x="15455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9935" cy="259080"/>
    <xdr:sp macro="" textlink="">
      <xdr:nvSpPr>
        <xdr:cNvPr id="328" name="テキスト ボックス 327"/>
        <xdr:cNvSpPr txBox="1"/>
      </xdr:nvSpPr>
      <xdr:spPr>
        <a:xfrm>
          <a:off x="14566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9935" cy="259080"/>
    <xdr:sp macro="" textlink="">
      <xdr:nvSpPr>
        <xdr:cNvPr id="330" name="テキスト ボックス 329"/>
        <xdr:cNvSpPr txBox="1"/>
      </xdr:nvSpPr>
      <xdr:spPr>
        <a:xfrm>
          <a:off x="12788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1" name="楕円 330"/>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93980</xdr:rowOff>
    </xdr:from>
    <xdr:ext cx="762000" cy="259080"/>
    <xdr:sp macro="" textlink="">
      <xdr:nvSpPr>
        <xdr:cNvPr id="332" name="補助費等該当値テキスト"/>
        <xdr:cNvSpPr txBox="1"/>
      </xdr:nvSpPr>
      <xdr:spPr>
        <a:xfrm>
          <a:off x="165989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24765</xdr:rowOff>
    </xdr:from>
    <xdr:to>
      <xdr:col>78</xdr:col>
      <xdr:colOff>120650</xdr:colOff>
      <xdr:row>37</xdr:row>
      <xdr:rowOff>126365</xdr:rowOff>
    </xdr:to>
    <xdr:sp macro="" textlink="">
      <xdr:nvSpPr>
        <xdr:cNvPr id="333" name="楕円 332"/>
        <xdr:cNvSpPr/>
      </xdr:nvSpPr>
      <xdr:spPr>
        <a:xfrm>
          <a:off x="15621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111125</xdr:rowOff>
    </xdr:from>
    <xdr:ext cx="736600" cy="249555"/>
    <xdr:sp macro="" textlink="">
      <xdr:nvSpPr>
        <xdr:cNvPr id="334" name="テキスト ボックス 333"/>
        <xdr:cNvSpPr txBox="1"/>
      </xdr:nvSpPr>
      <xdr:spPr>
        <a:xfrm>
          <a:off x="15290800" y="64547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127635</xdr:rowOff>
    </xdr:from>
    <xdr:to>
      <xdr:col>74</xdr:col>
      <xdr:colOff>31750</xdr:colOff>
      <xdr:row>37</xdr:row>
      <xdr:rowOff>57785</xdr:rowOff>
    </xdr:to>
    <xdr:sp macro="" textlink="">
      <xdr:nvSpPr>
        <xdr:cNvPr id="335" name="楕円 334"/>
        <xdr:cNvSpPr/>
      </xdr:nvSpPr>
      <xdr:spPr>
        <a:xfrm>
          <a:off x="14732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42545</xdr:rowOff>
    </xdr:from>
    <xdr:ext cx="762000" cy="249555"/>
    <xdr:sp macro="" textlink="">
      <xdr:nvSpPr>
        <xdr:cNvPr id="336" name="テキスト ボックス 335"/>
        <xdr:cNvSpPr txBox="1"/>
      </xdr:nvSpPr>
      <xdr:spPr>
        <a:xfrm>
          <a:off x="14401800" y="63861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30480</xdr:rowOff>
    </xdr:from>
    <xdr:to>
      <xdr:col>69</xdr:col>
      <xdr:colOff>142875</xdr:colOff>
      <xdr:row>37</xdr:row>
      <xdr:rowOff>132080</xdr:rowOff>
    </xdr:to>
    <xdr:sp macro="" textlink="">
      <xdr:nvSpPr>
        <xdr:cNvPr id="337" name="楕円 336"/>
        <xdr:cNvSpPr/>
      </xdr:nvSpPr>
      <xdr:spPr>
        <a:xfrm>
          <a:off x="13843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116840</xdr:rowOff>
    </xdr:from>
    <xdr:ext cx="749935" cy="259080"/>
    <xdr:sp macro="" textlink="">
      <xdr:nvSpPr>
        <xdr:cNvPr id="338" name="テキスト ボックス 337"/>
        <xdr:cNvSpPr txBox="1"/>
      </xdr:nvSpPr>
      <xdr:spPr>
        <a:xfrm>
          <a:off x="13512800" y="646049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104775</xdr:rowOff>
    </xdr:from>
    <xdr:to>
      <xdr:col>65</xdr:col>
      <xdr:colOff>53975</xdr:colOff>
      <xdr:row>38</xdr:row>
      <xdr:rowOff>34925</xdr:rowOff>
    </xdr:to>
    <xdr:sp macro="" textlink="">
      <xdr:nvSpPr>
        <xdr:cNvPr id="339" name="楕円 338"/>
        <xdr:cNvSpPr/>
      </xdr:nvSpPr>
      <xdr:spPr>
        <a:xfrm>
          <a:off x="12954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19685</xdr:rowOff>
    </xdr:from>
    <xdr:ext cx="762000" cy="249555"/>
    <xdr:sp macro="" textlink="">
      <xdr:nvSpPr>
        <xdr:cNvPr id="340" name="テキスト ボックス 339"/>
        <xdr:cNvSpPr txBox="1"/>
      </xdr:nvSpPr>
      <xdr:spPr>
        <a:xfrm>
          <a:off x="12623800" y="6534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a:latin typeface="ＭＳ Ｐゴシック"/>
              <a:ea typeface="ＭＳ Ｐゴシック"/>
            </a:rPr>
            <a:t>　合併以前の旧町時代の大型施設の建設に加え、合併後には合併特例債を活用した大型事業を実施してきた結果、公債費は増大し、公債費に係る経常収支比率は、県内平均を下回っているものの、類似団体平均を</a:t>
          </a:r>
          <a:r>
            <a:rPr kumimoji="1" lang="en-US" altLang="ja-JP" sz="1100" b="0">
              <a:latin typeface="ＭＳ Ｐゴシック"/>
              <a:ea typeface="ＭＳ Ｐゴシック"/>
            </a:rPr>
            <a:t>2.1</a:t>
          </a:r>
          <a:r>
            <a:rPr kumimoji="1" lang="ja-JP" altLang="en-US" sz="1100" b="0">
              <a:latin typeface="ＭＳ Ｐゴシック"/>
              <a:ea typeface="ＭＳ Ｐゴシック"/>
            </a:rPr>
            <a:t>ポイント上回る結果となった。</a:t>
          </a:r>
        </a:p>
        <a:p>
          <a:r>
            <a:rPr kumimoji="1" lang="ja-JP" altLang="en-US" sz="1100" b="0">
              <a:latin typeface="ＭＳ Ｐゴシック"/>
              <a:ea typeface="ＭＳ Ｐゴシック"/>
            </a:rPr>
            <a:t>　近年は繰上償還の効果もあり、改善傾向にあるものの、今後も公債費が占める割合は高水準で推移していくことが見込まれており、継続して縁故債の繰上償還の実施、据置期間・金利設定等の精査、交付税算入率の高い地方債の選択、基金を活用した起債の抑制などにより、将来の公債費負担額の軽減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6385" cy="225425"/>
    <xdr:sp macro="" textlink="">
      <xdr:nvSpPr>
        <xdr:cNvPr id="352" name="テキスト ボックス 351"/>
        <xdr:cNvSpPr txBox="1"/>
      </xdr:nvSpPr>
      <xdr:spPr>
        <a:xfrm>
          <a:off x="723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5935" cy="250190"/>
    <xdr:sp macro="" textlink="">
      <xdr:nvSpPr>
        <xdr:cNvPr id="354" name="テキスト ボックス 353"/>
        <xdr:cNvSpPr txBox="1"/>
      </xdr:nvSpPr>
      <xdr:spPr>
        <a:xfrm>
          <a:off x="254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5935" cy="259080"/>
    <xdr:sp macro="" textlink="">
      <xdr:nvSpPr>
        <xdr:cNvPr id="356" name="テキスト ボックス 355"/>
        <xdr:cNvSpPr txBox="1"/>
      </xdr:nvSpPr>
      <xdr:spPr>
        <a:xfrm>
          <a:off x="254000" y="13891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5935" cy="259080"/>
    <xdr:sp macro="" textlink="">
      <xdr:nvSpPr>
        <xdr:cNvPr id="358" name="テキスト ボックス 357"/>
        <xdr:cNvSpPr txBox="1"/>
      </xdr:nvSpPr>
      <xdr:spPr>
        <a:xfrm>
          <a:off x="254000" y="1351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5935" cy="250190"/>
    <xdr:sp macro="" textlink="">
      <xdr:nvSpPr>
        <xdr:cNvPr id="360" name="テキスト ボックス 359"/>
        <xdr:cNvSpPr txBox="1"/>
      </xdr:nvSpPr>
      <xdr:spPr>
        <a:xfrm>
          <a:off x="254000" y="1312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5935" cy="259080"/>
    <xdr:sp macro="" textlink="">
      <xdr:nvSpPr>
        <xdr:cNvPr id="362" name="テキスト ボックス 361"/>
        <xdr:cNvSpPr txBox="1"/>
      </xdr:nvSpPr>
      <xdr:spPr>
        <a:xfrm>
          <a:off x="254000" y="12748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5935" cy="259080"/>
    <xdr:sp macro="" textlink="">
      <xdr:nvSpPr>
        <xdr:cNvPr id="364" name="テキスト ボックス 363"/>
        <xdr:cNvSpPr txBox="1"/>
      </xdr:nvSpPr>
      <xdr:spPr>
        <a:xfrm>
          <a:off x="254000" y="12367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5935" cy="250190"/>
    <xdr:sp macro="" textlink="">
      <xdr:nvSpPr>
        <xdr:cNvPr id="366" name="テキスト ボックス 365"/>
        <xdr:cNvSpPr txBox="1"/>
      </xdr:nvSpPr>
      <xdr:spPr>
        <a:xfrm>
          <a:off x="254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16510</xdr:rowOff>
    </xdr:to>
    <xdr:cxnSp macro="">
      <xdr:nvCxnSpPr>
        <xdr:cNvPr id="368" name="直線コネクタ 367"/>
        <xdr:cNvCxnSpPr/>
      </xdr:nvCxnSpPr>
      <xdr:spPr>
        <a:xfrm flipV="1">
          <a:off x="4826000" y="1253998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160020</xdr:rowOff>
    </xdr:from>
    <xdr:ext cx="762000" cy="259080"/>
    <xdr:sp macro="" textlink="">
      <xdr:nvSpPr>
        <xdr:cNvPr id="369" name="公債費最小値テキスト"/>
        <xdr:cNvSpPr txBox="1"/>
      </xdr:nvSpPr>
      <xdr:spPr>
        <a:xfrm>
          <a:off x="491490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16510</xdr:rowOff>
    </xdr:from>
    <xdr:to>
      <xdr:col>24</xdr:col>
      <xdr:colOff>114300</xdr:colOff>
      <xdr:row>81</xdr:row>
      <xdr:rowOff>16510</xdr:rowOff>
    </xdr:to>
    <xdr:cxnSp macro="">
      <xdr:nvCxnSpPr>
        <xdr:cNvPr id="370" name="直線コネクタ 369"/>
        <xdr:cNvCxnSpPr/>
      </xdr:nvCxnSpPr>
      <xdr:spPr>
        <a:xfrm>
          <a:off x="4737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110490</xdr:rowOff>
    </xdr:from>
    <xdr:ext cx="762000" cy="250190"/>
    <xdr:sp macro="" textlink="">
      <xdr:nvSpPr>
        <xdr:cNvPr id="371" name="公債費最大値テキスト"/>
        <xdr:cNvSpPr txBox="1"/>
      </xdr:nvSpPr>
      <xdr:spPr>
        <a:xfrm>
          <a:off x="4914900" y="12283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149860</xdr:rowOff>
    </xdr:to>
    <xdr:cxnSp macro="">
      <xdr:nvCxnSpPr>
        <xdr:cNvPr id="373" name="直線コネクタ 372"/>
        <xdr:cNvCxnSpPr/>
      </xdr:nvCxnSpPr>
      <xdr:spPr>
        <a:xfrm flipV="1">
          <a:off x="3987800" y="134543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58420</xdr:rowOff>
    </xdr:from>
    <xdr:ext cx="762000" cy="259080"/>
    <xdr:sp macro="" textlink="">
      <xdr:nvSpPr>
        <xdr:cNvPr id="374" name="公債費平均値テキスト"/>
        <xdr:cNvSpPr txBox="1"/>
      </xdr:nvSpPr>
      <xdr:spPr>
        <a:xfrm>
          <a:off x="4914900" y="13088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75" name="フローチャート: 判断 374"/>
        <xdr:cNvSpPr/>
      </xdr:nvSpPr>
      <xdr:spPr>
        <a:xfrm>
          <a:off x="4775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149860</xdr:rowOff>
    </xdr:from>
    <xdr:to>
      <xdr:col>19</xdr:col>
      <xdr:colOff>187325</xdr:colOff>
      <xdr:row>79</xdr:row>
      <xdr:rowOff>46990</xdr:rowOff>
    </xdr:to>
    <xdr:cxnSp macro="">
      <xdr:nvCxnSpPr>
        <xdr:cNvPr id="376" name="直線コネクタ 375"/>
        <xdr:cNvCxnSpPr/>
      </xdr:nvCxnSpPr>
      <xdr:spPr>
        <a:xfrm flipV="1">
          <a:off x="3098800" y="135229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80010</xdr:rowOff>
    </xdr:from>
    <xdr:to>
      <xdr:col>20</xdr:col>
      <xdr:colOff>38100</xdr:colOff>
      <xdr:row>78</xdr:row>
      <xdr:rowOff>10160</xdr:rowOff>
    </xdr:to>
    <xdr:sp macro="" textlink="">
      <xdr:nvSpPr>
        <xdr:cNvPr id="377" name="フローチャート: 判断 376"/>
        <xdr:cNvSpPr/>
      </xdr:nvSpPr>
      <xdr:spPr>
        <a:xfrm>
          <a:off x="39370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20320</xdr:rowOff>
    </xdr:from>
    <xdr:ext cx="724535" cy="248920"/>
    <xdr:sp macro="" textlink="">
      <xdr:nvSpPr>
        <xdr:cNvPr id="378" name="テキスト ボックス 377"/>
        <xdr:cNvSpPr txBox="1"/>
      </xdr:nvSpPr>
      <xdr:spPr>
        <a:xfrm>
          <a:off x="3606800" y="13050520"/>
          <a:ext cx="724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46990</xdr:rowOff>
    </xdr:from>
    <xdr:to>
      <xdr:col>15</xdr:col>
      <xdr:colOff>98425</xdr:colOff>
      <xdr:row>79</xdr:row>
      <xdr:rowOff>107950</xdr:rowOff>
    </xdr:to>
    <xdr:cxnSp macro="">
      <xdr:nvCxnSpPr>
        <xdr:cNvPr id="379" name="直線コネクタ 378"/>
        <xdr:cNvCxnSpPr/>
      </xdr:nvCxnSpPr>
      <xdr:spPr>
        <a:xfrm flipV="1">
          <a:off x="2209800" y="135915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5080</xdr:rowOff>
    </xdr:from>
    <xdr:ext cx="762000" cy="259080"/>
    <xdr:sp macro="" textlink="">
      <xdr:nvSpPr>
        <xdr:cNvPr id="381" name="テキスト ボックス 380"/>
        <xdr:cNvSpPr txBox="1"/>
      </xdr:nvSpPr>
      <xdr:spPr>
        <a:xfrm>
          <a:off x="2717800"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107950</xdr:rowOff>
    </xdr:from>
    <xdr:to>
      <xdr:col>11</xdr:col>
      <xdr:colOff>9525</xdr:colOff>
      <xdr:row>80</xdr:row>
      <xdr:rowOff>35560</xdr:rowOff>
    </xdr:to>
    <xdr:cxnSp macro="">
      <xdr:nvCxnSpPr>
        <xdr:cNvPr id="382" name="直線コネクタ 381"/>
        <xdr:cNvCxnSpPr/>
      </xdr:nvCxnSpPr>
      <xdr:spPr>
        <a:xfrm flipV="1">
          <a:off x="1320800" y="136525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27940</xdr:rowOff>
    </xdr:from>
    <xdr:ext cx="749935" cy="259080"/>
    <xdr:sp macro="" textlink="">
      <xdr:nvSpPr>
        <xdr:cNvPr id="384" name="テキスト ボックス 383"/>
        <xdr:cNvSpPr txBox="1"/>
      </xdr:nvSpPr>
      <xdr:spPr>
        <a:xfrm>
          <a:off x="1828800" y="1305814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66040</xdr:rowOff>
    </xdr:from>
    <xdr:ext cx="749935" cy="248920"/>
    <xdr:sp macro="" textlink="">
      <xdr:nvSpPr>
        <xdr:cNvPr id="386" name="テキスト ボックス 385"/>
        <xdr:cNvSpPr txBox="1"/>
      </xdr:nvSpPr>
      <xdr:spPr>
        <a:xfrm>
          <a:off x="939800" y="1309624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7" name="テキスト ボックス 38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8" name="テキスト ボックス 38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9935" cy="259080"/>
    <xdr:sp macro="" textlink="">
      <xdr:nvSpPr>
        <xdr:cNvPr id="389" name="テキスト ボックス 388"/>
        <xdr:cNvSpPr txBox="1"/>
      </xdr:nvSpPr>
      <xdr:spPr>
        <a:xfrm>
          <a:off x="2882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0" name="テキスト ボックス 38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1" name="テキスト ボックス 39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2" name="楕円 391"/>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2540</xdr:rowOff>
    </xdr:from>
    <xdr:ext cx="762000" cy="259080"/>
    <xdr:sp macro="" textlink="">
      <xdr:nvSpPr>
        <xdr:cNvPr id="393" name="公債費該当値テキスト"/>
        <xdr:cNvSpPr txBox="1"/>
      </xdr:nvSpPr>
      <xdr:spPr>
        <a:xfrm>
          <a:off x="49149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99060</xdr:rowOff>
    </xdr:from>
    <xdr:to>
      <xdr:col>20</xdr:col>
      <xdr:colOff>38100</xdr:colOff>
      <xdr:row>79</xdr:row>
      <xdr:rowOff>29210</xdr:rowOff>
    </xdr:to>
    <xdr:sp macro="" textlink="">
      <xdr:nvSpPr>
        <xdr:cNvPr id="394" name="楕円 393"/>
        <xdr:cNvSpPr/>
      </xdr:nvSpPr>
      <xdr:spPr>
        <a:xfrm>
          <a:off x="3937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13970</xdr:rowOff>
    </xdr:from>
    <xdr:ext cx="724535" cy="259080"/>
    <xdr:sp macro="" textlink="">
      <xdr:nvSpPr>
        <xdr:cNvPr id="395" name="テキスト ボックス 394"/>
        <xdr:cNvSpPr txBox="1"/>
      </xdr:nvSpPr>
      <xdr:spPr>
        <a:xfrm>
          <a:off x="3606800" y="1355852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167640</xdr:rowOff>
    </xdr:from>
    <xdr:to>
      <xdr:col>15</xdr:col>
      <xdr:colOff>149225</xdr:colOff>
      <xdr:row>79</xdr:row>
      <xdr:rowOff>97790</xdr:rowOff>
    </xdr:to>
    <xdr:sp macro="" textlink="">
      <xdr:nvSpPr>
        <xdr:cNvPr id="396" name="楕円 395"/>
        <xdr:cNvSpPr/>
      </xdr:nvSpPr>
      <xdr:spPr>
        <a:xfrm>
          <a:off x="3048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82550</xdr:rowOff>
    </xdr:from>
    <xdr:ext cx="762000" cy="259080"/>
    <xdr:sp macro="" textlink="">
      <xdr:nvSpPr>
        <xdr:cNvPr id="397" name="テキスト ボックス 396"/>
        <xdr:cNvSpPr txBox="1"/>
      </xdr:nvSpPr>
      <xdr:spPr>
        <a:xfrm>
          <a:off x="2717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8" name="楕円 397"/>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143510</xdr:rowOff>
    </xdr:from>
    <xdr:ext cx="749935" cy="251460"/>
    <xdr:sp macro="" textlink="">
      <xdr:nvSpPr>
        <xdr:cNvPr id="399" name="テキスト ボックス 398"/>
        <xdr:cNvSpPr txBox="1"/>
      </xdr:nvSpPr>
      <xdr:spPr>
        <a:xfrm>
          <a:off x="1828800" y="1368806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156210</xdr:rowOff>
    </xdr:from>
    <xdr:to>
      <xdr:col>6</xdr:col>
      <xdr:colOff>171450</xdr:colOff>
      <xdr:row>80</xdr:row>
      <xdr:rowOff>86360</xdr:rowOff>
    </xdr:to>
    <xdr:sp macro="" textlink="">
      <xdr:nvSpPr>
        <xdr:cNvPr id="400" name="楕円 399"/>
        <xdr:cNvSpPr/>
      </xdr:nvSpPr>
      <xdr:spPr>
        <a:xfrm>
          <a:off x="1270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71120</xdr:rowOff>
    </xdr:from>
    <xdr:ext cx="749935" cy="259080"/>
    <xdr:sp macro="" textlink="">
      <xdr:nvSpPr>
        <xdr:cNvPr id="401" name="テキスト ボックス 400"/>
        <xdr:cNvSpPr txBox="1"/>
      </xdr:nvSpPr>
      <xdr:spPr>
        <a:xfrm>
          <a:off x="939800" y="1378712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類似団体平均をやや下回る水準で推移している。</a:t>
          </a:r>
        </a:p>
        <a:p>
          <a:r>
            <a:rPr kumimoji="1" lang="ja-JP" altLang="en-US" sz="1100">
              <a:latin typeface="ＭＳ Ｐゴシック"/>
              <a:ea typeface="ＭＳ Ｐゴシック"/>
            </a:rPr>
            <a:t>　今後、人口減少により税収や普通交付税の減少が予測されるなど、経常一般財源の確保が困難な状況が見込まれるため、経常収支比率の約半数を占める人件費や補助費等の状況をより注視し、適正化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6385" cy="225425"/>
    <xdr:sp macro="" textlink="">
      <xdr:nvSpPr>
        <xdr:cNvPr id="413" name="テキスト ボックス 412"/>
        <xdr:cNvSpPr txBox="1"/>
      </xdr:nvSpPr>
      <xdr:spPr>
        <a:xfrm>
          <a:off x="12407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5935" cy="250190"/>
    <xdr:sp macro="" textlink="">
      <xdr:nvSpPr>
        <xdr:cNvPr id="415" name="テキスト ボックス 414"/>
        <xdr:cNvSpPr txBox="1"/>
      </xdr:nvSpPr>
      <xdr:spPr>
        <a:xfrm>
          <a:off x="11938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5935" cy="250190"/>
    <xdr:sp macro="" textlink="">
      <xdr:nvSpPr>
        <xdr:cNvPr id="417" name="テキスト ボックス 416"/>
        <xdr:cNvSpPr txBox="1"/>
      </xdr:nvSpPr>
      <xdr:spPr>
        <a:xfrm>
          <a:off x="11938000" y="13815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5935" cy="250190"/>
    <xdr:sp macro="" textlink="">
      <xdr:nvSpPr>
        <xdr:cNvPr id="419" name="テキスト ボックス 418"/>
        <xdr:cNvSpPr txBox="1"/>
      </xdr:nvSpPr>
      <xdr:spPr>
        <a:xfrm>
          <a:off x="11938000" y="13357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5935" cy="250190"/>
    <xdr:sp macro="" textlink="">
      <xdr:nvSpPr>
        <xdr:cNvPr id="421" name="テキスト ボックス 420"/>
        <xdr:cNvSpPr txBox="1"/>
      </xdr:nvSpPr>
      <xdr:spPr>
        <a:xfrm>
          <a:off x="11938000" y="12900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5935" cy="250190"/>
    <xdr:sp macro="" textlink="">
      <xdr:nvSpPr>
        <xdr:cNvPr id="423" name="テキスト ボックス 422"/>
        <xdr:cNvSpPr txBox="1"/>
      </xdr:nvSpPr>
      <xdr:spPr>
        <a:xfrm>
          <a:off x="11938000" y="12443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5935" cy="250190"/>
    <xdr:sp macro="" textlink="">
      <xdr:nvSpPr>
        <xdr:cNvPr id="425" name="テキスト ボックス 424"/>
        <xdr:cNvSpPr txBox="1"/>
      </xdr:nvSpPr>
      <xdr:spPr>
        <a:xfrm>
          <a:off x="11938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147320</xdr:rowOff>
    </xdr:from>
    <xdr:to>
      <xdr:col>82</xdr:col>
      <xdr:colOff>107950</xdr:colOff>
      <xdr:row>80</xdr:row>
      <xdr:rowOff>127000</xdr:rowOff>
    </xdr:to>
    <xdr:cxnSp macro="">
      <xdr:nvCxnSpPr>
        <xdr:cNvPr id="427" name="直線コネクタ 426"/>
        <xdr:cNvCxnSpPr/>
      </xdr:nvCxnSpPr>
      <xdr:spPr>
        <a:xfrm flipV="1">
          <a:off x="16510000" y="1266317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99060</xdr:rowOff>
    </xdr:from>
    <xdr:ext cx="762000" cy="250190"/>
    <xdr:sp macro="" textlink="">
      <xdr:nvSpPr>
        <xdr:cNvPr id="428" name="公債費以外最小値テキスト"/>
        <xdr:cNvSpPr txBox="1"/>
      </xdr:nvSpPr>
      <xdr:spPr>
        <a:xfrm>
          <a:off x="16598900" y="13815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62230</xdr:rowOff>
    </xdr:from>
    <xdr:ext cx="762000" cy="259080"/>
    <xdr:sp macro="" textlink="">
      <xdr:nvSpPr>
        <xdr:cNvPr id="430" name="公債費以外最大値テキスト"/>
        <xdr:cNvSpPr txBox="1"/>
      </xdr:nvSpPr>
      <xdr:spPr>
        <a:xfrm>
          <a:off x="16598900" y="1240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61.7</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147320</xdr:rowOff>
    </xdr:from>
    <xdr:to>
      <xdr:col>82</xdr:col>
      <xdr:colOff>196850</xdr:colOff>
      <xdr:row>73</xdr:row>
      <xdr:rowOff>147320</xdr:rowOff>
    </xdr:to>
    <xdr:cxnSp macro="">
      <xdr:nvCxnSpPr>
        <xdr:cNvPr id="431" name="直線コネクタ 430"/>
        <xdr:cNvCxnSpPr/>
      </xdr:nvCxnSpPr>
      <xdr:spPr>
        <a:xfrm>
          <a:off x="16421100" y="1266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21590</xdr:rowOff>
    </xdr:from>
    <xdr:to>
      <xdr:col>82</xdr:col>
      <xdr:colOff>107950</xdr:colOff>
      <xdr:row>76</xdr:row>
      <xdr:rowOff>135890</xdr:rowOff>
    </xdr:to>
    <xdr:cxnSp macro="">
      <xdr:nvCxnSpPr>
        <xdr:cNvPr id="432" name="直線コネクタ 431"/>
        <xdr:cNvCxnSpPr/>
      </xdr:nvCxnSpPr>
      <xdr:spPr>
        <a:xfrm flipV="1">
          <a:off x="15671800" y="1305179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48260</xdr:rowOff>
    </xdr:from>
    <xdr:ext cx="762000" cy="259080"/>
    <xdr:sp macro="" textlink="">
      <xdr:nvSpPr>
        <xdr:cNvPr id="433" name="公債費以外平均値テキスト"/>
        <xdr:cNvSpPr txBox="1"/>
      </xdr:nvSpPr>
      <xdr:spPr>
        <a:xfrm>
          <a:off x="16598900" y="13078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31115</xdr:rowOff>
    </xdr:from>
    <xdr:to>
      <xdr:col>78</xdr:col>
      <xdr:colOff>69850</xdr:colOff>
      <xdr:row>76</xdr:row>
      <xdr:rowOff>135890</xdr:rowOff>
    </xdr:to>
    <xdr:cxnSp macro="">
      <xdr:nvCxnSpPr>
        <xdr:cNvPr id="435" name="直線コネクタ 434"/>
        <xdr:cNvCxnSpPr/>
      </xdr:nvCxnSpPr>
      <xdr:spPr>
        <a:xfrm>
          <a:off x="14782800" y="1306131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90170</xdr:rowOff>
    </xdr:from>
    <xdr:to>
      <xdr:col>78</xdr:col>
      <xdr:colOff>120650</xdr:colOff>
      <xdr:row>77</xdr:row>
      <xdr:rowOff>20320</xdr:rowOff>
    </xdr:to>
    <xdr:sp macro="" textlink="">
      <xdr:nvSpPr>
        <xdr:cNvPr id="436" name="フローチャート: 判断 435"/>
        <xdr:cNvSpPr/>
      </xdr:nvSpPr>
      <xdr:spPr>
        <a:xfrm>
          <a:off x="15621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5080</xdr:rowOff>
    </xdr:from>
    <xdr:ext cx="736600" cy="259080"/>
    <xdr:sp macro="" textlink="">
      <xdr:nvSpPr>
        <xdr:cNvPr id="437" name="テキスト ボックス 436"/>
        <xdr:cNvSpPr txBox="1"/>
      </xdr:nvSpPr>
      <xdr:spPr>
        <a:xfrm>
          <a:off x="15290800" y="13206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31115</xdr:rowOff>
    </xdr:from>
    <xdr:to>
      <xdr:col>73</xdr:col>
      <xdr:colOff>180975</xdr:colOff>
      <xdr:row>76</xdr:row>
      <xdr:rowOff>40640</xdr:rowOff>
    </xdr:to>
    <xdr:cxnSp macro="">
      <xdr:nvCxnSpPr>
        <xdr:cNvPr id="438" name="直線コネクタ 437"/>
        <xdr:cNvCxnSpPr/>
      </xdr:nvCxnSpPr>
      <xdr:spPr>
        <a:xfrm flipV="1">
          <a:off x="13893800" y="130613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99060</xdr:rowOff>
    </xdr:from>
    <xdr:to>
      <xdr:col>74</xdr:col>
      <xdr:colOff>31750</xdr:colOff>
      <xdr:row>77</xdr:row>
      <xdr:rowOff>29210</xdr:rowOff>
    </xdr:to>
    <xdr:sp macro="" textlink="">
      <xdr:nvSpPr>
        <xdr:cNvPr id="439" name="フローチャート: 判断 438"/>
        <xdr:cNvSpPr/>
      </xdr:nvSpPr>
      <xdr:spPr>
        <a:xfrm>
          <a:off x="14732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13970</xdr:rowOff>
    </xdr:from>
    <xdr:ext cx="762000" cy="259080"/>
    <xdr:sp macro="" textlink="">
      <xdr:nvSpPr>
        <xdr:cNvPr id="440" name="テキスト ボックス 439"/>
        <xdr:cNvSpPr txBox="1"/>
      </xdr:nvSpPr>
      <xdr:spPr>
        <a:xfrm>
          <a:off x="14401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115570</xdr:rowOff>
    </xdr:from>
    <xdr:to>
      <xdr:col>69</xdr:col>
      <xdr:colOff>92075</xdr:colOff>
      <xdr:row>76</xdr:row>
      <xdr:rowOff>40640</xdr:rowOff>
    </xdr:to>
    <xdr:cxnSp macro="">
      <xdr:nvCxnSpPr>
        <xdr:cNvPr id="441" name="直線コネクタ 440"/>
        <xdr:cNvCxnSpPr/>
      </xdr:nvCxnSpPr>
      <xdr:spPr>
        <a:xfrm>
          <a:off x="13004800" y="129743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48895</xdr:rowOff>
    </xdr:from>
    <xdr:to>
      <xdr:col>69</xdr:col>
      <xdr:colOff>142875</xdr:colOff>
      <xdr:row>76</xdr:row>
      <xdr:rowOff>150495</xdr:rowOff>
    </xdr:to>
    <xdr:sp macro="" textlink="">
      <xdr:nvSpPr>
        <xdr:cNvPr id="442" name="フローチャート: 判断 441"/>
        <xdr:cNvSpPr/>
      </xdr:nvSpPr>
      <xdr:spPr>
        <a:xfrm>
          <a:off x="13843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135255</xdr:rowOff>
    </xdr:from>
    <xdr:ext cx="749935" cy="248285"/>
    <xdr:sp macro="" textlink="">
      <xdr:nvSpPr>
        <xdr:cNvPr id="443" name="テキスト ボックス 442"/>
        <xdr:cNvSpPr txBox="1"/>
      </xdr:nvSpPr>
      <xdr:spPr>
        <a:xfrm>
          <a:off x="13512800" y="13165455"/>
          <a:ext cx="749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147320</xdr:rowOff>
    </xdr:from>
    <xdr:to>
      <xdr:col>65</xdr:col>
      <xdr:colOff>53975</xdr:colOff>
      <xdr:row>76</xdr:row>
      <xdr:rowOff>77470</xdr:rowOff>
    </xdr:to>
    <xdr:sp macro="" textlink="">
      <xdr:nvSpPr>
        <xdr:cNvPr id="444" name="フローチャート: 判断 443"/>
        <xdr:cNvSpPr/>
      </xdr:nvSpPr>
      <xdr:spPr>
        <a:xfrm>
          <a:off x="129540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62230</xdr:rowOff>
    </xdr:from>
    <xdr:ext cx="762000" cy="259080"/>
    <xdr:sp macro="" textlink="">
      <xdr:nvSpPr>
        <xdr:cNvPr id="445" name="テキスト ボックス 444"/>
        <xdr:cNvSpPr txBox="1"/>
      </xdr:nvSpPr>
      <xdr:spPr>
        <a:xfrm>
          <a:off x="12623800" y="1309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9935" cy="259080"/>
    <xdr:sp macro="" textlink="">
      <xdr:nvSpPr>
        <xdr:cNvPr id="447" name="テキスト ボックス 446"/>
        <xdr:cNvSpPr txBox="1"/>
      </xdr:nvSpPr>
      <xdr:spPr>
        <a:xfrm>
          <a:off x="15455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9935" cy="259080"/>
    <xdr:sp macro="" textlink="">
      <xdr:nvSpPr>
        <xdr:cNvPr id="448" name="テキスト ボックス 447"/>
        <xdr:cNvSpPr txBox="1"/>
      </xdr:nvSpPr>
      <xdr:spPr>
        <a:xfrm>
          <a:off x="14566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9935" cy="259080"/>
    <xdr:sp macro="" textlink="">
      <xdr:nvSpPr>
        <xdr:cNvPr id="450" name="テキスト ボックス 449"/>
        <xdr:cNvSpPr txBox="1"/>
      </xdr:nvSpPr>
      <xdr:spPr>
        <a:xfrm>
          <a:off x="12788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142240</xdr:rowOff>
    </xdr:from>
    <xdr:to>
      <xdr:col>82</xdr:col>
      <xdr:colOff>158750</xdr:colOff>
      <xdr:row>76</xdr:row>
      <xdr:rowOff>72390</xdr:rowOff>
    </xdr:to>
    <xdr:sp macro="" textlink="">
      <xdr:nvSpPr>
        <xdr:cNvPr id="451" name="楕円 450"/>
        <xdr:cNvSpPr/>
      </xdr:nvSpPr>
      <xdr:spPr>
        <a:xfrm>
          <a:off x="164592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158750</xdr:rowOff>
    </xdr:from>
    <xdr:ext cx="762000" cy="259080"/>
    <xdr:sp macro="" textlink="">
      <xdr:nvSpPr>
        <xdr:cNvPr id="452" name="公債費以外該当値テキスト"/>
        <xdr:cNvSpPr txBox="1"/>
      </xdr:nvSpPr>
      <xdr:spPr>
        <a:xfrm>
          <a:off x="16598900" y="1284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85090</xdr:rowOff>
    </xdr:from>
    <xdr:to>
      <xdr:col>78</xdr:col>
      <xdr:colOff>120650</xdr:colOff>
      <xdr:row>77</xdr:row>
      <xdr:rowOff>15240</xdr:rowOff>
    </xdr:to>
    <xdr:sp macro="" textlink="">
      <xdr:nvSpPr>
        <xdr:cNvPr id="453" name="楕円 452"/>
        <xdr:cNvSpPr/>
      </xdr:nvSpPr>
      <xdr:spPr>
        <a:xfrm>
          <a:off x="15621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25400</xdr:rowOff>
    </xdr:from>
    <xdr:ext cx="736600" cy="259080"/>
    <xdr:sp macro="" textlink="">
      <xdr:nvSpPr>
        <xdr:cNvPr id="454" name="テキスト ボックス 453"/>
        <xdr:cNvSpPr txBox="1"/>
      </xdr:nvSpPr>
      <xdr:spPr>
        <a:xfrm>
          <a:off x="15290800" y="1288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151765</xdr:rowOff>
    </xdr:from>
    <xdr:to>
      <xdr:col>74</xdr:col>
      <xdr:colOff>31750</xdr:colOff>
      <xdr:row>76</xdr:row>
      <xdr:rowOff>81915</xdr:rowOff>
    </xdr:to>
    <xdr:sp macro="" textlink="">
      <xdr:nvSpPr>
        <xdr:cNvPr id="455" name="楕円 454"/>
        <xdr:cNvSpPr/>
      </xdr:nvSpPr>
      <xdr:spPr>
        <a:xfrm>
          <a:off x="14732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92075</xdr:rowOff>
    </xdr:from>
    <xdr:ext cx="762000" cy="259080"/>
    <xdr:sp macro="" textlink="">
      <xdr:nvSpPr>
        <xdr:cNvPr id="456" name="テキスト ボックス 455"/>
        <xdr:cNvSpPr txBox="1"/>
      </xdr:nvSpPr>
      <xdr:spPr>
        <a:xfrm>
          <a:off x="14401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160655</xdr:rowOff>
    </xdr:from>
    <xdr:to>
      <xdr:col>69</xdr:col>
      <xdr:colOff>142875</xdr:colOff>
      <xdr:row>76</xdr:row>
      <xdr:rowOff>90805</xdr:rowOff>
    </xdr:to>
    <xdr:sp macro="" textlink="">
      <xdr:nvSpPr>
        <xdr:cNvPr id="457" name="楕円 456"/>
        <xdr:cNvSpPr/>
      </xdr:nvSpPr>
      <xdr:spPr>
        <a:xfrm>
          <a:off x="13843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100965</xdr:rowOff>
    </xdr:from>
    <xdr:ext cx="749935" cy="248285"/>
    <xdr:sp macro="" textlink="">
      <xdr:nvSpPr>
        <xdr:cNvPr id="458" name="テキスト ボックス 457"/>
        <xdr:cNvSpPr txBox="1"/>
      </xdr:nvSpPr>
      <xdr:spPr>
        <a:xfrm>
          <a:off x="13512800" y="12788265"/>
          <a:ext cx="749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9" name="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5080</xdr:rowOff>
    </xdr:from>
    <xdr:ext cx="762000" cy="259080"/>
    <xdr:sp macro="" textlink="">
      <xdr:nvSpPr>
        <xdr:cNvPr id="460" name="テキスト ボックス 459"/>
        <xdr:cNvSpPr txBox="1"/>
      </xdr:nvSpPr>
      <xdr:spPr>
        <a:xfrm>
          <a:off x="12623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石川県宝達志水町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9415" cy="269875"/>
    <xdr:sp macro="" textlink="">
      <xdr:nvSpPr>
        <xdr:cNvPr id="29" name="テキスト ボックス 28"/>
        <xdr:cNvSpPr txBox="1"/>
      </xdr:nvSpPr>
      <xdr:spPr>
        <a:xfrm>
          <a:off x="1676400" y="1270000"/>
          <a:ext cx="39941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7" name="テキスト ボックス 36"/>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3" name="テキスト ボックス 42"/>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149860</xdr:rowOff>
    </xdr:from>
    <xdr:to>
      <xdr:col>29</xdr:col>
      <xdr:colOff>127000</xdr:colOff>
      <xdr:row>20</xdr:row>
      <xdr:rowOff>635</xdr:rowOff>
    </xdr:to>
    <xdr:cxnSp macro="">
      <xdr:nvCxnSpPr>
        <xdr:cNvPr id="45" name="直線コネクタ 44"/>
        <xdr:cNvCxnSpPr/>
      </xdr:nvCxnSpPr>
      <xdr:spPr>
        <a:xfrm flipV="1">
          <a:off x="5651500" y="2083435"/>
          <a:ext cx="0" cy="1393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144145</xdr:rowOff>
    </xdr:from>
    <xdr:ext cx="749935" cy="250825"/>
    <xdr:sp macro="" textlink="">
      <xdr:nvSpPr>
        <xdr:cNvPr id="46" name="人口1人当たり決算額の推移最小値テキスト130"/>
        <xdr:cNvSpPr txBox="1"/>
      </xdr:nvSpPr>
      <xdr:spPr>
        <a:xfrm>
          <a:off x="5740400" y="3449320"/>
          <a:ext cx="749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60,356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47" name="直線コネクタ 46"/>
        <xdr:cNvCxnSpPr/>
      </xdr:nvCxnSpPr>
      <xdr:spPr>
        <a:xfrm>
          <a:off x="5562600" y="34772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64770</xdr:rowOff>
    </xdr:from>
    <xdr:ext cx="749935" cy="250190"/>
    <xdr:sp macro="" textlink="">
      <xdr:nvSpPr>
        <xdr:cNvPr id="48" name="人口1人当たり決算額の推移最大値テキスト130"/>
        <xdr:cNvSpPr txBox="1"/>
      </xdr:nvSpPr>
      <xdr:spPr>
        <a:xfrm>
          <a:off x="5740400" y="1826895"/>
          <a:ext cx="749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243,279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149860</xdr:rowOff>
    </xdr:from>
    <xdr:to>
      <xdr:col>30</xdr:col>
      <xdr:colOff>25400</xdr:colOff>
      <xdr:row>11</xdr:row>
      <xdr:rowOff>149860</xdr:rowOff>
    </xdr:to>
    <xdr:cxnSp macro="">
      <xdr:nvCxnSpPr>
        <xdr:cNvPr id="49" name="直線コネクタ 48"/>
        <xdr:cNvCxnSpPr/>
      </xdr:nvCxnSpPr>
      <xdr:spPr>
        <a:xfrm>
          <a:off x="5562600" y="2083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62230</xdr:rowOff>
    </xdr:from>
    <xdr:to>
      <xdr:col>29</xdr:col>
      <xdr:colOff>127000</xdr:colOff>
      <xdr:row>18</xdr:row>
      <xdr:rowOff>78105</xdr:rowOff>
    </xdr:to>
    <xdr:cxnSp macro="">
      <xdr:nvCxnSpPr>
        <xdr:cNvPr id="50" name="直線コネクタ 49"/>
        <xdr:cNvCxnSpPr/>
      </xdr:nvCxnSpPr>
      <xdr:spPr>
        <a:xfrm>
          <a:off x="5003800" y="3195955"/>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73660</xdr:rowOff>
    </xdr:from>
    <xdr:ext cx="749935" cy="259080"/>
    <xdr:sp macro="" textlink="">
      <xdr:nvSpPr>
        <xdr:cNvPr id="51" name="人口1人当たり決算額の推移平均値テキスト130"/>
        <xdr:cNvSpPr txBox="1"/>
      </xdr:nvSpPr>
      <xdr:spPr>
        <a:xfrm>
          <a:off x="5740400" y="2864485"/>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57150</xdr:rowOff>
    </xdr:from>
    <xdr:to>
      <xdr:col>29</xdr:col>
      <xdr:colOff>177800</xdr:colOff>
      <xdr:row>17</xdr:row>
      <xdr:rowOff>158750</xdr:rowOff>
    </xdr:to>
    <xdr:sp macro="" textlink="">
      <xdr:nvSpPr>
        <xdr:cNvPr id="52" name="フローチャート: 判断 51"/>
        <xdr:cNvSpPr/>
      </xdr:nvSpPr>
      <xdr:spPr>
        <a:xfrm>
          <a:off x="5600700" y="3019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62230</xdr:rowOff>
    </xdr:from>
    <xdr:to>
      <xdr:col>26</xdr:col>
      <xdr:colOff>50800</xdr:colOff>
      <xdr:row>18</xdr:row>
      <xdr:rowOff>88900</xdr:rowOff>
    </xdr:to>
    <xdr:cxnSp macro="">
      <xdr:nvCxnSpPr>
        <xdr:cNvPr id="53" name="直線コネクタ 52"/>
        <xdr:cNvCxnSpPr/>
      </xdr:nvCxnSpPr>
      <xdr:spPr>
        <a:xfrm flipV="1">
          <a:off x="4305300" y="319595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62230</xdr:rowOff>
    </xdr:from>
    <xdr:to>
      <xdr:col>26</xdr:col>
      <xdr:colOff>101600</xdr:colOff>
      <xdr:row>17</xdr:row>
      <xdr:rowOff>163830</xdr:rowOff>
    </xdr:to>
    <xdr:sp macro="" textlink="">
      <xdr:nvSpPr>
        <xdr:cNvPr id="54" name="フローチャート: 判断 53"/>
        <xdr:cNvSpPr/>
      </xdr:nvSpPr>
      <xdr:spPr>
        <a:xfrm>
          <a:off x="49530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2540</xdr:rowOff>
    </xdr:from>
    <xdr:ext cx="736600" cy="259080"/>
    <xdr:sp macro="" textlink="">
      <xdr:nvSpPr>
        <xdr:cNvPr id="55" name="テキスト ボックス 54"/>
        <xdr:cNvSpPr txBox="1"/>
      </xdr:nvSpPr>
      <xdr:spPr>
        <a:xfrm>
          <a:off x="4622800" y="2793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88900</xdr:rowOff>
    </xdr:from>
    <xdr:to>
      <xdr:col>22</xdr:col>
      <xdr:colOff>114300</xdr:colOff>
      <xdr:row>18</xdr:row>
      <xdr:rowOff>109220</xdr:rowOff>
    </xdr:to>
    <xdr:cxnSp macro="">
      <xdr:nvCxnSpPr>
        <xdr:cNvPr id="56" name="直線コネクタ 55"/>
        <xdr:cNvCxnSpPr/>
      </xdr:nvCxnSpPr>
      <xdr:spPr>
        <a:xfrm flipV="1">
          <a:off x="3606800" y="322262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85090</xdr:rowOff>
    </xdr:from>
    <xdr:to>
      <xdr:col>22</xdr:col>
      <xdr:colOff>165100</xdr:colOff>
      <xdr:row>18</xdr:row>
      <xdr:rowOff>15240</xdr:rowOff>
    </xdr:to>
    <xdr:sp macro="" textlink="">
      <xdr:nvSpPr>
        <xdr:cNvPr id="57" name="フローチャート: 判断 56"/>
        <xdr:cNvSpPr/>
      </xdr:nvSpPr>
      <xdr:spPr>
        <a:xfrm>
          <a:off x="4254500"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25400</xdr:rowOff>
    </xdr:from>
    <xdr:ext cx="762000" cy="259080"/>
    <xdr:sp macro="" textlink="">
      <xdr:nvSpPr>
        <xdr:cNvPr id="58" name="テキスト ボックス 57"/>
        <xdr:cNvSpPr txBox="1"/>
      </xdr:nvSpPr>
      <xdr:spPr>
        <a:xfrm>
          <a:off x="3924300" y="281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109220</xdr:rowOff>
    </xdr:from>
    <xdr:to>
      <xdr:col>18</xdr:col>
      <xdr:colOff>177800</xdr:colOff>
      <xdr:row>18</xdr:row>
      <xdr:rowOff>118110</xdr:rowOff>
    </xdr:to>
    <xdr:cxnSp macro="">
      <xdr:nvCxnSpPr>
        <xdr:cNvPr id="59" name="直線コネクタ 58"/>
        <xdr:cNvCxnSpPr/>
      </xdr:nvCxnSpPr>
      <xdr:spPr>
        <a:xfrm flipV="1">
          <a:off x="2908300" y="324294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100330</xdr:rowOff>
    </xdr:from>
    <xdr:to>
      <xdr:col>19</xdr:col>
      <xdr:colOff>38100</xdr:colOff>
      <xdr:row>18</xdr:row>
      <xdr:rowOff>30480</xdr:rowOff>
    </xdr:to>
    <xdr:sp macro="" textlink="">
      <xdr:nvSpPr>
        <xdr:cNvPr id="60" name="フローチャート: 判断 59"/>
        <xdr:cNvSpPr/>
      </xdr:nvSpPr>
      <xdr:spPr>
        <a:xfrm>
          <a:off x="355600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40640</xdr:rowOff>
    </xdr:from>
    <xdr:ext cx="762000" cy="251460"/>
    <xdr:sp macro="" textlink="">
      <xdr:nvSpPr>
        <xdr:cNvPr id="61" name="テキスト ボックス 60"/>
        <xdr:cNvSpPr txBox="1"/>
      </xdr:nvSpPr>
      <xdr:spPr>
        <a:xfrm>
          <a:off x="3225800" y="28314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114935</xdr:rowOff>
    </xdr:from>
    <xdr:to>
      <xdr:col>15</xdr:col>
      <xdr:colOff>101600</xdr:colOff>
      <xdr:row>18</xdr:row>
      <xdr:rowOff>45085</xdr:rowOff>
    </xdr:to>
    <xdr:sp macro="" textlink="">
      <xdr:nvSpPr>
        <xdr:cNvPr id="62" name="フローチャート: 判断 61"/>
        <xdr:cNvSpPr/>
      </xdr:nvSpPr>
      <xdr:spPr>
        <a:xfrm>
          <a:off x="28575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55245</xdr:rowOff>
    </xdr:from>
    <xdr:ext cx="762000" cy="248285"/>
    <xdr:sp macro="" textlink="">
      <xdr:nvSpPr>
        <xdr:cNvPr id="63" name="テキスト ボックス 62"/>
        <xdr:cNvSpPr txBox="1"/>
      </xdr:nvSpPr>
      <xdr:spPr>
        <a:xfrm>
          <a:off x="2527300" y="28460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106,172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9935" cy="259080"/>
    <xdr:sp macro="" textlink="">
      <xdr:nvSpPr>
        <xdr:cNvPr id="64" name="テキスト ボックス 63"/>
        <xdr:cNvSpPr txBox="1"/>
      </xdr:nvSpPr>
      <xdr:spPr>
        <a:xfrm>
          <a:off x="5473700" y="39598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27305</xdr:rowOff>
    </xdr:from>
    <xdr:to>
      <xdr:col>29</xdr:col>
      <xdr:colOff>177800</xdr:colOff>
      <xdr:row>18</xdr:row>
      <xdr:rowOff>128905</xdr:rowOff>
    </xdr:to>
    <xdr:sp macro="" textlink="">
      <xdr:nvSpPr>
        <xdr:cNvPr id="69" name="楕円 68"/>
        <xdr:cNvSpPr/>
      </xdr:nvSpPr>
      <xdr:spPr>
        <a:xfrm>
          <a:off x="5600700" y="316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170815</xdr:rowOff>
    </xdr:from>
    <xdr:ext cx="749935" cy="258445"/>
    <xdr:sp macro="" textlink="">
      <xdr:nvSpPr>
        <xdr:cNvPr id="70" name="人口1人当たり決算額の推移該当値テキスト130"/>
        <xdr:cNvSpPr txBox="1"/>
      </xdr:nvSpPr>
      <xdr:spPr>
        <a:xfrm>
          <a:off x="5740400" y="313309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95,198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11430</xdr:rowOff>
    </xdr:from>
    <xdr:to>
      <xdr:col>26</xdr:col>
      <xdr:colOff>101600</xdr:colOff>
      <xdr:row>18</xdr:row>
      <xdr:rowOff>113030</xdr:rowOff>
    </xdr:to>
    <xdr:sp macro="" textlink="">
      <xdr:nvSpPr>
        <xdr:cNvPr id="71" name="楕円 70"/>
        <xdr:cNvSpPr/>
      </xdr:nvSpPr>
      <xdr:spPr>
        <a:xfrm>
          <a:off x="4953000" y="314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97790</xdr:rowOff>
    </xdr:from>
    <xdr:ext cx="736600" cy="251460"/>
    <xdr:sp macro="" textlink="">
      <xdr:nvSpPr>
        <xdr:cNvPr id="72" name="テキスト ボックス 71"/>
        <xdr:cNvSpPr txBox="1"/>
      </xdr:nvSpPr>
      <xdr:spPr>
        <a:xfrm>
          <a:off x="4622800" y="32315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97,225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38100</xdr:rowOff>
    </xdr:from>
    <xdr:to>
      <xdr:col>22</xdr:col>
      <xdr:colOff>165100</xdr:colOff>
      <xdr:row>18</xdr:row>
      <xdr:rowOff>139700</xdr:rowOff>
    </xdr:to>
    <xdr:sp macro="" textlink="">
      <xdr:nvSpPr>
        <xdr:cNvPr id="73" name="楕円 72"/>
        <xdr:cNvSpPr/>
      </xdr:nvSpPr>
      <xdr:spPr>
        <a:xfrm>
          <a:off x="4254500" y="31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124460</xdr:rowOff>
    </xdr:from>
    <xdr:ext cx="762000" cy="259080"/>
    <xdr:sp macro="" textlink="">
      <xdr:nvSpPr>
        <xdr:cNvPr id="74" name="テキスト ボックス 73"/>
        <xdr:cNvSpPr txBox="1"/>
      </xdr:nvSpPr>
      <xdr:spPr>
        <a:xfrm>
          <a:off x="3924300" y="325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58420</xdr:rowOff>
    </xdr:from>
    <xdr:to>
      <xdr:col>19</xdr:col>
      <xdr:colOff>38100</xdr:colOff>
      <xdr:row>18</xdr:row>
      <xdr:rowOff>160020</xdr:rowOff>
    </xdr:to>
    <xdr:sp macro="" textlink="">
      <xdr:nvSpPr>
        <xdr:cNvPr id="75" name="楕円 74"/>
        <xdr:cNvSpPr/>
      </xdr:nvSpPr>
      <xdr:spPr>
        <a:xfrm>
          <a:off x="3556000" y="319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144780</xdr:rowOff>
    </xdr:from>
    <xdr:ext cx="762000" cy="250190"/>
    <xdr:sp macro="" textlink="">
      <xdr:nvSpPr>
        <xdr:cNvPr id="76" name="テキスト ボックス 75"/>
        <xdr:cNvSpPr txBox="1"/>
      </xdr:nvSpPr>
      <xdr:spPr>
        <a:xfrm>
          <a:off x="3225800" y="32785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67310</xdr:rowOff>
    </xdr:from>
    <xdr:to>
      <xdr:col>15</xdr:col>
      <xdr:colOff>101600</xdr:colOff>
      <xdr:row>18</xdr:row>
      <xdr:rowOff>168910</xdr:rowOff>
    </xdr:to>
    <xdr:sp macro="" textlink="">
      <xdr:nvSpPr>
        <xdr:cNvPr id="77" name="楕円 76"/>
        <xdr:cNvSpPr/>
      </xdr:nvSpPr>
      <xdr:spPr>
        <a:xfrm>
          <a:off x="2857500" y="320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153670</xdr:rowOff>
    </xdr:from>
    <xdr:ext cx="762000" cy="259080"/>
    <xdr:sp macro="" textlink="">
      <xdr:nvSpPr>
        <xdr:cNvPr id="78" name="テキスト ボックス 77"/>
        <xdr:cNvSpPr txBox="1"/>
      </xdr:nvSpPr>
      <xdr:spPr>
        <a:xfrm>
          <a:off x="2527300" y="3287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89,923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9415" cy="275590"/>
    <xdr:sp macro="" textlink="">
      <xdr:nvSpPr>
        <xdr:cNvPr id="92" name="テキスト ボックス 91"/>
        <xdr:cNvSpPr txBox="1"/>
      </xdr:nvSpPr>
      <xdr:spPr>
        <a:xfrm>
          <a:off x="1676400" y="5270500"/>
          <a:ext cx="3994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9555"/>
    <xdr:sp macro="" textlink="">
      <xdr:nvSpPr>
        <xdr:cNvPr id="95" name="テキスト ボックス 94"/>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3" name="テキスト ボックス 102"/>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76835</xdr:rowOff>
    </xdr:from>
    <xdr:to>
      <xdr:col>29</xdr:col>
      <xdr:colOff>127000</xdr:colOff>
      <xdr:row>37</xdr:row>
      <xdr:rowOff>146685</xdr:rowOff>
    </xdr:to>
    <xdr:cxnSp macro="">
      <xdr:nvCxnSpPr>
        <xdr:cNvPr id="105" name="直線コネクタ 104"/>
        <xdr:cNvCxnSpPr/>
      </xdr:nvCxnSpPr>
      <xdr:spPr>
        <a:xfrm flipV="1">
          <a:off x="5651500" y="6001385"/>
          <a:ext cx="0" cy="12700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118110</xdr:rowOff>
    </xdr:from>
    <xdr:ext cx="749935" cy="259080"/>
    <xdr:sp macro="" textlink="">
      <xdr:nvSpPr>
        <xdr:cNvPr id="106" name="人口1人当たり決算額の推移最小値テキスト445"/>
        <xdr:cNvSpPr txBox="1"/>
      </xdr:nvSpPr>
      <xdr:spPr>
        <a:xfrm>
          <a:off x="5740400" y="724281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146685</xdr:rowOff>
    </xdr:from>
    <xdr:to>
      <xdr:col>30</xdr:col>
      <xdr:colOff>25400</xdr:colOff>
      <xdr:row>37</xdr:row>
      <xdr:rowOff>146685</xdr:rowOff>
    </xdr:to>
    <xdr:cxnSp macro="">
      <xdr:nvCxnSpPr>
        <xdr:cNvPr id="107" name="直線コネクタ 106"/>
        <xdr:cNvCxnSpPr/>
      </xdr:nvCxnSpPr>
      <xdr:spPr>
        <a:xfrm>
          <a:off x="5562600" y="7271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334645</xdr:rowOff>
    </xdr:from>
    <xdr:ext cx="749935" cy="259080"/>
    <xdr:sp macro="" textlink="">
      <xdr:nvSpPr>
        <xdr:cNvPr id="108" name="人口1人当たり決算額の推移最大値テキスト445"/>
        <xdr:cNvSpPr txBox="1"/>
      </xdr:nvSpPr>
      <xdr:spPr>
        <a:xfrm>
          <a:off x="5740400" y="574484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64,688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76835</xdr:rowOff>
    </xdr:from>
    <xdr:to>
      <xdr:col>30</xdr:col>
      <xdr:colOff>25400</xdr:colOff>
      <xdr:row>33</xdr:row>
      <xdr:rowOff>76835</xdr:rowOff>
    </xdr:to>
    <xdr:cxnSp macro="">
      <xdr:nvCxnSpPr>
        <xdr:cNvPr id="109" name="直線コネクタ 108"/>
        <xdr:cNvCxnSpPr/>
      </xdr:nvCxnSpPr>
      <xdr:spPr>
        <a:xfrm>
          <a:off x="5562600" y="6001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86360</xdr:rowOff>
    </xdr:from>
    <xdr:to>
      <xdr:col>29</xdr:col>
      <xdr:colOff>127000</xdr:colOff>
      <xdr:row>36</xdr:row>
      <xdr:rowOff>102870</xdr:rowOff>
    </xdr:to>
    <xdr:cxnSp macro="">
      <xdr:nvCxnSpPr>
        <xdr:cNvPr id="110" name="直線コネクタ 109"/>
        <xdr:cNvCxnSpPr/>
      </xdr:nvCxnSpPr>
      <xdr:spPr>
        <a:xfrm>
          <a:off x="5003800" y="7039610"/>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86360</xdr:rowOff>
    </xdr:from>
    <xdr:ext cx="749935" cy="256540"/>
    <xdr:sp macro="" textlink="">
      <xdr:nvSpPr>
        <xdr:cNvPr id="111" name="人口1人当たり決算額の推移平均値テキスト445"/>
        <xdr:cNvSpPr txBox="1"/>
      </xdr:nvSpPr>
      <xdr:spPr>
        <a:xfrm>
          <a:off x="5740400" y="6696710"/>
          <a:ext cx="7499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25,274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240665</xdr:rowOff>
    </xdr:from>
    <xdr:to>
      <xdr:col>29</xdr:col>
      <xdr:colOff>177800</xdr:colOff>
      <xdr:row>36</xdr:row>
      <xdr:rowOff>0</xdr:rowOff>
    </xdr:to>
    <xdr:sp macro="" textlink="">
      <xdr:nvSpPr>
        <xdr:cNvPr id="112" name="フローチャート: 判断 111"/>
        <xdr:cNvSpPr/>
      </xdr:nvSpPr>
      <xdr:spPr>
        <a:xfrm>
          <a:off x="5600700" y="68510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86360</xdr:rowOff>
    </xdr:from>
    <xdr:to>
      <xdr:col>26</xdr:col>
      <xdr:colOff>50800</xdr:colOff>
      <xdr:row>37</xdr:row>
      <xdr:rowOff>75565</xdr:rowOff>
    </xdr:to>
    <xdr:cxnSp macro="">
      <xdr:nvCxnSpPr>
        <xdr:cNvPr id="113" name="直線コネクタ 112"/>
        <xdr:cNvCxnSpPr/>
      </xdr:nvCxnSpPr>
      <xdr:spPr>
        <a:xfrm flipV="1">
          <a:off x="4305300" y="7039610"/>
          <a:ext cx="698500" cy="160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194945</xdr:rowOff>
    </xdr:from>
    <xdr:to>
      <xdr:col>26</xdr:col>
      <xdr:colOff>101600</xdr:colOff>
      <xdr:row>35</xdr:row>
      <xdr:rowOff>297180</xdr:rowOff>
    </xdr:to>
    <xdr:sp macro="" textlink="">
      <xdr:nvSpPr>
        <xdr:cNvPr id="114" name="フローチャート: 判断 113"/>
        <xdr:cNvSpPr/>
      </xdr:nvSpPr>
      <xdr:spPr>
        <a:xfrm>
          <a:off x="4953000" y="68052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307975</xdr:rowOff>
    </xdr:from>
    <xdr:ext cx="736600" cy="258445"/>
    <xdr:sp macro="" textlink="">
      <xdr:nvSpPr>
        <xdr:cNvPr id="115" name="テキスト ボックス 114"/>
        <xdr:cNvSpPr txBox="1"/>
      </xdr:nvSpPr>
      <xdr:spPr>
        <a:xfrm>
          <a:off x="4622800" y="6575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27,273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251460</xdr:rowOff>
    </xdr:from>
    <xdr:to>
      <xdr:col>22</xdr:col>
      <xdr:colOff>114300</xdr:colOff>
      <xdr:row>37</xdr:row>
      <xdr:rowOff>75565</xdr:rowOff>
    </xdr:to>
    <xdr:cxnSp macro="">
      <xdr:nvCxnSpPr>
        <xdr:cNvPr id="116" name="直線コネクタ 115"/>
        <xdr:cNvCxnSpPr/>
      </xdr:nvCxnSpPr>
      <xdr:spPr>
        <a:xfrm>
          <a:off x="3606800" y="6861810"/>
          <a:ext cx="698500" cy="338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217805</xdr:rowOff>
    </xdr:from>
    <xdr:to>
      <xdr:col>22</xdr:col>
      <xdr:colOff>165100</xdr:colOff>
      <xdr:row>35</xdr:row>
      <xdr:rowOff>320040</xdr:rowOff>
    </xdr:to>
    <xdr:sp macro="" textlink="">
      <xdr:nvSpPr>
        <xdr:cNvPr id="117" name="フローチャート: 判断 116"/>
        <xdr:cNvSpPr/>
      </xdr:nvSpPr>
      <xdr:spPr>
        <a:xfrm>
          <a:off x="4254500" y="68281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329565</xdr:rowOff>
    </xdr:from>
    <xdr:ext cx="762000" cy="254000"/>
    <xdr:sp macro="" textlink="">
      <xdr:nvSpPr>
        <xdr:cNvPr id="118" name="テキスト ボックス 117"/>
        <xdr:cNvSpPr txBox="1"/>
      </xdr:nvSpPr>
      <xdr:spPr>
        <a:xfrm>
          <a:off x="3924300" y="6597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26,298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88900</xdr:rowOff>
    </xdr:from>
    <xdr:to>
      <xdr:col>18</xdr:col>
      <xdr:colOff>177800</xdr:colOff>
      <xdr:row>35</xdr:row>
      <xdr:rowOff>251460</xdr:rowOff>
    </xdr:to>
    <xdr:cxnSp macro="">
      <xdr:nvCxnSpPr>
        <xdr:cNvPr id="119" name="直線コネクタ 118"/>
        <xdr:cNvCxnSpPr/>
      </xdr:nvCxnSpPr>
      <xdr:spPr>
        <a:xfrm>
          <a:off x="2908300" y="6699250"/>
          <a:ext cx="698500" cy="162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207010</xdr:rowOff>
    </xdr:from>
    <xdr:to>
      <xdr:col>19</xdr:col>
      <xdr:colOff>38100</xdr:colOff>
      <xdr:row>35</xdr:row>
      <xdr:rowOff>309245</xdr:rowOff>
    </xdr:to>
    <xdr:sp macro="" textlink="">
      <xdr:nvSpPr>
        <xdr:cNvPr id="120" name="フローチャート: 判断 119"/>
        <xdr:cNvSpPr/>
      </xdr:nvSpPr>
      <xdr:spPr>
        <a:xfrm>
          <a:off x="35560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293370</xdr:rowOff>
    </xdr:from>
    <xdr:ext cx="762000" cy="255905"/>
    <xdr:sp macro="" textlink="">
      <xdr:nvSpPr>
        <xdr:cNvPr id="121" name="テキスト ボックス 120"/>
        <xdr:cNvSpPr txBox="1"/>
      </xdr:nvSpPr>
      <xdr:spPr>
        <a:xfrm>
          <a:off x="3225800" y="69037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212725</xdr:rowOff>
    </xdr:from>
    <xdr:to>
      <xdr:col>15</xdr:col>
      <xdr:colOff>101600</xdr:colOff>
      <xdr:row>35</xdr:row>
      <xdr:rowOff>314960</xdr:rowOff>
    </xdr:to>
    <xdr:sp macro="" textlink="">
      <xdr:nvSpPr>
        <xdr:cNvPr id="122" name="フローチャート: 判断 121"/>
        <xdr:cNvSpPr/>
      </xdr:nvSpPr>
      <xdr:spPr>
        <a:xfrm>
          <a:off x="2857500" y="68230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298450</xdr:rowOff>
    </xdr:from>
    <xdr:ext cx="762000" cy="259080"/>
    <xdr:sp macro="" textlink="">
      <xdr:nvSpPr>
        <xdr:cNvPr id="123" name="テキスト ボックス 122"/>
        <xdr:cNvSpPr txBox="1"/>
      </xdr:nvSpPr>
      <xdr:spPr>
        <a:xfrm>
          <a:off x="25273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26,530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9935" cy="259080"/>
    <xdr:sp macro="" textlink="">
      <xdr:nvSpPr>
        <xdr:cNvPr id="124" name="テキスト ボックス 123"/>
        <xdr:cNvSpPr txBox="1"/>
      </xdr:nvSpPr>
      <xdr:spPr>
        <a:xfrm>
          <a:off x="5473700" y="7960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36</xdr:row>
      <xdr:rowOff>52070</xdr:rowOff>
    </xdr:from>
    <xdr:to>
      <xdr:col>29</xdr:col>
      <xdr:colOff>177800</xdr:colOff>
      <xdr:row>36</xdr:row>
      <xdr:rowOff>153670</xdr:rowOff>
    </xdr:to>
    <xdr:sp macro="" textlink="">
      <xdr:nvSpPr>
        <xdr:cNvPr id="129" name="楕円 128"/>
        <xdr:cNvSpPr/>
      </xdr:nvSpPr>
      <xdr:spPr>
        <a:xfrm>
          <a:off x="56007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24130</xdr:rowOff>
    </xdr:from>
    <xdr:ext cx="749935" cy="259080"/>
    <xdr:sp macro="" textlink="">
      <xdr:nvSpPr>
        <xdr:cNvPr id="130" name="人口1人当たり決算額の推移該当値テキスト445"/>
        <xdr:cNvSpPr txBox="1"/>
      </xdr:nvSpPr>
      <xdr:spPr>
        <a:xfrm>
          <a:off x="5740400" y="697738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18,551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34925</xdr:rowOff>
    </xdr:from>
    <xdr:to>
      <xdr:col>26</xdr:col>
      <xdr:colOff>101600</xdr:colOff>
      <xdr:row>36</xdr:row>
      <xdr:rowOff>136525</xdr:rowOff>
    </xdr:to>
    <xdr:sp macro="" textlink="">
      <xdr:nvSpPr>
        <xdr:cNvPr id="131" name="楕円 130"/>
        <xdr:cNvSpPr/>
      </xdr:nvSpPr>
      <xdr:spPr>
        <a:xfrm>
          <a:off x="4953000" y="698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121285</xdr:rowOff>
    </xdr:from>
    <xdr:ext cx="736600" cy="255905"/>
    <xdr:sp macro="" textlink="">
      <xdr:nvSpPr>
        <xdr:cNvPr id="132" name="テキスト ボックス 131"/>
        <xdr:cNvSpPr txBox="1"/>
      </xdr:nvSpPr>
      <xdr:spPr>
        <a:xfrm>
          <a:off x="4622800" y="70745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19,319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24130</xdr:rowOff>
    </xdr:from>
    <xdr:to>
      <xdr:col>22</xdr:col>
      <xdr:colOff>165100</xdr:colOff>
      <xdr:row>37</xdr:row>
      <xdr:rowOff>126365</xdr:rowOff>
    </xdr:to>
    <xdr:sp macro="" textlink="">
      <xdr:nvSpPr>
        <xdr:cNvPr id="133" name="楕円 132"/>
        <xdr:cNvSpPr/>
      </xdr:nvSpPr>
      <xdr:spPr>
        <a:xfrm>
          <a:off x="4254500" y="7148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111760</xdr:rowOff>
    </xdr:from>
    <xdr:ext cx="762000" cy="248920"/>
    <xdr:sp macro="" textlink="">
      <xdr:nvSpPr>
        <xdr:cNvPr id="134" name="テキスト ボックス 133"/>
        <xdr:cNvSpPr txBox="1"/>
      </xdr:nvSpPr>
      <xdr:spPr>
        <a:xfrm>
          <a:off x="3924300" y="7236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200660</xdr:rowOff>
    </xdr:from>
    <xdr:to>
      <xdr:col>19</xdr:col>
      <xdr:colOff>38100</xdr:colOff>
      <xdr:row>35</xdr:row>
      <xdr:rowOff>302260</xdr:rowOff>
    </xdr:to>
    <xdr:sp macro="" textlink="">
      <xdr:nvSpPr>
        <xdr:cNvPr id="135" name="楕円 134"/>
        <xdr:cNvSpPr/>
      </xdr:nvSpPr>
      <xdr:spPr>
        <a:xfrm>
          <a:off x="3556000" y="681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311785</xdr:rowOff>
    </xdr:from>
    <xdr:ext cx="762000" cy="259715"/>
    <xdr:sp macro="" textlink="">
      <xdr:nvSpPr>
        <xdr:cNvPr id="136" name="テキスト ボックス 135"/>
        <xdr:cNvSpPr txBox="1"/>
      </xdr:nvSpPr>
      <xdr:spPr>
        <a:xfrm>
          <a:off x="3225800" y="6579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37465</xdr:rowOff>
    </xdr:from>
    <xdr:to>
      <xdr:col>15</xdr:col>
      <xdr:colOff>101600</xdr:colOff>
      <xdr:row>35</xdr:row>
      <xdr:rowOff>139700</xdr:rowOff>
    </xdr:to>
    <xdr:sp macro="" textlink="">
      <xdr:nvSpPr>
        <xdr:cNvPr id="137" name="楕円 136"/>
        <xdr:cNvSpPr/>
      </xdr:nvSpPr>
      <xdr:spPr>
        <a:xfrm>
          <a:off x="2857500" y="66478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149225</xdr:rowOff>
    </xdr:from>
    <xdr:ext cx="762000" cy="259715"/>
    <xdr:sp macro="" textlink="">
      <xdr:nvSpPr>
        <xdr:cNvPr id="138" name="テキスト ボックス 137"/>
        <xdr:cNvSpPr txBox="1"/>
      </xdr:nvSpPr>
      <xdr:spPr>
        <a:xfrm>
          <a:off x="2527300" y="64166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34,154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12,790
12,595
111.52
10,036,864
9,556,700
446,167
5,395,141
7,083,496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27.1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820" cy="217170"/>
    <xdr:sp macro="" textlink="">
      <xdr:nvSpPr>
        <xdr:cNvPr id="40" name="テキスト ボックス 39"/>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3565" cy="248920"/>
    <xdr:sp macro="" textlink="">
      <xdr:nvSpPr>
        <xdr:cNvPr id="48" name="テキスト ボックス 47"/>
        <xdr:cNvSpPr txBox="1"/>
      </xdr:nvSpPr>
      <xdr:spPr>
        <a:xfrm>
          <a:off x="166370" y="5826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3565" cy="259080"/>
    <xdr:sp macro="" textlink="">
      <xdr:nvSpPr>
        <xdr:cNvPr id="50" name="テキスト ボックス 49"/>
        <xdr:cNvSpPr txBox="1"/>
      </xdr:nvSpPr>
      <xdr:spPr>
        <a:xfrm>
          <a:off x="166370" y="544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3565" cy="259080"/>
    <xdr:sp macro="" textlink="">
      <xdr:nvSpPr>
        <xdr:cNvPr id="52" name="テキスト ボックス 51"/>
        <xdr:cNvSpPr txBox="1"/>
      </xdr:nvSpPr>
      <xdr:spPr>
        <a:xfrm>
          <a:off x="166370" y="506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3565" cy="248920"/>
    <xdr:sp macro="" textlink="">
      <xdr:nvSpPr>
        <xdr:cNvPr id="54" name="テキスト ボックス 53"/>
        <xdr:cNvSpPr txBox="1"/>
      </xdr:nvSpPr>
      <xdr:spPr>
        <a:xfrm>
          <a:off x="166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76835</xdr:rowOff>
    </xdr:from>
    <xdr:to>
      <xdr:col>24</xdr:col>
      <xdr:colOff>62865</xdr:colOff>
      <xdr:row>39</xdr:row>
      <xdr:rowOff>86995</xdr:rowOff>
    </xdr:to>
    <xdr:cxnSp macro="">
      <xdr:nvCxnSpPr>
        <xdr:cNvPr id="56" name="直線コネクタ 55"/>
        <xdr:cNvCxnSpPr/>
      </xdr:nvCxnSpPr>
      <xdr:spPr>
        <a:xfrm flipV="1">
          <a:off x="4633595" y="5220335"/>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90805</xdr:rowOff>
    </xdr:from>
    <xdr:ext cx="534670" cy="258445"/>
    <xdr:sp macro="" textlink="">
      <xdr:nvSpPr>
        <xdr:cNvPr id="57" name="人件費最小値テキスト"/>
        <xdr:cNvSpPr txBox="1"/>
      </xdr:nvSpPr>
      <xdr:spPr>
        <a:xfrm>
          <a:off x="4686300" y="6777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56,634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86995</xdr:rowOff>
    </xdr:from>
    <xdr:to>
      <xdr:col>24</xdr:col>
      <xdr:colOff>152400</xdr:colOff>
      <xdr:row>39</xdr:row>
      <xdr:rowOff>86995</xdr:rowOff>
    </xdr:to>
    <xdr:cxnSp macro="">
      <xdr:nvCxnSpPr>
        <xdr:cNvPr id="58" name="直線コネクタ 57"/>
        <xdr:cNvCxnSpPr/>
      </xdr:nvCxnSpPr>
      <xdr:spPr>
        <a:xfrm>
          <a:off x="4546600" y="6773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23495</xdr:rowOff>
    </xdr:from>
    <xdr:ext cx="598805" cy="259080"/>
    <xdr:sp macro="" textlink="">
      <xdr:nvSpPr>
        <xdr:cNvPr id="59" name="人件費最大値テキスト"/>
        <xdr:cNvSpPr txBox="1"/>
      </xdr:nvSpPr>
      <xdr:spPr>
        <a:xfrm>
          <a:off x="4686300" y="4995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178,939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76835</xdr:rowOff>
    </xdr:from>
    <xdr:to>
      <xdr:col>24</xdr:col>
      <xdr:colOff>152400</xdr:colOff>
      <xdr:row>30</xdr:row>
      <xdr:rowOff>76835</xdr:rowOff>
    </xdr:to>
    <xdr:cxnSp macro="">
      <xdr:nvCxnSpPr>
        <xdr:cNvPr id="60" name="直線コネクタ 59"/>
        <xdr:cNvCxnSpPr/>
      </xdr:nvCxnSpPr>
      <xdr:spPr>
        <a:xfrm>
          <a:off x="4546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30480</xdr:rowOff>
    </xdr:from>
    <xdr:to>
      <xdr:col>24</xdr:col>
      <xdr:colOff>63500</xdr:colOff>
      <xdr:row>37</xdr:row>
      <xdr:rowOff>40640</xdr:rowOff>
    </xdr:to>
    <xdr:cxnSp macro="">
      <xdr:nvCxnSpPr>
        <xdr:cNvPr id="61" name="直線コネクタ 60"/>
        <xdr:cNvCxnSpPr/>
      </xdr:nvCxnSpPr>
      <xdr:spPr>
        <a:xfrm flipV="1">
          <a:off x="3797300" y="63741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35560</xdr:rowOff>
    </xdr:from>
    <xdr:ext cx="534670" cy="259080"/>
    <xdr:sp macro="" textlink="">
      <xdr:nvSpPr>
        <xdr:cNvPr id="62" name="人件費平均値テキスト"/>
        <xdr:cNvSpPr txBox="1"/>
      </xdr:nvSpPr>
      <xdr:spPr>
        <a:xfrm>
          <a:off x="4686300" y="6036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40640</xdr:rowOff>
    </xdr:from>
    <xdr:to>
      <xdr:col>19</xdr:col>
      <xdr:colOff>177800</xdr:colOff>
      <xdr:row>37</xdr:row>
      <xdr:rowOff>99060</xdr:rowOff>
    </xdr:to>
    <xdr:cxnSp macro="">
      <xdr:nvCxnSpPr>
        <xdr:cNvPr id="64" name="直線コネクタ 63"/>
        <xdr:cNvCxnSpPr/>
      </xdr:nvCxnSpPr>
      <xdr:spPr>
        <a:xfrm flipV="1">
          <a:off x="2908300" y="638429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139065</xdr:rowOff>
    </xdr:from>
    <xdr:to>
      <xdr:col>20</xdr:col>
      <xdr:colOff>38100</xdr:colOff>
      <xdr:row>37</xdr:row>
      <xdr:rowOff>69215</xdr:rowOff>
    </xdr:to>
    <xdr:sp macro="" textlink="">
      <xdr:nvSpPr>
        <xdr:cNvPr id="65" name="フローチャート: 判断 64"/>
        <xdr:cNvSpPr/>
      </xdr:nvSpPr>
      <xdr:spPr>
        <a:xfrm>
          <a:off x="3746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86360</xdr:rowOff>
    </xdr:from>
    <xdr:ext cx="522605" cy="251460"/>
    <xdr:sp macro="" textlink="">
      <xdr:nvSpPr>
        <xdr:cNvPr id="66" name="テキスト ボックス 65"/>
        <xdr:cNvSpPr txBox="1"/>
      </xdr:nvSpPr>
      <xdr:spPr>
        <a:xfrm>
          <a:off x="3529965" y="608711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21590</xdr:rowOff>
    </xdr:from>
    <xdr:to>
      <xdr:col>15</xdr:col>
      <xdr:colOff>50800</xdr:colOff>
      <xdr:row>37</xdr:row>
      <xdr:rowOff>99060</xdr:rowOff>
    </xdr:to>
    <xdr:cxnSp macro="">
      <xdr:nvCxnSpPr>
        <xdr:cNvPr id="67" name="直線コネクタ 66"/>
        <xdr:cNvCxnSpPr/>
      </xdr:nvCxnSpPr>
      <xdr:spPr>
        <a:xfrm>
          <a:off x="2019300" y="63652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156845</xdr:rowOff>
    </xdr:from>
    <xdr:to>
      <xdr:col>15</xdr:col>
      <xdr:colOff>101600</xdr:colOff>
      <xdr:row>37</xdr:row>
      <xdr:rowOff>86995</xdr:rowOff>
    </xdr:to>
    <xdr:sp macro="" textlink="">
      <xdr:nvSpPr>
        <xdr:cNvPr id="68" name="フローチャート: 判断 67"/>
        <xdr:cNvSpPr/>
      </xdr:nvSpPr>
      <xdr:spPr>
        <a:xfrm>
          <a:off x="2857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103505</xdr:rowOff>
    </xdr:from>
    <xdr:ext cx="522605" cy="259080"/>
    <xdr:sp macro="" textlink="">
      <xdr:nvSpPr>
        <xdr:cNvPr id="69" name="テキスト ボックス 68"/>
        <xdr:cNvSpPr txBox="1"/>
      </xdr:nvSpPr>
      <xdr:spPr>
        <a:xfrm>
          <a:off x="2640965" y="61042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21590</xdr:rowOff>
    </xdr:from>
    <xdr:to>
      <xdr:col>10</xdr:col>
      <xdr:colOff>114300</xdr:colOff>
      <xdr:row>37</xdr:row>
      <xdr:rowOff>154940</xdr:rowOff>
    </xdr:to>
    <xdr:cxnSp macro="">
      <xdr:nvCxnSpPr>
        <xdr:cNvPr id="70" name="直線コネクタ 69"/>
        <xdr:cNvCxnSpPr/>
      </xdr:nvCxnSpPr>
      <xdr:spPr>
        <a:xfrm flipV="1">
          <a:off x="1130300" y="636524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95885</xdr:rowOff>
    </xdr:to>
    <xdr:sp macro="" textlink="">
      <xdr:nvSpPr>
        <xdr:cNvPr id="71" name="フローチャート: 判断 70"/>
        <xdr:cNvSpPr/>
      </xdr:nvSpPr>
      <xdr:spPr>
        <a:xfrm>
          <a:off x="1968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86995</xdr:rowOff>
    </xdr:from>
    <xdr:ext cx="522605" cy="250825"/>
    <xdr:sp macro="" textlink="">
      <xdr:nvSpPr>
        <xdr:cNvPr id="72" name="テキスト ボックス 71"/>
        <xdr:cNvSpPr txBox="1"/>
      </xdr:nvSpPr>
      <xdr:spPr>
        <a:xfrm>
          <a:off x="1751965" y="643064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17780</xdr:rowOff>
    </xdr:from>
    <xdr:to>
      <xdr:col>6</xdr:col>
      <xdr:colOff>38100</xdr:colOff>
      <xdr:row>37</xdr:row>
      <xdr:rowOff>118745</xdr:rowOff>
    </xdr:to>
    <xdr:sp macro="" textlink="">
      <xdr:nvSpPr>
        <xdr:cNvPr id="73" name="フローチャート: 判断 72"/>
        <xdr:cNvSpPr/>
      </xdr:nvSpPr>
      <xdr:spPr>
        <a:xfrm>
          <a:off x="1079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135255</xdr:rowOff>
    </xdr:from>
    <xdr:ext cx="522605" cy="248285"/>
    <xdr:sp macro="" textlink="">
      <xdr:nvSpPr>
        <xdr:cNvPr id="74" name="テキスト ボックス 73"/>
        <xdr:cNvSpPr txBox="1"/>
      </xdr:nvSpPr>
      <xdr:spPr>
        <a:xfrm>
          <a:off x="862965" y="613600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80" name="楕円 79"/>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129540</xdr:rowOff>
    </xdr:from>
    <xdr:ext cx="534670" cy="259080"/>
    <xdr:sp macro="" textlink="">
      <xdr:nvSpPr>
        <xdr:cNvPr id="81" name="人件費該当値テキスト"/>
        <xdr:cNvSpPr txBox="1"/>
      </xdr:nvSpPr>
      <xdr:spPr>
        <a:xfrm>
          <a:off x="4686300" y="630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160655</xdr:rowOff>
    </xdr:from>
    <xdr:to>
      <xdr:col>20</xdr:col>
      <xdr:colOff>38100</xdr:colOff>
      <xdr:row>37</xdr:row>
      <xdr:rowOff>90805</xdr:rowOff>
    </xdr:to>
    <xdr:sp macro="" textlink="">
      <xdr:nvSpPr>
        <xdr:cNvPr id="82" name="楕円 81"/>
        <xdr:cNvSpPr/>
      </xdr:nvSpPr>
      <xdr:spPr>
        <a:xfrm>
          <a:off x="3746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81915</xdr:rowOff>
    </xdr:from>
    <xdr:ext cx="522605" cy="259080"/>
    <xdr:sp macro="" textlink="">
      <xdr:nvSpPr>
        <xdr:cNvPr id="83" name="テキスト ボックス 82"/>
        <xdr:cNvSpPr txBox="1"/>
      </xdr:nvSpPr>
      <xdr:spPr>
        <a:xfrm>
          <a:off x="3529965" y="64255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48260</xdr:rowOff>
    </xdr:from>
    <xdr:to>
      <xdr:col>15</xdr:col>
      <xdr:colOff>101600</xdr:colOff>
      <xdr:row>37</xdr:row>
      <xdr:rowOff>149860</xdr:rowOff>
    </xdr:to>
    <xdr:sp macro="" textlink="">
      <xdr:nvSpPr>
        <xdr:cNvPr id="84" name="楕円 83"/>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140970</xdr:rowOff>
    </xdr:from>
    <xdr:ext cx="522605" cy="259080"/>
    <xdr:sp macro="" textlink="">
      <xdr:nvSpPr>
        <xdr:cNvPr id="85" name="テキスト ボックス 84"/>
        <xdr:cNvSpPr txBox="1"/>
      </xdr:nvSpPr>
      <xdr:spPr>
        <a:xfrm>
          <a:off x="2640965" y="64846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142240</xdr:rowOff>
    </xdr:from>
    <xdr:to>
      <xdr:col>10</xdr:col>
      <xdr:colOff>165100</xdr:colOff>
      <xdr:row>37</xdr:row>
      <xdr:rowOff>72390</xdr:rowOff>
    </xdr:to>
    <xdr:sp macro="" textlink="">
      <xdr:nvSpPr>
        <xdr:cNvPr id="86" name="楕円 85"/>
        <xdr:cNvSpPr/>
      </xdr:nvSpPr>
      <xdr:spPr>
        <a:xfrm>
          <a:off x="1968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88900</xdr:rowOff>
    </xdr:from>
    <xdr:ext cx="522605" cy="248920"/>
    <xdr:sp macro="" textlink="">
      <xdr:nvSpPr>
        <xdr:cNvPr id="87" name="テキスト ボックス 86"/>
        <xdr:cNvSpPr txBox="1"/>
      </xdr:nvSpPr>
      <xdr:spPr>
        <a:xfrm>
          <a:off x="1751965" y="608965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104140</xdr:rowOff>
    </xdr:from>
    <xdr:to>
      <xdr:col>6</xdr:col>
      <xdr:colOff>38100</xdr:colOff>
      <xdr:row>38</xdr:row>
      <xdr:rowOff>34290</xdr:rowOff>
    </xdr:to>
    <xdr:sp macro="" textlink="">
      <xdr:nvSpPr>
        <xdr:cNvPr id="88" name="楕円 87"/>
        <xdr:cNvSpPr/>
      </xdr:nvSpPr>
      <xdr:spPr>
        <a:xfrm>
          <a:off x="1079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25400</xdr:rowOff>
    </xdr:from>
    <xdr:ext cx="522605" cy="259080"/>
    <xdr:sp macro="" textlink="">
      <xdr:nvSpPr>
        <xdr:cNvPr id="89" name="テキスト ボックス 88"/>
        <xdr:cNvSpPr txBox="1"/>
      </xdr:nvSpPr>
      <xdr:spPr>
        <a:xfrm>
          <a:off x="862965" y="6540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820" cy="217170"/>
    <xdr:sp macro="" textlink="">
      <xdr:nvSpPr>
        <xdr:cNvPr id="98" name="テキスト ボックス 97"/>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6855" cy="248920"/>
    <xdr:sp macro="" textlink="">
      <xdr:nvSpPr>
        <xdr:cNvPr id="101" name="テキスト ボックス 100"/>
        <xdr:cNvSpPr txBox="1"/>
      </xdr:nvSpPr>
      <xdr:spPr>
        <a:xfrm>
          <a:off x="513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3565" cy="248920"/>
    <xdr:sp macro="" textlink="">
      <xdr:nvSpPr>
        <xdr:cNvPr id="103" name="テキスト ボックス 102"/>
        <xdr:cNvSpPr txBox="1"/>
      </xdr:nvSpPr>
      <xdr:spPr>
        <a:xfrm>
          <a:off x="166370" y="9484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3565" cy="248920"/>
    <xdr:sp macro="" textlink="">
      <xdr:nvSpPr>
        <xdr:cNvPr id="105" name="テキスト ボックス 104"/>
        <xdr:cNvSpPr txBox="1"/>
      </xdr:nvSpPr>
      <xdr:spPr>
        <a:xfrm>
          <a:off x="166370" y="9027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3565" cy="248920"/>
    <xdr:sp macro="" textlink="">
      <xdr:nvSpPr>
        <xdr:cNvPr id="107" name="テキスト ボックス 106"/>
        <xdr:cNvSpPr txBox="1"/>
      </xdr:nvSpPr>
      <xdr:spPr>
        <a:xfrm>
          <a:off x="166370" y="8569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3565" cy="248920"/>
    <xdr:sp macro="" textlink="">
      <xdr:nvSpPr>
        <xdr:cNvPr id="109" name="テキスト ボックス 108"/>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15240</xdr:rowOff>
    </xdr:from>
    <xdr:to>
      <xdr:col>24</xdr:col>
      <xdr:colOff>62865</xdr:colOff>
      <xdr:row>57</xdr:row>
      <xdr:rowOff>67310</xdr:rowOff>
    </xdr:to>
    <xdr:cxnSp macro="">
      <xdr:nvCxnSpPr>
        <xdr:cNvPr id="111" name="直線コネクタ 110"/>
        <xdr:cNvCxnSpPr/>
      </xdr:nvCxnSpPr>
      <xdr:spPr>
        <a:xfrm flipV="1">
          <a:off x="4633595" y="8759190"/>
          <a:ext cx="127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71120</xdr:rowOff>
    </xdr:from>
    <xdr:ext cx="534670" cy="259080"/>
    <xdr:sp macro="" textlink="">
      <xdr:nvSpPr>
        <xdr:cNvPr id="112" name="物件費最小値テキスト"/>
        <xdr:cNvSpPr txBox="1"/>
      </xdr:nvSpPr>
      <xdr:spPr>
        <a:xfrm>
          <a:off x="4686300" y="9843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53,295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67310</xdr:rowOff>
    </xdr:from>
    <xdr:to>
      <xdr:col>24</xdr:col>
      <xdr:colOff>152400</xdr:colOff>
      <xdr:row>57</xdr:row>
      <xdr:rowOff>67310</xdr:rowOff>
    </xdr:to>
    <xdr:cxnSp macro="">
      <xdr:nvCxnSpPr>
        <xdr:cNvPr id="113" name="直線コネクタ 112"/>
        <xdr:cNvCxnSpPr/>
      </xdr:nvCxnSpPr>
      <xdr:spPr>
        <a:xfrm>
          <a:off x="4546600" y="9839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133350</xdr:rowOff>
    </xdr:from>
    <xdr:ext cx="598805" cy="250190"/>
    <xdr:sp macro="" textlink="">
      <xdr:nvSpPr>
        <xdr:cNvPr id="114" name="物件費最大値テキスト"/>
        <xdr:cNvSpPr txBox="1"/>
      </xdr:nvSpPr>
      <xdr:spPr>
        <a:xfrm>
          <a:off x="4686300" y="85344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289,746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15240</xdr:rowOff>
    </xdr:from>
    <xdr:to>
      <xdr:col>24</xdr:col>
      <xdr:colOff>152400</xdr:colOff>
      <xdr:row>51</xdr:row>
      <xdr:rowOff>15240</xdr:rowOff>
    </xdr:to>
    <xdr:cxnSp macro="">
      <xdr:nvCxnSpPr>
        <xdr:cNvPr id="115" name="直線コネクタ 114"/>
        <xdr:cNvCxnSpPr/>
      </xdr:nvCxnSpPr>
      <xdr:spPr>
        <a:xfrm>
          <a:off x="4546600" y="875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71755</xdr:rowOff>
    </xdr:from>
    <xdr:to>
      <xdr:col>24</xdr:col>
      <xdr:colOff>63500</xdr:colOff>
      <xdr:row>56</xdr:row>
      <xdr:rowOff>114300</xdr:rowOff>
    </xdr:to>
    <xdr:cxnSp macro="">
      <xdr:nvCxnSpPr>
        <xdr:cNvPr id="116" name="直線コネクタ 115"/>
        <xdr:cNvCxnSpPr/>
      </xdr:nvCxnSpPr>
      <xdr:spPr>
        <a:xfrm flipV="1">
          <a:off x="3797300" y="96729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41275</xdr:rowOff>
    </xdr:from>
    <xdr:ext cx="534670" cy="250825"/>
    <xdr:sp macro="" textlink="">
      <xdr:nvSpPr>
        <xdr:cNvPr id="117" name="物件費平均値テキスト"/>
        <xdr:cNvSpPr txBox="1"/>
      </xdr:nvSpPr>
      <xdr:spPr>
        <a:xfrm>
          <a:off x="4686300" y="94710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18415</xdr:rowOff>
    </xdr:from>
    <xdr:to>
      <xdr:col>24</xdr:col>
      <xdr:colOff>114300</xdr:colOff>
      <xdr:row>56</xdr:row>
      <xdr:rowOff>120650</xdr:rowOff>
    </xdr:to>
    <xdr:sp macro="" textlink="">
      <xdr:nvSpPr>
        <xdr:cNvPr id="118" name="フローチャート: 判断 117"/>
        <xdr:cNvSpPr/>
      </xdr:nvSpPr>
      <xdr:spPr>
        <a:xfrm>
          <a:off x="45847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56</xdr:row>
      <xdr:rowOff>137795</xdr:rowOff>
    </xdr:to>
    <xdr:cxnSp macro="">
      <xdr:nvCxnSpPr>
        <xdr:cNvPr id="119" name="直線コネクタ 118"/>
        <xdr:cNvCxnSpPr/>
      </xdr:nvCxnSpPr>
      <xdr:spPr>
        <a:xfrm flipV="1">
          <a:off x="2908300" y="97155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156210</xdr:rowOff>
    </xdr:from>
    <xdr:to>
      <xdr:col>20</xdr:col>
      <xdr:colOff>38100</xdr:colOff>
      <xdr:row>56</xdr:row>
      <xdr:rowOff>86360</xdr:rowOff>
    </xdr:to>
    <xdr:sp macro="" textlink="">
      <xdr:nvSpPr>
        <xdr:cNvPr id="120" name="フローチャート: 判断 119"/>
        <xdr:cNvSpPr/>
      </xdr:nvSpPr>
      <xdr:spPr>
        <a:xfrm>
          <a:off x="3746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102870</xdr:rowOff>
    </xdr:from>
    <xdr:ext cx="522605" cy="259080"/>
    <xdr:sp macro="" textlink="">
      <xdr:nvSpPr>
        <xdr:cNvPr id="121" name="テキスト ボックス 120"/>
        <xdr:cNvSpPr txBox="1"/>
      </xdr:nvSpPr>
      <xdr:spPr>
        <a:xfrm>
          <a:off x="3529965" y="93611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137795</xdr:rowOff>
    </xdr:from>
    <xdr:to>
      <xdr:col>15</xdr:col>
      <xdr:colOff>50800</xdr:colOff>
      <xdr:row>56</xdr:row>
      <xdr:rowOff>143510</xdr:rowOff>
    </xdr:to>
    <xdr:cxnSp macro="">
      <xdr:nvCxnSpPr>
        <xdr:cNvPr id="122" name="直線コネクタ 121"/>
        <xdr:cNvCxnSpPr/>
      </xdr:nvCxnSpPr>
      <xdr:spPr>
        <a:xfrm flipV="1">
          <a:off x="2019300" y="97389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40640</xdr:rowOff>
    </xdr:from>
    <xdr:to>
      <xdr:col>15</xdr:col>
      <xdr:colOff>101600</xdr:colOff>
      <xdr:row>56</xdr:row>
      <xdr:rowOff>141605</xdr:rowOff>
    </xdr:to>
    <xdr:sp macro="" textlink="">
      <xdr:nvSpPr>
        <xdr:cNvPr id="123" name="フローチャート: 判断 122"/>
        <xdr:cNvSpPr/>
      </xdr:nvSpPr>
      <xdr:spPr>
        <a:xfrm>
          <a:off x="2857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158115</xdr:rowOff>
    </xdr:from>
    <xdr:ext cx="522605" cy="248285"/>
    <xdr:sp macro="" textlink="">
      <xdr:nvSpPr>
        <xdr:cNvPr id="124" name="テキスト ボックス 123"/>
        <xdr:cNvSpPr txBox="1"/>
      </xdr:nvSpPr>
      <xdr:spPr>
        <a:xfrm>
          <a:off x="2640965" y="941641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143510</xdr:rowOff>
    </xdr:from>
    <xdr:to>
      <xdr:col>10</xdr:col>
      <xdr:colOff>114300</xdr:colOff>
      <xdr:row>56</xdr:row>
      <xdr:rowOff>170815</xdr:rowOff>
    </xdr:to>
    <xdr:cxnSp macro="">
      <xdr:nvCxnSpPr>
        <xdr:cNvPr id="125" name="直線コネクタ 124"/>
        <xdr:cNvCxnSpPr/>
      </xdr:nvCxnSpPr>
      <xdr:spPr>
        <a:xfrm flipV="1">
          <a:off x="1130300" y="97447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41910</xdr:rowOff>
    </xdr:from>
    <xdr:to>
      <xdr:col>10</xdr:col>
      <xdr:colOff>165100</xdr:colOff>
      <xdr:row>56</xdr:row>
      <xdr:rowOff>143510</xdr:rowOff>
    </xdr:to>
    <xdr:sp macro="" textlink="">
      <xdr:nvSpPr>
        <xdr:cNvPr id="126" name="フローチャート: 判断 125"/>
        <xdr:cNvSpPr/>
      </xdr:nvSpPr>
      <xdr:spPr>
        <a:xfrm>
          <a:off x="1968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160020</xdr:rowOff>
    </xdr:from>
    <xdr:ext cx="522605" cy="259080"/>
    <xdr:sp macro="" textlink="">
      <xdr:nvSpPr>
        <xdr:cNvPr id="127" name="テキスト ボックス 126"/>
        <xdr:cNvSpPr txBox="1"/>
      </xdr:nvSpPr>
      <xdr:spPr>
        <a:xfrm>
          <a:off x="1751965" y="94183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31750</xdr:rowOff>
    </xdr:from>
    <xdr:to>
      <xdr:col>6</xdr:col>
      <xdr:colOff>38100</xdr:colOff>
      <xdr:row>56</xdr:row>
      <xdr:rowOff>133350</xdr:rowOff>
    </xdr:to>
    <xdr:sp macro="" textlink="">
      <xdr:nvSpPr>
        <xdr:cNvPr id="128" name="フローチャート: 判断 127"/>
        <xdr:cNvSpPr/>
      </xdr:nvSpPr>
      <xdr:spPr>
        <a:xfrm>
          <a:off x="1079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150495</xdr:rowOff>
    </xdr:from>
    <xdr:ext cx="522605" cy="259080"/>
    <xdr:sp macro="" textlink="">
      <xdr:nvSpPr>
        <xdr:cNvPr id="129" name="テキスト ボックス 128"/>
        <xdr:cNvSpPr txBox="1"/>
      </xdr:nvSpPr>
      <xdr:spPr>
        <a:xfrm>
          <a:off x="862965" y="94087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20955</xdr:rowOff>
    </xdr:from>
    <xdr:to>
      <xdr:col>24</xdr:col>
      <xdr:colOff>114300</xdr:colOff>
      <xdr:row>56</xdr:row>
      <xdr:rowOff>122555</xdr:rowOff>
    </xdr:to>
    <xdr:sp macro="" textlink="">
      <xdr:nvSpPr>
        <xdr:cNvPr id="135" name="楕円 134"/>
        <xdr:cNvSpPr/>
      </xdr:nvSpPr>
      <xdr:spPr>
        <a:xfrm>
          <a:off x="45847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170815</xdr:rowOff>
    </xdr:from>
    <xdr:ext cx="534670" cy="258445"/>
    <xdr:sp macro="" textlink="">
      <xdr:nvSpPr>
        <xdr:cNvPr id="136" name="物件費該当値テキスト"/>
        <xdr:cNvSpPr txBox="1"/>
      </xdr:nvSpPr>
      <xdr:spPr>
        <a:xfrm>
          <a:off x="4686300" y="9600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137" name="楕円 136"/>
        <xdr:cNvSpPr/>
      </xdr:nvSpPr>
      <xdr:spPr>
        <a:xfrm>
          <a:off x="3746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156210</xdr:rowOff>
    </xdr:from>
    <xdr:ext cx="522605" cy="250190"/>
    <xdr:sp macro="" textlink="">
      <xdr:nvSpPr>
        <xdr:cNvPr id="138" name="テキスト ボックス 137"/>
        <xdr:cNvSpPr txBox="1"/>
      </xdr:nvSpPr>
      <xdr:spPr>
        <a:xfrm>
          <a:off x="3529965" y="975741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86995</xdr:rowOff>
    </xdr:from>
    <xdr:to>
      <xdr:col>15</xdr:col>
      <xdr:colOff>101600</xdr:colOff>
      <xdr:row>57</xdr:row>
      <xdr:rowOff>17780</xdr:rowOff>
    </xdr:to>
    <xdr:sp macro="" textlink="">
      <xdr:nvSpPr>
        <xdr:cNvPr id="139" name="楕円 138"/>
        <xdr:cNvSpPr/>
      </xdr:nvSpPr>
      <xdr:spPr>
        <a:xfrm>
          <a:off x="2857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8255</xdr:rowOff>
    </xdr:from>
    <xdr:ext cx="522605" cy="249555"/>
    <xdr:sp macro="" textlink="">
      <xdr:nvSpPr>
        <xdr:cNvPr id="140" name="テキスト ボックス 139"/>
        <xdr:cNvSpPr txBox="1"/>
      </xdr:nvSpPr>
      <xdr:spPr>
        <a:xfrm>
          <a:off x="2640965" y="978090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92710</xdr:rowOff>
    </xdr:from>
    <xdr:to>
      <xdr:col>10</xdr:col>
      <xdr:colOff>165100</xdr:colOff>
      <xdr:row>57</xdr:row>
      <xdr:rowOff>22860</xdr:rowOff>
    </xdr:to>
    <xdr:sp macro="" textlink="">
      <xdr:nvSpPr>
        <xdr:cNvPr id="141" name="楕円 140"/>
        <xdr:cNvSpPr/>
      </xdr:nvSpPr>
      <xdr:spPr>
        <a:xfrm>
          <a:off x="1968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13970</xdr:rowOff>
    </xdr:from>
    <xdr:ext cx="522605" cy="259080"/>
    <xdr:sp macro="" textlink="">
      <xdr:nvSpPr>
        <xdr:cNvPr id="142" name="テキスト ボックス 141"/>
        <xdr:cNvSpPr txBox="1"/>
      </xdr:nvSpPr>
      <xdr:spPr>
        <a:xfrm>
          <a:off x="1751965" y="97866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120650</xdr:rowOff>
    </xdr:from>
    <xdr:to>
      <xdr:col>6</xdr:col>
      <xdr:colOff>38100</xdr:colOff>
      <xdr:row>57</xdr:row>
      <xdr:rowOff>50165</xdr:rowOff>
    </xdr:to>
    <xdr:sp macro="" textlink="">
      <xdr:nvSpPr>
        <xdr:cNvPr id="143" name="楕円 142"/>
        <xdr:cNvSpPr/>
      </xdr:nvSpPr>
      <xdr:spPr>
        <a:xfrm>
          <a:off x="10795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41275</xdr:rowOff>
    </xdr:from>
    <xdr:ext cx="522605" cy="250825"/>
    <xdr:sp macro="" textlink="">
      <xdr:nvSpPr>
        <xdr:cNvPr id="144" name="テキスト ボックス 143"/>
        <xdr:cNvSpPr txBox="1"/>
      </xdr:nvSpPr>
      <xdr:spPr>
        <a:xfrm>
          <a:off x="862965" y="981392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820" cy="217170"/>
    <xdr:sp macro="" textlink="">
      <xdr:nvSpPr>
        <xdr:cNvPr id="153" name="テキスト ボックス 152"/>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6855" cy="248920"/>
    <xdr:sp macro="" textlink="">
      <xdr:nvSpPr>
        <xdr:cNvPr id="156" name="テキスト ボックス 155"/>
        <xdr:cNvSpPr txBox="1"/>
      </xdr:nvSpPr>
      <xdr:spPr>
        <a:xfrm>
          <a:off x="513080" y="13370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8920"/>
    <xdr:sp macro="" textlink="">
      <xdr:nvSpPr>
        <xdr:cNvPr id="158" name="テキスト ボックス 157"/>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8920"/>
    <xdr:sp macro="" textlink="">
      <xdr:nvSpPr>
        <xdr:cNvPr id="160" name="テキスト ボックス 159"/>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8920"/>
    <xdr:sp macro="" textlink="">
      <xdr:nvSpPr>
        <xdr:cNvPr id="162" name="テキスト ボックス 161"/>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4" name="テキスト ボックス 163"/>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143510</xdr:rowOff>
    </xdr:from>
    <xdr:to>
      <xdr:col>24</xdr:col>
      <xdr:colOff>62865</xdr:colOff>
      <xdr:row>78</xdr:row>
      <xdr:rowOff>117475</xdr:rowOff>
    </xdr:to>
    <xdr:cxnSp macro="">
      <xdr:nvCxnSpPr>
        <xdr:cNvPr id="166" name="直線コネクタ 165"/>
        <xdr:cNvCxnSpPr/>
      </xdr:nvCxnSpPr>
      <xdr:spPr>
        <a:xfrm flipV="1">
          <a:off x="4633595" y="12316460"/>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121285</xdr:rowOff>
    </xdr:from>
    <xdr:ext cx="378460" cy="250825"/>
    <xdr:sp macro="" textlink="">
      <xdr:nvSpPr>
        <xdr:cNvPr id="167" name="維持補修費最小値テキスト"/>
        <xdr:cNvSpPr txBox="1"/>
      </xdr:nvSpPr>
      <xdr:spPr>
        <a:xfrm>
          <a:off x="4686300" y="134943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117475</xdr:rowOff>
    </xdr:from>
    <xdr:to>
      <xdr:col>24</xdr:col>
      <xdr:colOff>152400</xdr:colOff>
      <xdr:row>78</xdr:row>
      <xdr:rowOff>117475</xdr:rowOff>
    </xdr:to>
    <xdr:cxnSp macro="">
      <xdr:nvCxnSpPr>
        <xdr:cNvPr id="168" name="直線コネクタ 167"/>
        <xdr:cNvCxnSpPr/>
      </xdr:nvCxnSpPr>
      <xdr:spPr>
        <a:xfrm>
          <a:off x="4546600" y="1349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90170</xdr:rowOff>
    </xdr:from>
    <xdr:ext cx="534670" cy="259080"/>
    <xdr:sp macro="" textlink="">
      <xdr:nvSpPr>
        <xdr:cNvPr id="169" name="維持補修費最大値テキスト"/>
        <xdr:cNvSpPr txBox="1"/>
      </xdr:nvSpPr>
      <xdr:spPr>
        <a:xfrm>
          <a:off x="4686300" y="1209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52,343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143510</xdr:rowOff>
    </xdr:from>
    <xdr:to>
      <xdr:col>24</xdr:col>
      <xdr:colOff>152400</xdr:colOff>
      <xdr:row>71</xdr:row>
      <xdr:rowOff>143510</xdr:rowOff>
    </xdr:to>
    <xdr:cxnSp macro="">
      <xdr:nvCxnSpPr>
        <xdr:cNvPr id="170" name="直線コネクタ 169"/>
        <xdr:cNvCxnSpPr/>
      </xdr:nvCxnSpPr>
      <xdr:spPr>
        <a:xfrm>
          <a:off x="4546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52070</xdr:rowOff>
    </xdr:from>
    <xdr:to>
      <xdr:col>24</xdr:col>
      <xdr:colOff>63500</xdr:colOff>
      <xdr:row>78</xdr:row>
      <xdr:rowOff>1270</xdr:rowOff>
    </xdr:to>
    <xdr:cxnSp macro="">
      <xdr:nvCxnSpPr>
        <xdr:cNvPr id="171" name="直線コネクタ 170"/>
        <xdr:cNvCxnSpPr/>
      </xdr:nvCxnSpPr>
      <xdr:spPr>
        <a:xfrm flipV="1">
          <a:off x="3797300" y="1325372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15240</xdr:rowOff>
    </xdr:from>
    <xdr:ext cx="469900" cy="259080"/>
    <xdr:sp macro="" textlink="">
      <xdr:nvSpPr>
        <xdr:cNvPr id="172" name="維持補修費平均値テキスト"/>
        <xdr:cNvSpPr txBox="1"/>
      </xdr:nvSpPr>
      <xdr:spPr>
        <a:xfrm>
          <a:off x="4686300" y="13216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36830</xdr:rowOff>
    </xdr:from>
    <xdr:to>
      <xdr:col>24</xdr:col>
      <xdr:colOff>114300</xdr:colOff>
      <xdr:row>77</xdr:row>
      <xdr:rowOff>138430</xdr:rowOff>
    </xdr:to>
    <xdr:sp macro="" textlink="">
      <xdr:nvSpPr>
        <xdr:cNvPr id="173" name="フローチャート: 判断 172"/>
        <xdr:cNvSpPr/>
      </xdr:nvSpPr>
      <xdr:spPr>
        <a:xfrm>
          <a:off x="45847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154940</xdr:rowOff>
    </xdr:from>
    <xdr:to>
      <xdr:col>19</xdr:col>
      <xdr:colOff>177800</xdr:colOff>
      <xdr:row>78</xdr:row>
      <xdr:rowOff>1270</xdr:rowOff>
    </xdr:to>
    <xdr:cxnSp macro="">
      <xdr:nvCxnSpPr>
        <xdr:cNvPr id="174" name="直線コネクタ 173"/>
        <xdr:cNvCxnSpPr/>
      </xdr:nvCxnSpPr>
      <xdr:spPr>
        <a:xfrm>
          <a:off x="2908300" y="133565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120650</xdr:rowOff>
    </xdr:from>
    <xdr:to>
      <xdr:col>20</xdr:col>
      <xdr:colOff>38100</xdr:colOff>
      <xdr:row>78</xdr:row>
      <xdr:rowOff>50165</xdr:rowOff>
    </xdr:to>
    <xdr:sp macro="" textlink="">
      <xdr:nvSpPr>
        <xdr:cNvPr id="175" name="フローチャート: 判断 174"/>
        <xdr:cNvSpPr/>
      </xdr:nvSpPr>
      <xdr:spPr>
        <a:xfrm>
          <a:off x="3746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66675</xdr:rowOff>
    </xdr:from>
    <xdr:ext cx="457835" cy="248285"/>
    <xdr:sp macro="" textlink="">
      <xdr:nvSpPr>
        <xdr:cNvPr id="176" name="テキスト ボックス 175"/>
        <xdr:cNvSpPr txBox="1"/>
      </xdr:nvSpPr>
      <xdr:spPr>
        <a:xfrm>
          <a:off x="3562350" y="1309687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88265</xdr:rowOff>
    </xdr:from>
    <xdr:to>
      <xdr:col>15</xdr:col>
      <xdr:colOff>50800</xdr:colOff>
      <xdr:row>77</xdr:row>
      <xdr:rowOff>154940</xdr:rowOff>
    </xdr:to>
    <xdr:cxnSp macro="">
      <xdr:nvCxnSpPr>
        <xdr:cNvPr id="177" name="直線コネクタ 176"/>
        <xdr:cNvCxnSpPr/>
      </xdr:nvCxnSpPr>
      <xdr:spPr>
        <a:xfrm>
          <a:off x="2019300" y="132899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106045</xdr:rowOff>
    </xdr:from>
    <xdr:to>
      <xdr:col>15</xdr:col>
      <xdr:colOff>101600</xdr:colOff>
      <xdr:row>78</xdr:row>
      <xdr:rowOff>36195</xdr:rowOff>
    </xdr:to>
    <xdr:sp macro="" textlink="">
      <xdr:nvSpPr>
        <xdr:cNvPr id="178" name="フローチャート: 判断 177"/>
        <xdr:cNvSpPr/>
      </xdr:nvSpPr>
      <xdr:spPr>
        <a:xfrm>
          <a:off x="2857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27305</xdr:rowOff>
    </xdr:from>
    <xdr:ext cx="457835" cy="259080"/>
    <xdr:sp macro="" textlink="">
      <xdr:nvSpPr>
        <xdr:cNvPr id="179" name="テキスト ボックス 178"/>
        <xdr:cNvSpPr txBox="1"/>
      </xdr:nvSpPr>
      <xdr:spPr>
        <a:xfrm>
          <a:off x="2673350" y="134004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88265</xdr:rowOff>
    </xdr:from>
    <xdr:to>
      <xdr:col>10</xdr:col>
      <xdr:colOff>114300</xdr:colOff>
      <xdr:row>78</xdr:row>
      <xdr:rowOff>55245</xdr:rowOff>
    </xdr:to>
    <xdr:cxnSp macro="">
      <xdr:nvCxnSpPr>
        <xdr:cNvPr id="180" name="直線コネクタ 179"/>
        <xdr:cNvCxnSpPr/>
      </xdr:nvCxnSpPr>
      <xdr:spPr>
        <a:xfrm flipV="1">
          <a:off x="1130300" y="1328991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60960</xdr:rowOff>
    </xdr:from>
    <xdr:to>
      <xdr:col>10</xdr:col>
      <xdr:colOff>165100</xdr:colOff>
      <xdr:row>77</xdr:row>
      <xdr:rowOff>162560</xdr:rowOff>
    </xdr:to>
    <xdr:sp macro="" textlink="">
      <xdr:nvSpPr>
        <xdr:cNvPr id="181" name="フローチャート: 判断 180"/>
        <xdr:cNvSpPr/>
      </xdr:nvSpPr>
      <xdr:spPr>
        <a:xfrm>
          <a:off x="196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153670</xdr:rowOff>
    </xdr:from>
    <xdr:ext cx="457835" cy="259080"/>
    <xdr:sp macro="" textlink="">
      <xdr:nvSpPr>
        <xdr:cNvPr id="182" name="テキスト ボックス 181"/>
        <xdr:cNvSpPr txBox="1"/>
      </xdr:nvSpPr>
      <xdr:spPr>
        <a:xfrm>
          <a:off x="1784350" y="1335532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92710</xdr:rowOff>
    </xdr:from>
    <xdr:to>
      <xdr:col>6</xdr:col>
      <xdr:colOff>38100</xdr:colOff>
      <xdr:row>78</xdr:row>
      <xdr:rowOff>22860</xdr:rowOff>
    </xdr:to>
    <xdr:sp macro="" textlink="">
      <xdr:nvSpPr>
        <xdr:cNvPr id="183" name="フローチャート: 判断 182"/>
        <xdr:cNvSpPr/>
      </xdr:nvSpPr>
      <xdr:spPr>
        <a:xfrm>
          <a:off x="107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39370</xdr:rowOff>
    </xdr:from>
    <xdr:ext cx="457835" cy="259080"/>
    <xdr:sp macro="" textlink="">
      <xdr:nvSpPr>
        <xdr:cNvPr id="184" name="テキスト ボックス 183"/>
        <xdr:cNvSpPr txBox="1"/>
      </xdr:nvSpPr>
      <xdr:spPr>
        <a:xfrm>
          <a:off x="895350" y="130695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635</xdr:rowOff>
    </xdr:from>
    <xdr:to>
      <xdr:col>24</xdr:col>
      <xdr:colOff>114300</xdr:colOff>
      <xdr:row>77</xdr:row>
      <xdr:rowOff>102235</xdr:rowOff>
    </xdr:to>
    <xdr:sp macro="" textlink="">
      <xdr:nvSpPr>
        <xdr:cNvPr id="190" name="楕円 189"/>
        <xdr:cNvSpPr/>
      </xdr:nvSpPr>
      <xdr:spPr>
        <a:xfrm>
          <a:off x="45847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23495</xdr:rowOff>
    </xdr:from>
    <xdr:ext cx="534670" cy="259080"/>
    <xdr:sp macro="" textlink="">
      <xdr:nvSpPr>
        <xdr:cNvPr id="191" name="維持補修費該当値テキスト"/>
        <xdr:cNvSpPr txBox="1"/>
      </xdr:nvSpPr>
      <xdr:spPr>
        <a:xfrm>
          <a:off x="4686300" y="1305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121920</xdr:rowOff>
    </xdr:from>
    <xdr:to>
      <xdr:col>20</xdr:col>
      <xdr:colOff>38100</xdr:colOff>
      <xdr:row>78</xdr:row>
      <xdr:rowOff>52070</xdr:rowOff>
    </xdr:to>
    <xdr:sp macro="" textlink="">
      <xdr:nvSpPr>
        <xdr:cNvPr id="192" name="楕円 191"/>
        <xdr:cNvSpPr/>
      </xdr:nvSpPr>
      <xdr:spPr>
        <a:xfrm>
          <a:off x="3746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43180</xdr:rowOff>
    </xdr:from>
    <xdr:ext cx="457835" cy="248920"/>
    <xdr:sp macro="" textlink="">
      <xdr:nvSpPr>
        <xdr:cNvPr id="193" name="テキスト ボックス 192"/>
        <xdr:cNvSpPr txBox="1"/>
      </xdr:nvSpPr>
      <xdr:spPr>
        <a:xfrm>
          <a:off x="3562350" y="1341628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104140</xdr:rowOff>
    </xdr:from>
    <xdr:to>
      <xdr:col>15</xdr:col>
      <xdr:colOff>101600</xdr:colOff>
      <xdr:row>78</xdr:row>
      <xdr:rowOff>34290</xdr:rowOff>
    </xdr:to>
    <xdr:sp macro="" textlink="">
      <xdr:nvSpPr>
        <xdr:cNvPr id="194" name="楕円 193"/>
        <xdr:cNvSpPr/>
      </xdr:nvSpPr>
      <xdr:spPr>
        <a:xfrm>
          <a:off x="2857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50800</xdr:rowOff>
    </xdr:from>
    <xdr:ext cx="457835" cy="259080"/>
    <xdr:sp macro="" textlink="">
      <xdr:nvSpPr>
        <xdr:cNvPr id="195" name="テキスト ボックス 194"/>
        <xdr:cNvSpPr txBox="1"/>
      </xdr:nvSpPr>
      <xdr:spPr>
        <a:xfrm>
          <a:off x="2673350" y="130810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37465</xdr:rowOff>
    </xdr:from>
    <xdr:to>
      <xdr:col>10</xdr:col>
      <xdr:colOff>165100</xdr:colOff>
      <xdr:row>77</xdr:row>
      <xdr:rowOff>139065</xdr:rowOff>
    </xdr:to>
    <xdr:sp macro="" textlink="">
      <xdr:nvSpPr>
        <xdr:cNvPr id="196" name="楕円 195"/>
        <xdr:cNvSpPr/>
      </xdr:nvSpPr>
      <xdr:spPr>
        <a:xfrm>
          <a:off x="19685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155575</xdr:rowOff>
    </xdr:from>
    <xdr:ext cx="457835" cy="250825"/>
    <xdr:sp macro="" textlink="">
      <xdr:nvSpPr>
        <xdr:cNvPr id="197" name="テキスト ボックス 196"/>
        <xdr:cNvSpPr txBox="1"/>
      </xdr:nvSpPr>
      <xdr:spPr>
        <a:xfrm>
          <a:off x="1784350" y="1301432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4445</xdr:rowOff>
    </xdr:from>
    <xdr:to>
      <xdr:col>6</xdr:col>
      <xdr:colOff>38100</xdr:colOff>
      <xdr:row>78</xdr:row>
      <xdr:rowOff>106045</xdr:rowOff>
    </xdr:to>
    <xdr:sp macro="" textlink="">
      <xdr:nvSpPr>
        <xdr:cNvPr id="198" name="楕円 197"/>
        <xdr:cNvSpPr/>
      </xdr:nvSpPr>
      <xdr:spPr>
        <a:xfrm>
          <a:off x="1079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97790</xdr:rowOff>
    </xdr:from>
    <xdr:ext cx="457835" cy="251460"/>
    <xdr:sp macro="" textlink="">
      <xdr:nvSpPr>
        <xdr:cNvPr id="199" name="テキスト ボックス 198"/>
        <xdr:cNvSpPr txBox="1"/>
      </xdr:nvSpPr>
      <xdr:spPr>
        <a:xfrm>
          <a:off x="895350" y="1347089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820" cy="217170"/>
    <xdr:sp macro="" textlink="">
      <xdr:nvSpPr>
        <xdr:cNvPr id="208" name="テキスト ボックス 207"/>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0" name="テキスト ボックス 209"/>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2" name="テキスト ボックス 21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16" name="テキスト ボックス 215"/>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3565" cy="259080"/>
    <xdr:sp macro="" textlink="">
      <xdr:nvSpPr>
        <xdr:cNvPr id="218" name="テキスト ボックス 217"/>
        <xdr:cNvSpPr txBox="1"/>
      </xdr:nvSpPr>
      <xdr:spPr>
        <a:xfrm>
          <a:off x="166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3565" cy="259080"/>
    <xdr:sp macro="" textlink="">
      <xdr:nvSpPr>
        <xdr:cNvPr id="220" name="テキスト ボックス 219"/>
        <xdr:cNvSpPr txBox="1"/>
      </xdr:nvSpPr>
      <xdr:spPr>
        <a:xfrm>
          <a:off x="166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3565" cy="248920"/>
    <xdr:sp macro="" textlink="">
      <xdr:nvSpPr>
        <xdr:cNvPr id="222" name="テキスト ボックス 221"/>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167640</xdr:rowOff>
    </xdr:from>
    <xdr:to>
      <xdr:col>24</xdr:col>
      <xdr:colOff>62865</xdr:colOff>
      <xdr:row>98</xdr:row>
      <xdr:rowOff>125730</xdr:rowOff>
    </xdr:to>
    <xdr:cxnSp macro="">
      <xdr:nvCxnSpPr>
        <xdr:cNvPr id="224" name="直線コネクタ 223"/>
        <xdr:cNvCxnSpPr/>
      </xdr:nvCxnSpPr>
      <xdr:spPr>
        <a:xfrm flipV="1">
          <a:off x="4633595" y="1542669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129540</xdr:rowOff>
    </xdr:from>
    <xdr:ext cx="534670" cy="259080"/>
    <xdr:sp macro="" textlink="">
      <xdr:nvSpPr>
        <xdr:cNvPr id="225" name="扶助費最小値テキスト"/>
        <xdr:cNvSpPr txBox="1"/>
      </xdr:nvSpPr>
      <xdr:spPr>
        <a:xfrm>
          <a:off x="4686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44,718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125730</xdr:rowOff>
    </xdr:from>
    <xdr:to>
      <xdr:col>24</xdr:col>
      <xdr:colOff>152400</xdr:colOff>
      <xdr:row>98</xdr:row>
      <xdr:rowOff>125730</xdr:rowOff>
    </xdr:to>
    <xdr:cxnSp macro="">
      <xdr:nvCxnSpPr>
        <xdr:cNvPr id="226" name="直線コネクタ 225"/>
        <xdr:cNvCxnSpPr/>
      </xdr:nvCxnSpPr>
      <xdr:spPr>
        <a:xfrm>
          <a:off x="4546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114300</xdr:rowOff>
    </xdr:from>
    <xdr:ext cx="598805" cy="259080"/>
    <xdr:sp macro="" textlink="">
      <xdr:nvSpPr>
        <xdr:cNvPr id="227" name="扶助費最大値テキスト"/>
        <xdr:cNvSpPr txBox="1"/>
      </xdr:nvSpPr>
      <xdr:spPr>
        <a:xfrm>
          <a:off x="4686300" y="1520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123,527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167640</xdr:rowOff>
    </xdr:from>
    <xdr:to>
      <xdr:col>24</xdr:col>
      <xdr:colOff>152400</xdr:colOff>
      <xdr:row>89</xdr:row>
      <xdr:rowOff>167640</xdr:rowOff>
    </xdr:to>
    <xdr:cxnSp macro="">
      <xdr:nvCxnSpPr>
        <xdr:cNvPr id="228" name="直線コネクタ 227"/>
        <xdr:cNvCxnSpPr/>
      </xdr:nvCxnSpPr>
      <xdr:spPr>
        <a:xfrm>
          <a:off x="4546600" y="1542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158115</xdr:rowOff>
    </xdr:from>
    <xdr:to>
      <xdr:col>24</xdr:col>
      <xdr:colOff>63500</xdr:colOff>
      <xdr:row>95</xdr:row>
      <xdr:rowOff>111760</xdr:rowOff>
    </xdr:to>
    <xdr:cxnSp macro="">
      <xdr:nvCxnSpPr>
        <xdr:cNvPr id="229" name="直線コネクタ 228"/>
        <xdr:cNvCxnSpPr/>
      </xdr:nvCxnSpPr>
      <xdr:spPr>
        <a:xfrm flipV="1">
          <a:off x="3797300" y="16274415"/>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12065</xdr:rowOff>
    </xdr:from>
    <xdr:ext cx="534670" cy="259080"/>
    <xdr:sp macro="" textlink="">
      <xdr:nvSpPr>
        <xdr:cNvPr id="230" name="扶助費平均値テキスト"/>
        <xdr:cNvSpPr txBox="1"/>
      </xdr:nvSpPr>
      <xdr:spPr>
        <a:xfrm>
          <a:off x="4686300" y="16471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33655</xdr:rowOff>
    </xdr:from>
    <xdr:to>
      <xdr:col>24</xdr:col>
      <xdr:colOff>114300</xdr:colOff>
      <xdr:row>96</xdr:row>
      <xdr:rowOff>135255</xdr:rowOff>
    </xdr:to>
    <xdr:sp macro="" textlink="">
      <xdr:nvSpPr>
        <xdr:cNvPr id="231" name="フローチャート: 判断 230"/>
        <xdr:cNvSpPr/>
      </xdr:nvSpPr>
      <xdr:spPr>
        <a:xfrm>
          <a:off x="45847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111760</xdr:rowOff>
    </xdr:from>
    <xdr:to>
      <xdr:col>19</xdr:col>
      <xdr:colOff>177800</xdr:colOff>
      <xdr:row>96</xdr:row>
      <xdr:rowOff>15240</xdr:rowOff>
    </xdr:to>
    <xdr:cxnSp macro="">
      <xdr:nvCxnSpPr>
        <xdr:cNvPr id="232" name="直線コネクタ 231"/>
        <xdr:cNvCxnSpPr/>
      </xdr:nvCxnSpPr>
      <xdr:spPr>
        <a:xfrm flipV="1">
          <a:off x="2908300" y="163995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82550</xdr:rowOff>
    </xdr:from>
    <xdr:to>
      <xdr:col>20</xdr:col>
      <xdr:colOff>38100</xdr:colOff>
      <xdr:row>97</xdr:row>
      <xdr:rowOff>12700</xdr:rowOff>
    </xdr:to>
    <xdr:sp macro="" textlink="">
      <xdr:nvSpPr>
        <xdr:cNvPr id="233" name="フローチャート: 判断 232"/>
        <xdr:cNvSpPr/>
      </xdr:nvSpPr>
      <xdr:spPr>
        <a:xfrm>
          <a:off x="3746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3810</xdr:rowOff>
    </xdr:from>
    <xdr:ext cx="522605" cy="259080"/>
    <xdr:sp macro="" textlink="">
      <xdr:nvSpPr>
        <xdr:cNvPr id="234" name="テキスト ボックス 233"/>
        <xdr:cNvSpPr txBox="1"/>
      </xdr:nvSpPr>
      <xdr:spPr>
        <a:xfrm>
          <a:off x="3529965" y="166344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158750</xdr:rowOff>
    </xdr:from>
    <xdr:to>
      <xdr:col>15</xdr:col>
      <xdr:colOff>50800</xdr:colOff>
      <xdr:row>96</xdr:row>
      <xdr:rowOff>15240</xdr:rowOff>
    </xdr:to>
    <xdr:cxnSp macro="">
      <xdr:nvCxnSpPr>
        <xdr:cNvPr id="235" name="直線コネクタ 234"/>
        <xdr:cNvCxnSpPr/>
      </xdr:nvCxnSpPr>
      <xdr:spPr>
        <a:xfrm>
          <a:off x="2019300" y="164465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102235</xdr:rowOff>
    </xdr:from>
    <xdr:to>
      <xdr:col>15</xdr:col>
      <xdr:colOff>101600</xdr:colOff>
      <xdr:row>97</xdr:row>
      <xdr:rowOff>32385</xdr:rowOff>
    </xdr:to>
    <xdr:sp macro="" textlink="">
      <xdr:nvSpPr>
        <xdr:cNvPr id="236" name="フローチャート: 判断 235"/>
        <xdr:cNvSpPr/>
      </xdr:nvSpPr>
      <xdr:spPr>
        <a:xfrm>
          <a:off x="2857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23495</xdr:rowOff>
    </xdr:from>
    <xdr:ext cx="522605" cy="259080"/>
    <xdr:sp macro="" textlink="">
      <xdr:nvSpPr>
        <xdr:cNvPr id="237" name="テキスト ボックス 236"/>
        <xdr:cNvSpPr txBox="1"/>
      </xdr:nvSpPr>
      <xdr:spPr>
        <a:xfrm>
          <a:off x="2640965" y="166541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158750</xdr:rowOff>
    </xdr:from>
    <xdr:to>
      <xdr:col>10</xdr:col>
      <xdr:colOff>114300</xdr:colOff>
      <xdr:row>95</xdr:row>
      <xdr:rowOff>169545</xdr:rowOff>
    </xdr:to>
    <xdr:cxnSp macro="">
      <xdr:nvCxnSpPr>
        <xdr:cNvPr id="238" name="直線コネクタ 237"/>
        <xdr:cNvCxnSpPr/>
      </xdr:nvCxnSpPr>
      <xdr:spPr>
        <a:xfrm flipV="1">
          <a:off x="1130300" y="16446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104140</xdr:rowOff>
    </xdr:from>
    <xdr:to>
      <xdr:col>10</xdr:col>
      <xdr:colOff>165100</xdr:colOff>
      <xdr:row>97</xdr:row>
      <xdr:rowOff>34290</xdr:rowOff>
    </xdr:to>
    <xdr:sp macro="" textlink="">
      <xdr:nvSpPr>
        <xdr:cNvPr id="239" name="フローチャート: 判断 238"/>
        <xdr:cNvSpPr/>
      </xdr:nvSpPr>
      <xdr:spPr>
        <a:xfrm>
          <a:off x="196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25400</xdr:rowOff>
    </xdr:from>
    <xdr:ext cx="522605" cy="259080"/>
    <xdr:sp macro="" textlink="">
      <xdr:nvSpPr>
        <xdr:cNvPr id="240" name="テキスト ボックス 239"/>
        <xdr:cNvSpPr txBox="1"/>
      </xdr:nvSpPr>
      <xdr:spPr>
        <a:xfrm>
          <a:off x="1751965" y="166560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123825</xdr:rowOff>
    </xdr:from>
    <xdr:to>
      <xdr:col>6</xdr:col>
      <xdr:colOff>38100</xdr:colOff>
      <xdr:row>97</xdr:row>
      <xdr:rowOff>53975</xdr:rowOff>
    </xdr:to>
    <xdr:sp macro="" textlink="">
      <xdr:nvSpPr>
        <xdr:cNvPr id="241" name="フローチャート: 判断 240"/>
        <xdr:cNvSpPr/>
      </xdr:nvSpPr>
      <xdr:spPr>
        <a:xfrm>
          <a:off x="1079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45085</xdr:rowOff>
    </xdr:from>
    <xdr:ext cx="522605" cy="258445"/>
    <xdr:sp macro="" textlink="">
      <xdr:nvSpPr>
        <xdr:cNvPr id="242" name="テキスト ボックス 241"/>
        <xdr:cNvSpPr txBox="1"/>
      </xdr:nvSpPr>
      <xdr:spPr>
        <a:xfrm>
          <a:off x="862965" y="1667573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107315</xdr:rowOff>
    </xdr:from>
    <xdr:to>
      <xdr:col>24</xdr:col>
      <xdr:colOff>114300</xdr:colOff>
      <xdr:row>95</xdr:row>
      <xdr:rowOff>37465</xdr:rowOff>
    </xdr:to>
    <xdr:sp macro="" textlink="">
      <xdr:nvSpPr>
        <xdr:cNvPr id="248" name="楕円 247"/>
        <xdr:cNvSpPr/>
      </xdr:nvSpPr>
      <xdr:spPr>
        <a:xfrm>
          <a:off x="4584700" y="162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130175</xdr:rowOff>
    </xdr:from>
    <xdr:ext cx="534670" cy="259080"/>
    <xdr:sp macro="" textlink="">
      <xdr:nvSpPr>
        <xdr:cNvPr id="249" name="扶助費該当値テキスト"/>
        <xdr:cNvSpPr txBox="1"/>
      </xdr:nvSpPr>
      <xdr:spPr>
        <a:xfrm>
          <a:off x="4686300" y="16075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60960</xdr:rowOff>
    </xdr:from>
    <xdr:to>
      <xdr:col>20</xdr:col>
      <xdr:colOff>38100</xdr:colOff>
      <xdr:row>95</xdr:row>
      <xdr:rowOff>162560</xdr:rowOff>
    </xdr:to>
    <xdr:sp macro="" textlink="">
      <xdr:nvSpPr>
        <xdr:cNvPr id="250" name="楕円 249"/>
        <xdr:cNvSpPr/>
      </xdr:nvSpPr>
      <xdr:spPr>
        <a:xfrm>
          <a:off x="37465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7620</xdr:rowOff>
    </xdr:from>
    <xdr:ext cx="522605" cy="250190"/>
    <xdr:sp macro="" textlink="">
      <xdr:nvSpPr>
        <xdr:cNvPr id="251" name="テキスト ボックス 250"/>
        <xdr:cNvSpPr txBox="1"/>
      </xdr:nvSpPr>
      <xdr:spPr>
        <a:xfrm>
          <a:off x="3529965" y="1612392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135890</xdr:rowOff>
    </xdr:from>
    <xdr:to>
      <xdr:col>15</xdr:col>
      <xdr:colOff>101600</xdr:colOff>
      <xdr:row>96</xdr:row>
      <xdr:rowOff>66040</xdr:rowOff>
    </xdr:to>
    <xdr:sp macro="" textlink="">
      <xdr:nvSpPr>
        <xdr:cNvPr id="252" name="楕円 251"/>
        <xdr:cNvSpPr/>
      </xdr:nvSpPr>
      <xdr:spPr>
        <a:xfrm>
          <a:off x="2857500" y="164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82550</xdr:rowOff>
    </xdr:from>
    <xdr:ext cx="522605" cy="259080"/>
    <xdr:sp macro="" textlink="">
      <xdr:nvSpPr>
        <xdr:cNvPr id="253" name="テキスト ボックス 252"/>
        <xdr:cNvSpPr txBox="1"/>
      </xdr:nvSpPr>
      <xdr:spPr>
        <a:xfrm>
          <a:off x="2640965" y="161988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107950</xdr:rowOff>
    </xdr:from>
    <xdr:to>
      <xdr:col>10</xdr:col>
      <xdr:colOff>165100</xdr:colOff>
      <xdr:row>96</xdr:row>
      <xdr:rowOff>38100</xdr:rowOff>
    </xdr:to>
    <xdr:sp macro="" textlink="">
      <xdr:nvSpPr>
        <xdr:cNvPr id="254" name="楕円 253"/>
        <xdr:cNvSpPr/>
      </xdr:nvSpPr>
      <xdr:spPr>
        <a:xfrm>
          <a:off x="19685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54610</xdr:rowOff>
    </xdr:from>
    <xdr:ext cx="522605" cy="248920"/>
    <xdr:sp macro="" textlink="">
      <xdr:nvSpPr>
        <xdr:cNvPr id="255" name="テキスト ボックス 254"/>
        <xdr:cNvSpPr txBox="1"/>
      </xdr:nvSpPr>
      <xdr:spPr>
        <a:xfrm>
          <a:off x="1751965" y="1617091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118745</xdr:rowOff>
    </xdr:from>
    <xdr:to>
      <xdr:col>6</xdr:col>
      <xdr:colOff>38100</xdr:colOff>
      <xdr:row>96</xdr:row>
      <xdr:rowOff>48895</xdr:rowOff>
    </xdr:to>
    <xdr:sp macro="" textlink="">
      <xdr:nvSpPr>
        <xdr:cNvPr id="256" name="楕円 255"/>
        <xdr:cNvSpPr/>
      </xdr:nvSpPr>
      <xdr:spPr>
        <a:xfrm>
          <a:off x="107950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65405</xdr:rowOff>
    </xdr:from>
    <xdr:ext cx="522605" cy="249555"/>
    <xdr:sp macro="" textlink="">
      <xdr:nvSpPr>
        <xdr:cNvPr id="257" name="テキスト ボックス 256"/>
        <xdr:cNvSpPr txBox="1"/>
      </xdr:nvSpPr>
      <xdr:spPr>
        <a:xfrm>
          <a:off x="862965" y="1618170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820" cy="217170"/>
    <xdr:sp macro="" textlink="">
      <xdr:nvSpPr>
        <xdr:cNvPr id="266" name="テキスト ボックス 265"/>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6855" cy="248920"/>
    <xdr:sp macro="" textlink="">
      <xdr:nvSpPr>
        <xdr:cNvPr id="269" name="テキスト ボックス 268"/>
        <xdr:cNvSpPr txBox="1"/>
      </xdr:nvSpPr>
      <xdr:spPr>
        <a:xfrm>
          <a:off x="6355080" y="6512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3565" cy="248920"/>
    <xdr:sp macro="" textlink="">
      <xdr:nvSpPr>
        <xdr:cNvPr id="271" name="テキスト ボックス 270"/>
        <xdr:cNvSpPr txBox="1"/>
      </xdr:nvSpPr>
      <xdr:spPr>
        <a:xfrm>
          <a:off x="6008370" y="6055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3565" cy="248920"/>
    <xdr:sp macro="" textlink="">
      <xdr:nvSpPr>
        <xdr:cNvPr id="273" name="テキスト ボックス 272"/>
        <xdr:cNvSpPr txBox="1"/>
      </xdr:nvSpPr>
      <xdr:spPr>
        <a:xfrm>
          <a:off x="6008370" y="5598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3565" cy="248920"/>
    <xdr:sp macro="" textlink="">
      <xdr:nvSpPr>
        <xdr:cNvPr id="275" name="テキスト ボックス 274"/>
        <xdr:cNvSpPr txBox="1"/>
      </xdr:nvSpPr>
      <xdr:spPr>
        <a:xfrm>
          <a:off x="6008370" y="5140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3565" cy="248920"/>
    <xdr:sp macro="" textlink="">
      <xdr:nvSpPr>
        <xdr:cNvPr id="277" name="テキスト ボックス 276"/>
        <xdr:cNvSpPr txBox="1"/>
      </xdr:nvSpPr>
      <xdr:spPr>
        <a:xfrm>
          <a:off x="6008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84455</xdr:rowOff>
    </xdr:from>
    <xdr:to>
      <xdr:col>54</xdr:col>
      <xdr:colOff>189865</xdr:colOff>
      <xdr:row>36</xdr:row>
      <xdr:rowOff>148590</xdr:rowOff>
    </xdr:to>
    <xdr:cxnSp macro="">
      <xdr:nvCxnSpPr>
        <xdr:cNvPr id="279" name="直線コネクタ 278"/>
        <xdr:cNvCxnSpPr/>
      </xdr:nvCxnSpPr>
      <xdr:spPr>
        <a:xfrm flipV="1">
          <a:off x="10475595" y="5227955"/>
          <a:ext cx="1270"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152400</xdr:rowOff>
    </xdr:from>
    <xdr:ext cx="598805" cy="259080"/>
    <xdr:sp macro="" textlink="">
      <xdr:nvSpPr>
        <xdr:cNvPr id="280" name="補助費等最小値テキスト"/>
        <xdr:cNvSpPr txBox="1"/>
      </xdr:nvSpPr>
      <xdr:spPr>
        <a:xfrm>
          <a:off x="10528300" y="632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146,034</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148590</xdr:rowOff>
    </xdr:from>
    <xdr:to>
      <xdr:col>55</xdr:col>
      <xdr:colOff>88900</xdr:colOff>
      <xdr:row>36</xdr:row>
      <xdr:rowOff>148590</xdr:rowOff>
    </xdr:to>
    <xdr:cxnSp macro="">
      <xdr:nvCxnSpPr>
        <xdr:cNvPr id="281" name="直線コネクタ 280"/>
        <xdr:cNvCxnSpPr/>
      </xdr:nvCxnSpPr>
      <xdr:spPr>
        <a:xfrm>
          <a:off x="10388600" y="632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31115</xdr:rowOff>
    </xdr:from>
    <xdr:ext cx="598805" cy="249555"/>
    <xdr:sp macro="" textlink="">
      <xdr:nvSpPr>
        <xdr:cNvPr id="282" name="補助費等最大値テキスト"/>
        <xdr:cNvSpPr txBox="1"/>
      </xdr:nvSpPr>
      <xdr:spPr>
        <a:xfrm>
          <a:off x="10528300" y="50031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624,284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84455</xdr:rowOff>
    </xdr:from>
    <xdr:to>
      <xdr:col>55</xdr:col>
      <xdr:colOff>88900</xdr:colOff>
      <xdr:row>30</xdr:row>
      <xdr:rowOff>84455</xdr:rowOff>
    </xdr:to>
    <xdr:cxnSp macro="">
      <xdr:nvCxnSpPr>
        <xdr:cNvPr id="283" name="直線コネクタ 282"/>
        <xdr:cNvCxnSpPr/>
      </xdr:nvCxnSpPr>
      <xdr:spPr>
        <a:xfrm>
          <a:off x="10388600" y="522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120650</xdr:rowOff>
    </xdr:from>
    <xdr:to>
      <xdr:col>55</xdr:col>
      <xdr:colOff>0</xdr:colOff>
      <xdr:row>37</xdr:row>
      <xdr:rowOff>33020</xdr:rowOff>
    </xdr:to>
    <xdr:cxnSp macro="">
      <xdr:nvCxnSpPr>
        <xdr:cNvPr id="284" name="直線コネクタ 283"/>
        <xdr:cNvCxnSpPr/>
      </xdr:nvCxnSpPr>
      <xdr:spPr>
        <a:xfrm flipV="1">
          <a:off x="9639300" y="6121400"/>
          <a:ext cx="8382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85090</xdr:rowOff>
    </xdr:from>
    <xdr:ext cx="598805" cy="259080"/>
    <xdr:sp macro="" textlink="">
      <xdr:nvSpPr>
        <xdr:cNvPr id="285" name="補助費等平均値テキスト"/>
        <xdr:cNvSpPr txBox="1"/>
      </xdr:nvSpPr>
      <xdr:spPr>
        <a:xfrm>
          <a:off x="10528300" y="6085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106680</xdr:rowOff>
    </xdr:from>
    <xdr:to>
      <xdr:col>55</xdr:col>
      <xdr:colOff>50800</xdr:colOff>
      <xdr:row>36</xdr:row>
      <xdr:rowOff>36830</xdr:rowOff>
    </xdr:to>
    <xdr:sp macro="" textlink="">
      <xdr:nvSpPr>
        <xdr:cNvPr id="286" name="フローチャート: 判断 285"/>
        <xdr:cNvSpPr/>
      </xdr:nvSpPr>
      <xdr:spPr>
        <a:xfrm>
          <a:off x="104267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33020</xdr:rowOff>
    </xdr:from>
    <xdr:to>
      <xdr:col>50</xdr:col>
      <xdr:colOff>114300</xdr:colOff>
      <xdr:row>37</xdr:row>
      <xdr:rowOff>72390</xdr:rowOff>
    </xdr:to>
    <xdr:cxnSp macro="">
      <xdr:nvCxnSpPr>
        <xdr:cNvPr id="287" name="直線コネクタ 286"/>
        <xdr:cNvCxnSpPr/>
      </xdr:nvCxnSpPr>
      <xdr:spPr>
        <a:xfrm flipV="1">
          <a:off x="8750300" y="63766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88" name="フローチャート: 判断 287"/>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139065</xdr:rowOff>
    </xdr:from>
    <xdr:ext cx="522605" cy="259080"/>
    <xdr:sp macro="" textlink="">
      <xdr:nvSpPr>
        <xdr:cNvPr id="289" name="テキスト ボックス 288"/>
        <xdr:cNvSpPr txBox="1"/>
      </xdr:nvSpPr>
      <xdr:spPr>
        <a:xfrm>
          <a:off x="9371965" y="64827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72390</xdr:rowOff>
    </xdr:from>
    <xdr:to>
      <xdr:col>45</xdr:col>
      <xdr:colOff>177800</xdr:colOff>
      <xdr:row>37</xdr:row>
      <xdr:rowOff>81280</xdr:rowOff>
    </xdr:to>
    <xdr:cxnSp macro="">
      <xdr:nvCxnSpPr>
        <xdr:cNvPr id="290" name="直線コネクタ 289"/>
        <xdr:cNvCxnSpPr/>
      </xdr:nvCxnSpPr>
      <xdr:spPr>
        <a:xfrm flipV="1">
          <a:off x="7861300" y="64160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57150</xdr:rowOff>
    </xdr:from>
    <xdr:to>
      <xdr:col>46</xdr:col>
      <xdr:colOff>38100</xdr:colOff>
      <xdr:row>37</xdr:row>
      <xdr:rowOff>158750</xdr:rowOff>
    </xdr:to>
    <xdr:sp macro="" textlink="">
      <xdr:nvSpPr>
        <xdr:cNvPr id="291" name="フローチャート: 判断 290"/>
        <xdr:cNvSpPr/>
      </xdr:nvSpPr>
      <xdr:spPr>
        <a:xfrm>
          <a:off x="8699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149860</xdr:rowOff>
    </xdr:from>
    <xdr:ext cx="522605" cy="259080"/>
    <xdr:sp macro="" textlink="">
      <xdr:nvSpPr>
        <xdr:cNvPr id="292" name="テキスト ボックス 291"/>
        <xdr:cNvSpPr txBox="1"/>
      </xdr:nvSpPr>
      <xdr:spPr>
        <a:xfrm>
          <a:off x="8482965" y="64935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18415</xdr:rowOff>
    </xdr:from>
    <xdr:to>
      <xdr:col>41</xdr:col>
      <xdr:colOff>50800</xdr:colOff>
      <xdr:row>37</xdr:row>
      <xdr:rowOff>81280</xdr:rowOff>
    </xdr:to>
    <xdr:cxnSp macro="">
      <xdr:nvCxnSpPr>
        <xdr:cNvPr id="293" name="直線コネクタ 292"/>
        <xdr:cNvCxnSpPr/>
      </xdr:nvCxnSpPr>
      <xdr:spPr>
        <a:xfrm>
          <a:off x="6972300" y="636206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81280</xdr:rowOff>
    </xdr:from>
    <xdr:to>
      <xdr:col>41</xdr:col>
      <xdr:colOff>101600</xdr:colOff>
      <xdr:row>38</xdr:row>
      <xdr:rowOff>11430</xdr:rowOff>
    </xdr:to>
    <xdr:sp macro="" textlink="">
      <xdr:nvSpPr>
        <xdr:cNvPr id="294" name="フローチャート: 判断 293"/>
        <xdr:cNvSpPr/>
      </xdr:nvSpPr>
      <xdr:spPr>
        <a:xfrm>
          <a:off x="781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2540</xdr:rowOff>
    </xdr:from>
    <xdr:ext cx="522605" cy="259080"/>
    <xdr:sp macro="" textlink="">
      <xdr:nvSpPr>
        <xdr:cNvPr id="295" name="テキスト ボックス 294"/>
        <xdr:cNvSpPr txBox="1"/>
      </xdr:nvSpPr>
      <xdr:spPr>
        <a:xfrm>
          <a:off x="7593965" y="65176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78105</xdr:rowOff>
    </xdr:from>
    <xdr:to>
      <xdr:col>36</xdr:col>
      <xdr:colOff>165100</xdr:colOff>
      <xdr:row>38</xdr:row>
      <xdr:rowOff>8255</xdr:rowOff>
    </xdr:to>
    <xdr:sp macro="" textlink="">
      <xdr:nvSpPr>
        <xdr:cNvPr id="296" name="フローチャート: 判断 295"/>
        <xdr:cNvSpPr/>
      </xdr:nvSpPr>
      <xdr:spPr>
        <a:xfrm>
          <a:off x="6921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170815</xdr:rowOff>
    </xdr:from>
    <xdr:ext cx="522605" cy="258445"/>
    <xdr:sp macro="" textlink="">
      <xdr:nvSpPr>
        <xdr:cNvPr id="297" name="テキスト ボックス 296"/>
        <xdr:cNvSpPr txBox="1"/>
      </xdr:nvSpPr>
      <xdr:spPr>
        <a:xfrm>
          <a:off x="6704965" y="651446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69215</xdr:rowOff>
    </xdr:from>
    <xdr:to>
      <xdr:col>55</xdr:col>
      <xdr:colOff>50800</xdr:colOff>
      <xdr:row>35</xdr:row>
      <xdr:rowOff>170815</xdr:rowOff>
    </xdr:to>
    <xdr:sp macro="" textlink="">
      <xdr:nvSpPr>
        <xdr:cNvPr id="303" name="楕円 302"/>
        <xdr:cNvSpPr/>
      </xdr:nvSpPr>
      <xdr:spPr>
        <a:xfrm>
          <a:off x="104267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92075</xdr:rowOff>
    </xdr:from>
    <xdr:ext cx="598805" cy="259080"/>
    <xdr:sp macro="" textlink="">
      <xdr:nvSpPr>
        <xdr:cNvPr id="304" name="補助費等該当値テキスト"/>
        <xdr:cNvSpPr txBox="1"/>
      </xdr:nvSpPr>
      <xdr:spPr>
        <a:xfrm>
          <a:off x="10528300" y="592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233,741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153670</xdr:rowOff>
    </xdr:from>
    <xdr:to>
      <xdr:col>50</xdr:col>
      <xdr:colOff>165100</xdr:colOff>
      <xdr:row>37</xdr:row>
      <xdr:rowOff>83820</xdr:rowOff>
    </xdr:to>
    <xdr:sp macro="" textlink="">
      <xdr:nvSpPr>
        <xdr:cNvPr id="305" name="楕円 304"/>
        <xdr:cNvSpPr/>
      </xdr:nvSpPr>
      <xdr:spPr>
        <a:xfrm>
          <a:off x="9588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100330</xdr:rowOff>
    </xdr:from>
    <xdr:ext cx="586740" cy="248920"/>
    <xdr:sp macro="" textlink="">
      <xdr:nvSpPr>
        <xdr:cNvPr id="306" name="テキスト ボックス 305"/>
        <xdr:cNvSpPr txBox="1"/>
      </xdr:nvSpPr>
      <xdr:spPr>
        <a:xfrm>
          <a:off x="9339580" y="610108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21590</xdr:rowOff>
    </xdr:from>
    <xdr:to>
      <xdr:col>46</xdr:col>
      <xdr:colOff>38100</xdr:colOff>
      <xdr:row>37</xdr:row>
      <xdr:rowOff>123190</xdr:rowOff>
    </xdr:to>
    <xdr:sp macro="" textlink="">
      <xdr:nvSpPr>
        <xdr:cNvPr id="307" name="楕円 306"/>
        <xdr:cNvSpPr/>
      </xdr:nvSpPr>
      <xdr:spPr>
        <a:xfrm>
          <a:off x="869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139700</xdr:rowOff>
    </xdr:from>
    <xdr:ext cx="586740" cy="259080"/>
    <xdr:sp macro="" textlink="">
      <xdr:nvSpPr>
        <xdr:cNvPr id="308" name="テキスト ボックス 307"/>
        <xdr:cNvSpPr txBox="1"/>
      </xdr:nvSpPr>
      <xdr:spPr>
        <a:xfrm>
          <a:off x="8450580" y="61404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30480</xdr:rowOff>
    </xdr:from>
    <xdr:to>
      <xdr:col>41</xdr:col>
      <xdr:colOff>101600</xdr:colOff>
      <xdr:row>37</xdr:row>
      <xdr:rowOff>132080</xdr:rowOff>
    </xdr:to>
    <xdr:sp macro="" textlink="">
      <xdr:nvSpPr>
        <xdr:cNvPr id="309" name="楕円 308"/>
        <xdr:cNvSpPr/>
      </xdr:nvSpPr>
      <xdr:spPr>
        <a:xfrm>
          <a:off x="7810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148590</xdr:rowOff>
    </xdr:from>
    <xdr:ext cx="586740" cy="259080"/>
    <xdr:sp macro="" textlink="">
      <xdr:nvSpPr>
        <xdr:cNvPr id="310" name="テキスト ボックス 309"/>
        <xdr:cNvSpPr txBox="1"/>
      </xdr:nvSpPr>
      <xdr:spPr>
        <a:xfrm>
          <a:off x="7561580" y="614934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139065</xdr:rowOff>
    </xdr:from>
    <xdr:to>
      <xdr:col>36</xdr:col>
      <xdr:colOff>165100</xdr:colOff>
      <xdr:row>37</xdr:row>
      <xdr:rowOff>69215</xdr:rowOff>
    </xdr:to>
    <xdr:sp macro="" textlink="">
      <xdr:nvSpPr>
        <xdr:cNvPr id="311" name="楕円 310"/>
        <xdr:cNvSpPr/>
      </xdr:nvSpPr>
      <xdr:spPr>
        <a:xfrm>
          <a:off x="69215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86360</xdr:rowOff>
    </xdr:from>
    <xdr:ext cx="586740" cy="251460"/>
    <xdr:sp macro="" textlink="">
      <xdr:nvSpPr>
        <xdr:cNvPr id="312" name="テキスト ボックス 311"/>
        <xdr:cNvSpPr txBox="1"/>
      </xdr:nvSpPr>
      <xdr:spPr>
        <a:xfrm>
          <a:off x="6672580" y="608711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820" cy="217170"/>
    <xdr:sp macro="" textlink="">
      <xdr:nvSpPr>
        <xdr:cNvPr id="321" name="テキスト ボックス 320"/>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3" name="直線コネクタ 32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6855" cy="259080"/>
    <xdr:sp macro="" textlink="">
      <xdr:nvSpPr>
        <xdr:cNvPr id="324" name="テキスト ボックス 323"/>
        <xdr:cNvSpPr txBox="1"/>
      </xdr:nvSpPr>
      <xdr:spPr>
        <a:xfrm>
          <a:off x="6355080" y="10072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5" name="直線コネクタ 32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3565" cy="250825"/>
    <xdr:sp macro="" textlink="">
      <xdr:nvSpPr>
        <xdr:cNvPr id="326" name="テキスト ボックス 325"/>
        <xdr:cNvSpPr txBox="1"/>
      </xdr:nvSpPr>
      <xdr:spPr>
        <a:xfrm>
          <a:off x="6008370" y="9745345"/>
          <a:ext cx="583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7" name="直線コネクタ 32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3565" cy="259080"/>
    <xdr:sp macro="" textlink="">
      <xdr:nvSpPr>
        <xdr:cNvPr id="328" name="テキスト ボックス 327"/>
        <xdr:cNvSpPr txBox="1"/>
      </xdr:nvSpPr>
      <xdr:spPr>
        <a:xfrm>
          <a:off x="6008370" y="941895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9" name="直線コネクタ 32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3565" cy="251460"/>
    <xdr:sp macro="" textlink="">
      <xdr:nvSpPr>
        <xdr:cNvPr id="330" name="テキスト ボックス 329"/>
        <xdr:cNvSpPr txBox="1"/>
      </xdr:nvSpPr>
      <xdr:spPr>
        <a:xfrm>
          <a:off x="6008370" y="9093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1" name="直線コネクタ 33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3565" cy="258445"/>
    <xdr:sp macro="" textlink="">
      <xdr:nvSpPr>
        <xdr:cNvPr id="332" name="テキスト ボックス 331"/>
        <xdr:cNvSpPr txBox="1"/>
      </xdr:nvSpPr>
      <xdr:spPr>
        <a:xfrm>
          <a:off x="6008370" y="8766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3" name="直線コネクタ 33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3565" cy="259080"/>
    <xdr:sp macro="" textlink="">
      <xdr:nvSpPr>
        <xdr:cNvPr id="334" name="テキスト ボックス 333"/>
        <xdr:cNvSpPr txBox="1"/>
      </xdr:nvSpPr>
      <xdr:spPr>
        <a:xfrm>
          <a:off x="6008370" y="8439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3565" cy="248920"/>
    <xdr:sp macro="" textlink="">
      <xdr:nvSpPr>
        <xdr:cNvPr id="336" name="テキスト ボックス 335"/>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31750</xdr:rowOff>
    </xdr:from>
    <xdr:to>
      <xdr:col>54</xdr:col>
      <xdr:colOff>189865</xdr:colOff>
      <xdr:row>59</xdr:row>
      <xdr:rowOff>65405</xdr:rowOff>
    </xdr:to>
    <xdr:cxnSp macro="">
      <xdr:nvCxnSpPr>
        <xdr:cNvPr id="338" name="直線コネクタ 337"/>
        <xdr:cNvCxnSpPr/>
      </xdr:nvCxnSpPr>
      <xdr:spPr>
        <a:xfrm flipV="1">
          <a:off x="10475595" y="877570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69215</xdr:rowOff>
    </xdr:from>
    <xdr:ext cx="534670" cy="259080"/>
    <xdr:sp macro="" textlink="">
      <xdr:nvSpPr>
        <xdr:cNvPr id="339" name="普通建設事業費最小値テキスト"/>
        <xdr:cNvSpPr txBox="1"/>
      </xdr:nvSpPr>
      <xdr:spPr>
        <a:xfrm>
          <a:off x="10528300" y="10184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65405</xdr:rowOff>
    </xdr:from>
    <xdr:to>
      <xdr:col>55</xdr:col>
      <xdr:colOff>88900</xdr:colOff>
      <xdr:row>59</xdr:row>
      <xdr:rowOff>65405</xdr:rowOff>
    </xdr:to>
    <xdr:cxnSp macro="">
      <xdr:nvCxnSpPr>
        <xdr:cNvPr id="340" name="直線コネクタ 339"/>
        <xdr:cNvCxnSpPr/>
      </xdr:nvCxnSpPr>
      <xdr:spPr>
        <a:xfrm>
          <a:off x="10388600" y="1018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149860</xdr:rowOff>
    </xdr:from>
    <xdr:ext cx="598805" cy="259080"/>
    <xdr:sp macro="" textlink="">
      <xdr:nvSpPr>
        <xdr:cNvPr id="341" name="普通建設事業費最大値テキスト"/>
        <xdr:cNvSpPr txBox="1"/>
      </xdr:nvSpPr>
      <xdr:spPr>
        <a:xfrm>
          <a:off x="10528300" y="8550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440,650</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31750</xdr:rowOff>
    </xdr:from>
    <xdr:to>
      <xdr:col>55</xdr:col>
      <xdr:colOff>88900</xdr:colOff>
      <xdr:row>51</xdr:row>
      <xdr:rowOff>31750</xdr:rowOff>
    </xdr:to>
    <xdr:cxnSp macro="">
      <xdr:nvCxnSpPr>
        <xdr:cNvPr id="342" name="直線コネクタ 341"/>
        <xdr:cNvCxnSpPr/>
      </xdr:nvCxnSpPr>
      <xdr:spPr>
        <a:xfrm>
          <a:off x="10388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34290</xdr:rowOff>
    </xdr:from>
    <xdr:to>
      <xdr:col>55</xdr:col>
      <xdr:colOff>0</xdr:colOff>
      <xdr:row>58</xdr:row>
      <xdr:rowOff>61595</xdr:rowOff>
    </xdr:to>
    <xdr:cxnSp macro="">
      <xdr:nvCxnSpPr>
        <xdr:cNvPr id="343" name="直線コネクタ 342"/>
        <xdr:cNvCxnSpPr/>
      </xdr:nvCxnSpPr>
      <xdr:spPr>
        <a:xfrm flipV="1">
          <a:off x="9639300" y="99783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104140</xdr:rowOff>
    </xdr:from>
    <xdr:ext cx="534670" cy="259080"/>
    <xdr:sp macro="" textlink="">
      <xdr:nvSpPr>
        <xdr:cNvPr id="344" name="普通建設事業費平均値テキスト"/>
        <xdr:cNvSpPr txBox="1"/>
      </xdr:nvSpPr>
      <xdr:spPr>
        <a:xfrm>
          <a:off x="10528300" y="9705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81280</xdr:rowOff>
    </xdr:from>
    <xdr:to>
      <xdr:col>55</xdr:col>
      <xdr:colOff>50800</xdr:colOff>
      <xdr:row>58</xdr:row>
      <xdr:rowOff>11430</xdr:rowOff>
    </xdr:to>
    <xdr:sp macro="" textlink="">
      <xdr:nvSpPr>
        <xdr:cNvPr id="345" name="フローチャート: 判断 344"/>
        <xdr:cNvSpPr/>
      </xdr:nvSpPr>
      <xdr:spPr>
        <a:xfrm>
          <a:off x="104267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61595</xdr:rowOff>
    </xdr:from>
    <xdr:to>
      <xdr:col>50</xdr:col>
      <xdr:colOff>114300</xdr:colOff>
      <xdr:row>59</xdr:row>
      <xdr:rowOff>8255</xdr:rowOff>
    </xdr:to>
    <xdr:cxnSp macro="">
      <xdr:nvCxnSpPr>
        <xdr:cNvPr id="346" name="直線コネクタ 345"/>
        <xdr:cNvCxnSpPr/>
      </xdr:nvCxnSpPr>
      <xdr:spPr>
        <a:xfrm flipV="1">
          <a:off x="8750300" y="1000569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86360</xdr:rowOff>
    </xdr:from>
    <xdr:to>
      <xdr:col>50</xdr:col>
      <xdr:colOff>165100</xdr:colOff>
      <xdr:row>58</xdr:row>
      <xdr:rowOff>15875</xdr:rowOff>
    </xdr:to>
    <xdr:sp macro="" textlink="">
      <xdr:nvSpPr>
        <xdr:cNvPr id="347" name="フローチャート: 判断 346"/>
        <xdr:cNvSpPr/>
      </xdr:nvSpPr>
      <xdr:spPr>
        <a:xfrm>
          <a:off x="9588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32385</xdr:rowOff>
    </xdr:from>
    <xdr:ext cx="522605" cy="248285"/>
    <xdr:sp macro="" textlink="">
      <xdr:nvSpPr>
        <xdr:cNvPr id="348" name="テキスト ボックス 347"/>
        <xdr:cNvSpPr txBox="1"/>
      </xdr:nvSpPr>
      <xdr:spPr>
        <a:xfrm>
          <a:off x="9371965" y="963358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8255</xdr:rowOff>
    </xdr:from>
    <xdr:to>
      <xdr:col>45</xdr:col>
      <xdr:colOff>177800</xdr:colOff>
      <xdr:row>59</xdr:row>
      <xdr:rowOff>41275</xdr:rowOff>
    </xdr:to>
    <xdr:cxnSp macro="">
      <xdr:nvCxnSpPr>
        <xdr:cNvPr id="349" name="直線コネクタ 348"/>
        <xdr:cNvCxnSpPr/>
      </xdr:nvCxnSpPr>
      <xdr:spPr>
        <a:xfrm flipV="1">
          <a:off x="7861300" y="101238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37465</xdr:rowOff>
    </xdr:from>
    <xdr:to>
      <xdr:col>46</xdr:col>
      <xdr:colOff>38100</xdr:colOff>
      <xdr:row>57</xdr:row>
      <xdr:rowOff>139065</xdr:rowOff>
    </xdr:to>
    <xdr:sp macro="" textlink="">
      <xdr:nvSpPr>
        <xdr:cNvPr id="350" name="フローチャート: 判断 349"/>
        <xdr:cNvSpPr/>
      </xdr:nvSpPr>
      <xdr:spPr>
        <a:xfrm>
          <a:off x="8699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155575</xdr:rowOff>
    </xdr:from>
    <xdr:ext cx="586740" cy="250825"/>
    <xdr:sp macro="" textlink="">
      <xdr:nvSpPr>
        <xdr:cNvPr id="351" name="テキスト ボックス 350"/>
        <xdr:cNvSpPr txBox="1"/>
      </xdr:nvSpPr>
      <xdr:spPr>
        <a:xfrm>
          <a:off x="8450580" y="958532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3810</xdr:rowOff>
    </xdr:from>
    <xdr:to>
      <xdr:col>41</xdr:col>
      <xdr:colOff>50800</xdr:colOff>
      <xdr:row>59</xdr:row>
      <xdr:rowOff>41275</xdr:rowOff>
    </xdr:to>
    <xdr:cxnSp macro="">
      <xdr:nvCxnSpPr>
        <xdr:cNvPr id="352" name="直線コネクタ 351"/>
        <xdr:cNvCxnSpPr/>
      </xdr:nvCxnSpPr>
      <xdr:spPr>
        <a:xfrm>
          <a:off x="6972300" y="101193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120650</xdr:rowOff>
    </xdr:from>
    <xdr:to>
      <xdr:col>41</xdr:col>
      <xdr:colOff>101600</xdr:colOff>
      <xdr:row>58</xdr:row>
      <xdr:rowOff>50165</xdr:rowOff>
    </xdr:to>
    <xdr:sp macro="" textlink="">
      <xdr:nvSpPr>
        <xdr:cNvPr id="353" name="フローチャート: 判断 352"/>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66675</xdr:rowOff>
    </xdr:from>
    <xdr:ext cx="522605" cy="248285"/>
    <xdr:sp macro="" textlink="">
      <xdr:nvSpPr>
        <xdr:cNvPr id="354" name="テキスト ボックス 353"/>
        <xdr:cNvSpPr txBox="1"/>
      </xdr:nvSpPr>
      <xdr:spPr>
        <a:xfrm>
          <a:off x="7593965" y="96678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133350</xdr:rowOff>
    </xdr:from>
    <xdr:to>
      <xdr:col>36</xdr:col>
      <xdr:colOff>165100</xdr:colOff>
      <xdr:row>58</xdr:row>
      <xdr:rowOff>63500</xdr:rowOff>
    </xdr:to>
    <xdr:sp macro="" textlink="">
      <xdr:nvSpPr>
        <xdr:cNvPr id="355" name="フローチャート: 判断 354"/>
        <xdr:cNvSpPr/>
      </xdr:nvSpPr>
      <xdr:spPr>
        <a:xfrm>
          <a:off x="6921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80010</xdr:rowOff>
    </xdr:from>
    <xdr:ext cx="522605" cy="259080"/>
    <xdr:sp macro="" textlink="">
      <xdr:nvSpPr>
        <xdr:cNvPr id="356" name="テキスト ボックス 355"/>
        <xdr:cNvSpPr txBox="1"/>
      </xdr:nvSpPr>
      <xdr:spPr>
        <a:xfrm>
          <a:off x="6704965" y="96812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154940</xdr:rowOff>
    </xdr:from>
    <xdr:to>
      <xdr:col>55</xdr:col>
      <xdr:colOff>50800</xdr:colOff>
      <xdr:row>58</xdr:row>
      <xdr:rowOff>85090</xdr:rowOff>
    </xdr:to>
    <xdr:sp macro="" textlink="">
      <xdr:nvSpPr>
        <xdr:cNvPr id="362" name="楕円 361"/>
        <xdr:cNvSpPr/>
      </xdr:nvSpPr>
      <xdr:spPr>
        <a:xfrm>
          <a:off x="10426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133350</xdr:rowOff>
    </xdr:from>
    <xdr:ext cx="534670" cy="250190"/>
    <xdr:sp macro="" textlink="">
      <xdr:nvSpPr>
        <xdr:cNvPr id="363" name="普通建設事業費該当値テキスト"/>
        <xdr:cNvSpPr txBox="1"/>
      </xdr:nvSpPr>
      <xdr:spPr>
        <a:xfrm>
          <a:off x="10528300" y="99060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10795</xdr:rowOff>
    </xdr:from>
    <xdr:to>
      <xdr:col>50</xdr:col>
      <xdr:colOff>165100</xdr:colOff>
      <xdr:row>58</xdr:row>
      <xdr:rowOff>112395</xdr:rowOff>
    </xdr:to>
    <xdr:sp macro="" textlink="">
      <xdr:nvSpPr>
        <xdr:cNvPr id="364" name="楕円 363"/>
        <xdr:cNvSpPr/>
      </xdr:nvSpPr>
      <xdr:spPr>
        <a:xfrm>
          <a:off x="9588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103505</xdr:rowOff>
    </xdr:from>
    <xdr:ext cx="522605" cy="259080"/>
    <xdr:sp macro="" textlink="">
      <xdr:nvSpPr>
        <xdr:cNvPr id="365" name="テキスト ボックス 364"/>
        <xdr:cNvSpPr txBox="1"/>
      </xdr:nvSpPr>
      <xdr:spPr>
        <a:xfrm>
          <a:off x="9371965" y="100476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128905</xdr:rowOff>
    </xdr:from>
    <xdr:to>
      <xdr:col>46</xdr:col>
      <xdr:colOff>38100</xdr:colOff>
      <xdr:row>59</xdr:row>
      <xdr:rowOff>59055</xdr:rowOff>
    </xdr:to>
    <xdr:sp macro="" textlink="">
      <xdr:nvSpPr>
        <xdr:cNvPr id="366" name="楕円 365"/>
        <xdr:cNvSpPr/>
      </xdr:nvSpPr>
      <xdr:spPr>
        <a:xfrm>
          <a:off x="8699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50165</xdr:rowOff>
    </xdr:from>
    <xdr:ext cx="522605" cy="259080"/>
    <xdr:sp macro="" textlink="">
      <xdr:nvSpPr>
        <xdr:cNvPr id="367" name="テキスト ボックス 366"/>
        <xdr:cNvSpPr txBox="1"/>
      </xdr:nvSpPr>
      <xdr:spPr>
        <a:xfrm>
          <a:off x="8482965" y="101657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161925</xdr:rowOff>
    </xdr:from>
    <xdr:to>
      <xdr:col>41</xdr:col>
      <xdr:colOff>101600</xdr:colOff>
      <xdr:row>59</xdr:row>
      <xdr:rowOff>92075</xdr:rowOff>
    </xdr:to>
    <xdr:sp macro="" textlink="">
      <xdr:nvSpPr>
        <xdr:cNvPr id="368" name="楕円 367"/>
        <xdr:cNvSpPr/>
      </xdr:nvSpPr>
      <xdr:spPr>
        <a:xfrm>
          <a:off x="7810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83185</xdr:rowOff>
    </xdr:from>
    <xdr:ext cx="522605" cy="259080"/>
    <xdr:sp macro="" textlink="">
      <xdr:nvSpPr>
        <xdr:cNvPr id="369" name="テキスト ボックス 368"/>
        <xdr:cNvSpPr txBox="1"/>
      </xdr:nvSpPr>
      <xdr:spPr>
        <a:xfrm>
          <a:off x="7593965" y="101987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124460</xdr:rowOff>
    </xdr:from>
    <xdr:to>
      <xdr:col>36</xdr:col>
      <xdr:colOff>165100</xdr:colOff>
      <xdr:row>59</xdr:row>
      <xdr:rowOff>54610</xdr:rowOff>
    </xdr:to>
    <xdr:sp macro="" textlink="">
      <xdr:nvSpPr>
        <xdr:cNvPr id="370" name="楕円 369"/>
        <xdr:cNvSpPr/>
      </xdr:nvSpPr>
      <xdr:spPr>
        <a:xfrm>
          <a:off x="6921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45720</xdr:rowOff>
    </xdr:from>
    <xdr:ext cx="522605" cy="259080"/>
    <xdr:sp macro="" textlink="">
      <xdr:nvSpPr>
        <xdr:cNvPr id="371" name="テキスト ボックス 370"/>
        <xdr:cNvSpPr txBox="1"/>
      </xdr:nvSpPr>
      <xdr:spPr>
        <a:xfrm>
          <a:off x="6704965" y="101612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820" cy="217170"/>
    <xdr:sp macro="" textlink="">
      <xdr:nvSpPr>
        <xdr:cNvPr id="380" name="テキスト ボックス 379"/>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6855" cy="248920"/>
    <xdr:sp macro="" textlink="">
      <xdr:nvSpPr>
        <xdr:cNvPr id="383" name="テキスト ボックス 382"/>
        <xdr:cNvSpPr txBox="1"/>
      </xdr:nvSpPr>
      <xdr:spPr>
        <a:xfrm>
          <a:off x="6355080" y="13370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3565" cy="248920"/>
    <xdr:sp macro="" textlink="">
      <xdr:nvSpPr>
        <xdr:cNvPr id="385" name="テキスト ボックス 384"/>
        <xdr:cNvSpPr txBox="1"/>
      </xdr:nvSpPr>
      <xdr:spPr>
        <a:xfrm>
          <a:off x="6008370" y="12913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3565" cy="248920"/>
    <xdr:sp macro="" textlink="">
      <xdr:nvSpPr>
        <xdr:cNvPr id="387" name="テキスト ボックス 386"/>
        <xdr:cNvSpPr txBox="1"/>
      </xdr:nvSpPr>
      <xdr:spPr>
        <a:xfrm>
          <a:off x="6008370" y="12456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3565" cy="248920"/>
    <xdr:sp macro="" textlink="">
      <xdr:nvSpPr>
        <xdr:cNvPr id="389" name="テキスト ボックス 388"/>
        <xdr:cNvSpPr txBox="1"/>
      </xdr:nvSpPr>
      <xdr:spPr>
        <a:xfrm>
          <a:off x="6008370" y="11998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3565" cy="248920"/>
    <xdr:sp macro="" textlink="">
      <xdr:nvSpPr>
        <xdr:cNvPr id="391" name="テキスト ボックス 390"/>
        <xdr:cNvSpPr txBox="1"/>
      </xdr:nvSpPr>
      <xdr:spPr>
        <a:xfrm>
          <a:off x="6008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117475</xdr:rowOff>
    </xdr:from>
    <xdr:to>
      <xdr:col>54</xdr:col>
      <xdr:colOff>189865</xdr:colOff>
      <xdr:row>78</xdr:row>
      <xdr:rowOff>139700</xdr:rowOff>
    </xdr:to>
    <xdr:cxnSp macro="">
      <xdr:nvCxnSpPr>
        <xdr:cNvPr id="393" name="直線コネクタ 392"/>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1460"/>
    <xdr:sp macro="" textlink="">
      <xdr:nvSpPr>
        <xdr:cNvPr id="394" name="普通建設事業費 （ うち新規整備　）最小値テキスト"/>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64135</xdr:rowOff>
    </xdr:from>
    <xdr:ext cx="598805" cy="250825"/>
    <xdr:sp macro="" textlink="">
      <xdr:nvSpPr>
        <xdr:cNvPr id="396" name="普通建設事業費 （ うち新規整備　）最大値テキスト"/>
        <xdr:cNvSpPr txBox="1"/>
      </xdr:nvSpPr>
      <xdr:spPr>
        <a:xfrm>
          <a:off x="10528300" y="1206563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267,391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117475</xdr:rowOff>
    </xdr:from>
    <xdr:to>
      <xdr:col>55</xdr:col>
      <xdr:colOff>88900</xdr:colOff>
      <xdr:row>71</xdr:row>
      <xdr:rowOff>117475</xdr:rowOff>
    </xdr:to>
    <xdr:cxnSp macro="">
      <xdr:nvCxnSpPr>
        <xdr:cNvPr id="397" name="直線コネクタ 396"/>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64135</xdr:rowOff>
    </xdr:from>
    <xdr:to>
      <xdr:col>55</xdr:col>
      <xdr:colOff>0</xdr:colOff>
      <xdr:row>78</xdr:row>
      <xdr:rowOff>97790</xdr:rowOff>
    </xdr:to>
    <xdr:cxnSp macro="">
      <xdr:nvCxnSpPr>
        <xdr:cNvPr id="398" name="直線コネクタ 397"/>
        <xdr:cNvCxnSpPr/>
      </xdr:nvCxnSpPr>
      <xdr:spPr>
        <a:xfrm>
          <a:off x="9639300" y="1343723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144780</xdr:rowOff>
    </xdr:from>
    <xdr:ext cx="534670" cy="250190"/>
    <xdr:sp macro="" textlink="">
      <xdr:nvSpPr>
        <xdr:cNvPr id="399" name="普通建設事業費 （ うち新規整備　）平均値テキスト"/>
        <xdr:cNvSpPr txBox="1"/>
      </xdr:nvSpPr>
      <xdr:spPr>
        <a:xfrm>
          <a:off x="10528300" y="131749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121920</xdr:rowOff>
    </xdr:from>
    <xdr:to>
      <xdr:col>55</xdr:col>
      <xdr:colOff>50800</xdr:colOff>
      <xdr:row>78</xdr:row>
      <xdr:rowOff>52070</xdr:rowOff>
    </xdr:to>
    <xdr:sp macro="" textlink="">
      <xdr:nvSpPr>
        <xdr:cNvPr id="400" name="フローチャート: 判断 399"/>
        <xdr:cNvSpPr/>
      </xdr:nvSpPr>
      <xdr:spPr>
        <a:xfrm>
          <a:off x="104267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64135</xdr:rowOff>
    </xdr:from>
    <xdr:to>
      <xdr:col>50</xdr:col>
      <xdr:colOff>114300</xdr:colOff>
      <xdr:row>78</xdr:row>
      <xdr:rowOff>118745</xdr:rowOff>
    </xdr:to>
    <xdr:cxnSp macro="">
      <xdr:nvCxnSpPr>
        <xdr:cNvPr id="401" name="直線コネクタ 400"/>
        <xdr:cNvCxnSpPr/>
      </xdr:nvCxnSpPr>
      <xdr:spPr>
        <a:xfrm flipV="1">
          <a:off x="8750300" y="1343723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118110</xdr:rowOff>
    </xdr:from>
    <xdr:to>
      <xdr:col>50</xdr:col>
      <xdr:colOff>165100</xdr:colOff>
      <xdr:row>78</xdr:row>
      <xdr:rowOff>48260</xdr:rowOff>
    </xdr:to>
    <xdr:sp macro="" textlink="">
      <xdr:nvSpPr>
        <xdr:cNvPr id="402" name="フローチャート: 判断 401"/>
        <xdr:cNvSpPr/>
      </xdr:nvSpPr>
      <xdr:spPr>
        <a:xfrm>
          <a:off x="9588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64770</xdr:rowOff>
    </xdr:from>
    <xdr:ext cx="522605" cy="250190"/>
    <xdr:sp macro="" textlink="">
      <xdr:nvSpPr>
        <xdr:cNvPr id="403" name="テキスト ボックス 402"/>
        <xdr:cNvSpPr txBox="1"/>
      </xdr:nvSpPr>
      <xdr:spPr>
        <a:xfrm>
          <a:off x="9371965" y="1309497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118745</xdr:rowOff>
    </xdr:from>
    <xdr:to>
      <xdr:col>45</xdr:col>
      <xdr:colOff>177800</xdr:colOff>
      <xdr:row>78</xdr:row>
      <xdr:rowOff>130810</xdr:rowOff>
    </xdr:to>
    <xdr:cxnSp macro="">
      <xdr:nvCxnSpPr>
        <xdr:cNvPr id="404" name="直線コネクタ 403"/>
        <xdr:cNvCxnSpPr/>
      </xdr:nvCxnSpPr>
      <xdr:spPr>
        <a:xfrm flipV="1">
          <a:off x="7861300" y="134918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111125</xdr:rowOff>
    </xdr:from>
    <xdr:to>
      <xdr:col>46</xdr:col>
      <xdr:colOff>38100</xdr:colOff>
      <xdr:row>78</xdr:row>
      <xdr:rowOff>41275</xdr:rowOff>
    </xdr:to>
    <xdr:sp macro="" textlink="">
      <xdr:nvSpPr>
        <xdr:cNvPr id="405" name="フローチャート: 判断 404"/>
        <xdr:cNvSpPr/>
      </xdr:nvSpPr>
      <xdr:spPr>
        <a:xfrm>
          <a:off x="8699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57785</xdr:rowOff>
    </xdr:from>
    <xdr:ext cx="522605" cy="259080"/>
    <xdr:sp macro="" textlink="">
      <xdr:nvSpPr>
        <xdr:cNvPr id="406" name="テキスト ボックス 405"/>
        <xdr:cNvSpPr txBox="1"/>
      </xdr:nvSpPr>
      <xdr:spPr>
        <a:xfrm>
          <a:off x="8482965" y="1308798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86995</xdr:rowOff>
    </xdr:from>
    <xdr:to>
      <xdr:col>41</xdr:col>
      <xdr:colOff>50800</xdr:colOff>
      <xdr:row>78</xdr:row>
      <xdr:rowOff>130810</xdr:rowOff>
    </xdr:to>
    <xdr:cxnSp macro="">
      <xdr:nvCxnSpPr>
        <xdr:cNvPr id="407" name="直線コネクタ 406"/>
        <xdr:cNvCxnSpPr/>
      </xdr:nvCxnSpPr>
      <xdr:spPr>
        <a:xfrm>
          <a:off x="6972300" y="13460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153670</xdr:rowOff>
    </xdr:from>
    <xdr:to>
      <xdr:col>41</xdr:col>
      <xdr:colOff>101600</xdr:colOff>
      <xdr:row>78</xdr:row>
      <xdr:rowOff>83820</xdr:rowOff>
    </xdr:to>
    <xdr:sp macro="" textlink="">
      <xdr:nvSpPr>
        <xdr:cNvPr id="408" name="フローチャート: 判断 407"/>
        <xdr:cNvSpPr/>
      </xdr:nvSpPr>
      <xdr:spPr>
        <a:xfrm>
          <a:off x="78105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100330</xdr:rowOff>
    </xdr:from>
    <xdr:ext cx="522605" cy="248920"/>
    <xdr:sp macro="" textlink="">
      <xdr:nvSpPr>
        <xdr:cNvPr id="409" name="テキスト ボックス 408"/>
        <xdr:cNvSpPr txBox="1"/>
      </xdr:nvSpPr>
      <xdr:spPr>
        <a:xfrm>
          <a:off x="7593965" y="1313053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144145</xdr:rowOff>
    </xdr:from>
    <xdr:to>
      <xdr:col>36</xdr:col>
      <xdr:colOff>165100</xdr:colOff>
      <xdr:row>78</xdr:row>
      <xdr:rowOff>74930</xdr:rowOff>
    </xdr:to>
    <xdr:sp macro="" textlink="">
      <xdr:nvSpPr>
        <xdr:cNvPr id="410" name="フローチャート: 判断 409"/>
        <xdr:cNvSpPr/>
      </xdr:nvSpPr>
      <xdr:spPr>
        <a:xfrm>
          <a:off x="6921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90805</xdr:rowOff>
    </xdr:from>
    <xdr:ext cx="522605" cy="258445"/>
    <xdr:sp macro="" textlink="">
      <xdr:nvSpPr>
        <xdr:cNvPr id="411" name="テキスト ボックス 410"/>
        <xdr:cNvSpPr txBox="1"/>
      </xdr:nvSpPr>
      <xdr:spPr>
        <a:xfrm>
          <a:off x="6704965" y="1312100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46990</xdr:rowOff>
    </xdr:from>
    <xdr:to>
      <xdr:col>55</xdr:col>
      <xdr:colOff>50800</xdr:colOff>
      <xdr:row>78</xdr:row>
      <xdr:rowOff>148590</xdr:rowOff>
    </xdr:to>
    <xdr:sp macro="" textlink="">
      <xdr:nvSpPr>
        <xdr:cNvPr id="417" name="楕円 416"/>
        <xdr:cNvSpPr/>
      </xdr:nvSpPr>
      <xdr:spPr>
        <a:xfrm>
          <a:off x="104267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133350</xdr:rowOff>
    </xdr:from>
    <xdr:ext cx="469900" cy="250190"/>
    <xdr:sp macro="" textlink="">
      <xdr:nvSpPr>
        <xdr:cNvPr id="418" name="普通建設事業費 （ うち新規整備　）該当値テキスト"/>
        <xdr:cNvSpPr txBox="1"/>
      </xdr:nvSpPr>
      <xdr:spPr>
        <a:xfrm>
          <a:off x="10528300" y="133350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13335</xdr:rowOff>
    </xdr:from>
    <xdr:to>
      <xdr:col>50</xdr:col>
      <xdr:colOff>165100</xdr:colOff>
      <xdr:row>78</xdr:row>
      <xdr:rowOff>114935</xdr:rowOff>
    </xdr:to>
    <xdr:sp macro="" textlink="">
      <xdr:nvSpPr>
        <xdr:cNvPr id="419" name="楕円 418"/>
        <xdr:cNvSpPr/>
      </xdr:nvSpPr>
      <xdr:spPr>
        <a:xfrm>
          <a:off x="9588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106045</xdr:rowOff>
    </xdr:from>
    <xdr:ext cx="522605" cy="259080"/>
    <xdr:sp macro="" textlink="">
      <xdr:nvSpPr>
        <xdr:cNvPr id="420" name="テキスト ボックス 419"/>
        <xdr:cNvSpPr txBox="1"/>
      </xdr:nvSpPr>
      <xdr:spPr>
        <a:xfrm>
          <a:off x="9371965" y="134791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67945</xdr:rowOff>
    </xdr:from>
    <xdr:to>
      <xdr:col>46</xdr:col>
      <xdr:colOff>38100</xdr:colOff>
      <xdr:row>78</xdr:row>
      <xdr:rowOff>169545</xdr:rowOff>
    </xdr:to>
    <xdr:sp macro="" textlink="">
      <xdr:nvSpPr>
        <xdr:cNvPr id="421" name="楕円 420"/>
        <xdr:cNvSpPr/>
      </xdr:nvSpPr>
      <xdr:spPr>
        <a:xfrm>
          <a:off x="8699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160655</xdr:rowOff>
    </xdr:from>
    <xdr:ext cx="457835" cy="259080"/>
    <xdr:sp macro="" textlink="">
      <xdr:nvSpPr>
        <xdr:cNvPr id="422" name="テキスト ボックス 421"/>
        <xdr:cNvSpPr txBox="1"/>
      </xdr:nvSpPr>
      <xdr:spPr>
        <a:xfrm>
          <a:off x="8515350" y="135337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80010</xdr:rowOff>
    </xdr:from>
    <xdr:to>
      <xdr:col>41</xdr:col>
      <xdr:colOff>101600</xdr:colOff>
      <xdr:row>79</xdr:row>
      <xdr:rowOff>10160</xdr:rowOff>
    </xdr:to>
    <xdr:sp macro="" textlink="">
      <xdr:nvSpPr>
        <xdr:cNvPr id="423" name="楕円 422"/>
        <xdr:cNvSpPr/>
      </xdr:nvSpPr>
      <xdr:spPr>
        <a:xfrm>
          <a:off x="7810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1270</xdr:rowOff>
    </xdr:from>
    <xdr:ext cx="457835" cy="259080"/>
    <xdr:sp macro="" textlink="">
      <xdr:nvSpPr>
        <xdr:cNvPr id="424" name="テキスト ボックス 423"/>
        <xdr:cNvSpPr txBox="1"/>
      </xdr:nvSpPr>
      <xdr:spPr>
        <a:xfrm>
          <a:off x="7626350" y="1354582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36195</xdr:rowOff>
    </xdr:from>
    <xdr:to>
      <xdr:col>36</xdr:col>
      <xdr:colOff>165100</xdr:colOff>
      <xdr:row>78</xdr:row>
      <xdr:rowOff>137795</xdr:rowOff>
    </xdr:to>
    <xdr:sp macro="" textlink="">
      <xdr:nvSpPr>
        <xdr:cNvPr id="425" name="楕円 424"/>
        <xdr:cNvSpPr/>
      </xdr:nvSpPr>
      <xdr:spPr>
        <a:xfrm>
          <a:off x="6921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128905</xdr:rowOff>
    </xdr:from>
    <xdr:ext cx="522605" cy="259080"/>
    <xdr:sp macro="" textlink="">
      <xdr:nvSpPr>
        <xdr:cNvPr id="426" name="テキスト ボックス 425"/>
        <xdr:cNvSpPr txBox="1"/>
      </xdr:nvSpPr>
      <xdr:spPr>
        <a:xfrm>
          <a:off x="6704965" y="135020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820" cy="217170"/>
    <xdr:sp macro="" textlink="">
      <xdr:nvSpPr>
        <xdr:cNvPr id="435" name="テキスト ボックス 434"/>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36855" cy="248920"/>
    <xdr:sp macro="" textlink="">
      <xdr:nvSpPr>
        <xdr:cNvPr id="438" name="テキスト ボックス 437"/>
        <xdr:cNvSpPr txBox="1"/>
      </xdr:nvSpPr>
      <xdr:spPr>
        <a:xfrm>
          <a:off x="6355080" y="166852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3565" cy="248920"/>
    <xdr:sp macro="" textlink="">
      <xdr:nvSpPr>
        <xdr:cNvPr id="440" name="テキスト ボックス 439"/>
        <xdr:cNvSpPr txBox="1"/>
      </xdr:nvSpPr>
      <xdr:spPr>
        <a:xfrm>
          <a:off x="6008370" y="1611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3565" cy="248920"/>
    <xdr:sp macro="" textlink="">
      <xdr:nvSpPr>
        <xdr:cNvPr id="442" name="テキスト ボックス 441"/>
        <xdr:cNvSpPr txBox="1"/>
      </xdr:nvSpPr>
      <xdr:spPr>
        <a:xfrm>
          <a:off x="6008370" y="155422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3565" cy="248920"/>
    <xdr:sp macro="" textlink="">
      <xdr:nvSpPr>
        <xdr:cNvPr id="444" name="テキスト ボックス 443"/>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4445</xdr:rowOff>
    </xdr:from>
    <xdr:to>
      <xdr:col>54</xdr:col>
      <xdr:colOff>189865</xdr:colOff>
      <xdr:row>98</xdr:row>
      <xdr:rowOff>17780</xdr:rowOff>
    </xdr:to>
    <xdr:cxnSp macro="">
      <xdr:nvCxnSpPr>
        <xdr:cNvPr id="446" name="直線コネクタ 445"/>
        <xdr:cNvCxnSpPr/>
      </xdr:nvCxnSpPr>
      <xdr:spPr>
        <a:xfrm flipV="1">
          <a:off x="10475595" y="1560639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21590</xdr:rowOff>
    </xdr:from>
    <xdr:ext cx="469900" cy="259080"/>
    <xdr:sp macro="" textlink="">
      <xdr:nvSpPr>
        <xdr:cNvPr id="447" name="普通建設事業費 （ うち更新整備　）最小値テキスト"/>
        <xdr:cNvSpPr txBox="1"/>
      </xdr:nvSpPr>
      <xdr:spPr>
        <a:xfrm>
          <a:off x="10528300" y="1682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17780</xdr:rowOff>
    </xdr:from>
    <xdr:to>
      <xdr:col>55</xdr:col>
      <xdr:colOff>88900</xdr:colOff>
      <xdr:row>98</xdr:row>
      <xdr:rowOff>17780</xdr:rowOff>
    </xdr:to>
    <xdr:cxnSp macro="">
      <xdr:nvCxnSpPr>
        <xdr:cNvPr id="448" name="直線コネクタ 447"/>
        <xdr:cNvCxnSpPr/>
      </xdr:nvCxnSpPr>
      <xdr:spPr>
        <a:xfrm>
          <a:off x="10388600" y="1681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122555</xdr:rowOff>
    </xdr:from>
    <xdr:ext cx="598805" cy="249555"/>
    <xdr:sp macro="" textlink="">
      <xdr:nvSpPr>
        <xdr:cNvPr id="449" name="普通建設事業費 （ うち更新整備　）最大値テキスト"/>
        <xdr:cNvSpPr txBox="1"/>
      </xdr:nvSpPr>
      <xdr:spPr>
        <a:xfrm>
          <a:off x="10528300" y="153816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213,662</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4445</xdr:rowOff>
    </xdr:from>
    <xdr:to>
      <xdr:col>55</xdr:col>
      <xdr:colOff>88900</xdr:colOff>
      <xdr:row>91</xdr:row>
      <xdr:rowOff>4445</xdr:rowOff>
    </xdr:to>
    <xdr:cxnSp macro="">
      <xdr:nvCxnSpPr>
        <xdr:cNvPr id="450" name="直線コネクタ 449"/>
        <xdr:cNvCxnSpPr/>
      </xdr:nvCxnSpPr>
      <xdr:spPr>
        <a:xfrm>
          <a:off x="10388600" y="15606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80010</xdr:rowOff>
    </xdr:from>
    <xdr:to>
      <xdr:col>55</xdr:col>
      <xdr:colOff>0</xdr:colOff>
      <xdr:row>96</xdr:row>
      <xdr:rowOff>140970</xdr:rowOff>
    </xdr:to>
    <xdr:cxnSp macro="">
      <xdr:nvCxnSpPr>
        <xdr:cNvPr id="451" name="直線コネクタ 450"/>
        <xdr:cNvCxnSpPr/>
      </xdr:nvCxnSpPr>
      <xdr:spPr>
        <a:xfrm flipV="1">
          <a:off x="9639300" y="1653921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34925</xdr:rowOff>
    </xdr:from>
    <xdr:ext cx="534670" cy="259080"/>
    <xdr:sp macro="" textlink="">
      <xdr:nvSpPr>
        <xdr:cNvPr id="452" name="普通建設事業費 （ うち更新整備　）平均値テキスト"/>
        <xdr:cNvSpPr txBox="1"/>
      </xdr:nvSpPr>
      <xdr:spPr>
        <a:xfrm>
          <a:off x="10528300" y="16322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12065</xdr:rowOff>
    </xdr:from>
    <xdr:to>
      <xdr:col>55</xdr:col>
      <xdr:colOff>50800</xdr:colOff>
      <xdr:row>96</xdr:row>
      <xdr:rowOff>113665</xdr:rowOff>
    </xdr:to>
    <xdr:sp macro="" textlink="">
      <xdr:nvSpPr>
        <xdr:cNvPr id="453" name="フローチャート: 判断 452"/>
        <xdr:cNvSpPr/>
      </xdr:nvSpPr>
      <xdr:spPr>
        <a:xfrm>
          <a:off x="104267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140970</xdr:rowOff>
    </xdr:from>
    <xdr:to>
      <xdr:col>50</xdr:col>
      <xdr:colOff>114300</xdr:colOff>
      <xdr:row>97</xdr:row>
      <xdr:rowOff>87630</xdr:rowOff>
    </xdr:to>
    <xdr:cxnSp macro="">
      <xdr:nvCxnSpPr>
        <xdr:cNvPr id="454" name="直線コネクタ 453"/>
        <xdr:cNvCxnSpPr/>
      </xdr:nvCxnSpPr>
      <xdr:spPr>
        <a:xfrm flipV="1">
          <a:off x="8750300" y="1660017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23495</xdr:rowOff>
    </xdr:from>
    <xdr:to>
      <xdr:col>50</xdr:col>
      <xdr:colOff>165100</xdr:colOff>
      <xdr:row>96</xdr:row>
      <xdr:rowOff>125095</xdr:rowOff>
    </xdr:to>
    <xdr:sp macro="" textlink="">
      <xdr:nvSpPr>
        <xdr:cNvPr id="455" name="フローチャート: 判断 454"/>
        <xdr:cNvSpPr/>
      </xdr:nvSpPr>
      <xdr:spPr>
        <a:xfrm>
          <a:off x="95885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141605</xdr:rowOff>
    </xdr:from>
    <xdr:ext cx="522605" cy="259080"/>
    <xdr:sp macro="" textlink="">
      <xdr:nvSpPr>
        <xdr:cNvPr id="456" name="テキスト ボックス 455"/>
        <xdr:cNvSpPr txBox="1"/>
      </xdr:nvSpPr>
      <xdr:spPr>
        <a:xfrm>
          <a:off x="9371965" y="162579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87630</xdr:rowOff>
    </xdr:from>
    <xdr:to>
      <xdr:col>45</xdr:col>
      <xdr:colOff>177800</xdr:colOff>
      <xdr:row>97</xdr:row>
      <xdr:rowOff>146050</xdr:rowOff>
    </xdr:to>
    <xdr:cxnSp macro="">
      <xdr:nvCxnSpPr>
        <xdr:cNvPr id="457" name="直線コネクタ 456"/>
        <xdr:cNvCxnSpPr/>
      </xdr:nvCxnSpPr>
      <xdr:spPr>
        <a:xfrm flipV="1">
          <a:off x="7861300" y="167182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124460</xdr:rowOff>
    </xdr:from>
    <xdr:to>
      <xdr:col>46</xdr:col>
      <xdr:colOff>38100</xdr:colOff>
      <xdr:row>96</xdr:row>
      <xdr:rowOff>54610</xdr:rowOff>
    </xdr:to>
    <xdr:sp macro="" textlink="">
      <xdr:nvSpPr>
        <xdr:cNvPr id="458" name="フローチャート: 判断 457"/>
        <xdr:cNvSpPr/>
      </xdr:nvSpPr>
      <xdr:spPr>
        <a:xfrm>
          <a:off x="8699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71120</xdr:rowOff>
    </xdr:from>
    <xdr:ext cx="522605" cy="259080"/>
    <xdr:sp macro="" textlink="">
      <xdr:nvSpPr>
        <xdr:cNvPr id="459" name="テキスト ボックス 458"/>
        <xdr:cNvSpPr txBox="1"/>
      </xdr:nvSpPr>
      <xdr:spPr>
        <a:xfrm>
          <a:off x="8482965" y="161874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114300</xdr:rowOff>
    </xdr:from>
    <xdr:to>
      <xdr:col>41</xdr:col>
      <xdr:colOff>50800</xdr:colOff>
      <xdr:row>97</xdr:row>
      <xdr:rowOff>146050</xdr:rowOff>
    </xdr:to>
    <xdr:cxnSp macro="">
      <xdr:nvCxnSpPr>
        <xdr:cNvPr id="460" name="直線コネクタ 459"/>
        <xdr:cNvCxnSpPr/>
      </xdr:nvCxnSpPr>
      <xdr:spPr>
        <a:xfrm>
          <a:off x="6972300" y="167449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38735</xdr:rowOff>
    </xdr:from>
    <xdr:to>
      <xdr:col>41</xdr:col>
      <xdr:colOff>101600</xdr:colOff>
      <xdr:row>96</xdr:row>
      <xdr:rowOff>140335</xdr:rowOff>
    </xdr:to>
    <xdr:sp macro="" textlink="">
      <xdr:nvSpPr>
        <xdr:cNvPr id="461" name="フローチャート: 判断 460"/>
        <xdr:cNvSpPr/>
      </xdr:nvSpPr>
      <xdr:spPr>
        <a:xfrm>
          <a:off x="7810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156845</xdr:rowOff>
    </xdr:from>
    <xdr:ext cx="522605" cy="249555"/>
    <xdr:sp macro="" textlink="">
      <xdr:nvSpPr>
        <xdr:cNvPr id="462" name="テキスト ボックス 461"/>
        <xdr:cNvSpPr txBox="1"/>
      </xdr:nvSpPr>
      <xdr:spPr>
        <a:xfrm>
          <a:off x="7593965" y="1627314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66040</xdr:rowOff>
    </xdr:from>
    <xdr:to>
      <xdr:col>36</xdr:col>
      <xdr:colOff>165100</xdr:colOff>
      <xdr:row>96</xdr:row>
      <xdr:rowOff>167640</xdr:rowOff>
    </xdr:to>
    <xdr:sp macro="" textlink="">
      <xdr:nvSpPr>
        <xdr:cNvPr id="463" name="フローチャート: 判断 462"/>
        <xdr:cNvSpPr/>
      </xdr:nvSpPr>
      <xdr:spPr>
        <a:xfrm>
          <a:off x="6921500" y="1652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12700</xdr:rowOff>
    </xdr:from>
    <xdr:ext cx="522605" cy="259080"/>
    <xdr:sp macro="" textlink="">
      <xdr:nvSpPr>
        <xdr:cNvPr id="464" name="テキスト ボックス 463"/>
        <xdr:cNvSpPr txBox="1"/>
      </xdr:nvSpPr>
      <xdr:spPr>
        <a:xfrm>
          <a:off x="6704965" y="163004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5" name="テキスト ボックス 46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6" name="テキスト ボックス 46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7" name="テキスト ボックス 46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8" name="テキスト ボックス 46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9" name="テキスト ボックス 46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29210</xdr:rowOff>
    </xdr:from>
    <xdr:to>
      <xdr:col>55</xdr:col>
      <xdr:colOff>50800</xdr:colOff>
      <xdr:row>96</xdr:row>
      <xdr:rowOff>130810</xdr:rowOff>
    </xdr:to>
    <xdr:sp macro="" textlink="">
      <xdr:nvSpPr>
        <xdr:cNvPr id="470" name="楕円 469"/>
        <xdr:cNvSpPr/>
      </xdr:nvSpPr>
      <xdr:spPr>
        <a:xfrm>
          <a:off x="104267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7620</xdr:rowOff>
    </xdr:from>
    <xdr:ext cx="534670" cy="250190"/>
    <xdr:sp macro="" textlink="">
      <xdr:nvSpPr>
        <xdr:cNvPr id="471" name="普通建設事業費 （ うち更新整備　）該当値テキスト"/>
        <xdr:cNvSpPr txBox="1"/>
      </xdr:nvSpPr>
      <xdr:spPr>
        <a:xfrm>
          <a:off x="10528300" y="164668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90170</xdr:rowOff>
    </xdr:from>
    <xdr:to>
      <xdr:col>50</xdr:col>
      <xdr:colOff>165100</xdr:colOff>
      <xdr:row>97</xdr:row>
      <xdr:rowOff>20320</xdr:rowOff>
    </xdr:to>
    <xdr:sp macro="" textlink="">
      <xdr:nvSpPr>
        <xdr:cNvPr id="472" name="楕円 471"/>
        <xdr:cNvSpPr/>
      </xdr:nvSpPr>
      <xdr:spPr>
        <a:xfrm>
          <a:off x="95885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11430</xdr:rowOff>
    </xdr:from>
    <xdr:ext cx="522605" cy="259080"/>
    <xdr:sp macro="" textlink="">
      <xdr:nvSpPr>
        <xdr:cNvPr id="473" name="テキスト ボックス 472"/>
        <xdr:cNvSpPr txBox="1"/>
      </xdr:nvSpPr>
      <xdr:spPr>
        <a:xfrm>
          <a:off x="9371965" y="166420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36830</xdr:rowOff>
    </xdr:from>
    <xdr:to>
      <xdr:col>46</xdr:col>
      <xdr:colOff>38100</xdr:colOff>
      <xdr:row>97</xdr:row>
      <xdr:rowOff>138430</xdr:rowOff>
    </xdr:to>
    <xdr:sp macro="" textlink="">
      <xdr:nvSpPr>
        <xdr:cNvPr id="474" name="楕円 473"/>
        <xdr:cNvSpPr/>
      </xdr:nvSpPr>
      <xdr:spPr>
        <a:xfrm>
          <a:off x="8699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129540</xdr:rowOff>
    </xdr:from>
    <xdr:ext cx="522605" cy="259080"/>
    <xdr:sp macro="" textlink="">
      <xdr:nvSpPr>
        <xdr:cNvPr id="475" name="テキスト ボックス 474"/>
        <xdr:cNvSpPr txBox="1"/>
      </xdr:nvSpPr>
      <xdr:spPr>
        <a:xfrm>
          <a:off x="8482965" y="167601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95250</xdr:rowOff>
    </xdr:from>
    <xdr:to>
      <xdr:col>41</xdr:col>
      <xdr:colOff>101600</xdr:colOff>
      <xdr:row>98</xdr:row>
      <xdr:rowOff>25400</xdr:rowOff>
    </xdr:to>
    <xdr:sp macro="" textlink="">
      <xdr:nvSpPr>
        <xdr:cNvPr id="476" name="楕円 475"/>
        <xdr:cNvSpPr/>
      </xdr:nvSpPr>
      <xdr:spPr>
        <a:xfrm>
          <a:off x="7810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98</xdr:row>
      <xdr:rowOff>16510</xdr:rowOff>
    </xdr:from>
    <xdr:ext cx="457835" cy="259080"/>
    <xdr:sp macro="" textlink="">
      <xdr:nvSpPr>
        <xdr:cNvPr id="477" name="テキスト ボックス 476"/>
        <xdr:cNvSpPr txBox="1"/>
      </xdr:nvSpPr>
      <xdr:spPr>
        <a:xfrm>
          <a:off x="7626350" y="168186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63500</xdr:rowOff>
    </xdr:from>
    <xdr:to>
      <xdr:col>36</xdr:col>
      <xdr:colOff>165100</xdr:colOff>
      <xdr:row>97</xdr:row>
      <xdr:rowOff>165100</xdr:rowOff>
    </xdr:to>
    <xdr:sp macro="" textlink="">
      <xdr:nvSpPr>
        <xdr:cNvPr id="478" name="楕円 477"/>
        <xdr:cNvSpPr/>
      </xdr:nvSpPr>
      <xdr:spPr>
        <a:xfrm>
          <a:off x="6921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156210</xdr:rowOff>
    </xdr:from>
    <xdr:ext cx="522605" cy="250190"/>
    <xdr:sp macro="" textlink="">
      <xdr:nvSpPr>
        <xdr:cNvPr id="479" name="テキスト ボックス 478"/>
        <xdr:cNvSpPr txBox="1"/>
      </xdr:nvSpPr>
      <xdr:spPr>
        <a:xfrm>
          <a:off x="6704965" y="1678686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820" cy="217170"/>
    <xdr:sp macro="" textlink="">
      <xdr:nvSpPr>
        <xdr:cNvPr id="488" name="テキスト ボックス 487"/>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6855" cy="248920"/>
    <xdr:sp macro="" textlink="">
      <xdr:nvSpPr>
        <xdr:cNvPr id="491" name="テキスト ボックス 490"/>
        <xdr:cNvSpPr txBox="1"/>
      </xdr:nvSpPr>
      <xdr:spPr>
        <a:xfrm>
          <a:off x="12197080" y="6512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3565" cy="248920"/>
    <xdr:sp macro="" textlink="">
      <xdr:nvSpPr>
        <xdr:cNvPr id="493" name="テキスト ボックス 492"/>
        <xdr:cNvSpPr txBox="1"/>
      </xdr:nvSpPr>
      <xdr:spPr>
        <a:xfrm>
          <a:off x="11850370" y="6055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3565" cy="248920"/>
    <xdr:sp macro="" textlink="">
      <xdr:nvSpPr>
        <xdr:cNvPr id="495" name="テキスト ボックス 494"/>
        <xdr:cNvSpPr txBox="1"/>
      </xdr:nvSpPr>
      <xdr:spPr>
        <a:xfrm>
          <a:off x="11850370" y="5598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3565" cy="248920"/>
    <xdr:sp macro="" textlink="">
      <xdr:nvSpPr>
        <xdr:cNvPr id="497" name="テキスト ボックス 496"/>
        <xdr:cNvSpPr txBox="1"/>
      </xdr:nvSpPr>
      <xdr:spPr>
        <a:xfrm>
          <a:off x="11850370" y="5140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3565" cy="248920"/>
    <xdr:sp macro="" textlink="">
      <xdr:nvSpPr>
        <xdr:cNvPr id="499" name="テキスト ボックス 498"/>
        <xdr:cNvSpPr txBox="1"/>
      </xdr:nvSpPr>
      <xdr:spPr>
        <a:xfrm>
          <a:off x="11850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57785</xdr:rowOff>
    </xdr:from>
    <xdr:to>
      <xdr:col>85</xdr:col>
      <xdr:colOff>126365</xdr:colOff>
      <xdr:row>38</xdr:row>
      <xdr:rowOff>139700</xdr:rowOff>
    </xdr:to>
    <xdr:cxnSp macro="">
      <xdr:nvCxnSpPr>
        <xdr:cNvPr id="501" name="直線コネクタ 500"/>
        <xdr:cNvCxnSpPr/>
      </xdr:nvCxnSpPr>
      <xdr:spPr>
        <a:xfrm flipV="1">
          <a:off x="16317595" y="537273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1460"/>
    <xdr:sp macro="" textlink="">
      <xdr:nvSpPr>
        <xdr:cNvPr id="502" name="災害復旧事業費最小値テキスト"/>
        <xdr:cNvSpPr txBox="1"/>
      </xdr:nvSpPr>
      <xdr:spPr>
        <a:xfrm>
          <a:off x="16370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4445</xdr:rowOff>
    </xdr:from>
    <xdr:ext cx="598805" cy="259080"/>
    <xdr:sp macro="" textlink="">
      <xdr:nvSpPr>
        <xdr:cNvPr id="504" name="災害復旧事業費最大値テキスト"/>
        <xdr:cNvSpPr txBox="1"/>
      </xdr:nvSpPr>
      <xdr:spPr>
        <a:xfrm>
          <a:off x="16370300" y="5147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280,407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57785</xdr:rowOff>
    </xdr:from>
    <xdr:to>
      <xdr:col>86</xdr:col>
      <xdr:colOff>25400</xdr:colOff>
      <xdr:row>31</xdr:row>
      <xdr:rowOff>57785</xdr:rowOff>
    </xdr:to>
    <xdr:cxnSp macro="">
      <xdr:nvCxnSpPr>
        <xdr:cNvPr id="505" name="直線コネクタ 504"/>
        <xdr:cNvCxnSpPr/>
      </xdr:nvCxnSpPr>
      <xdr:spPr>
        <a:xfrm>
          <a:off x="16230600" y="537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84455</xdr:rowOff>
    </xdr:from>
    <xdr:to>
      <xdr:col>85</xdr:col>
      <xdr:colOff>127000</xdr:colOff>
      <xdr:row>38</xdr:row>
      <xdr:rowOff>113030</xdr:rowOff>
    </xdr:to>
    <xdr:cxnSp macro="">
      <xdr:nvCxnSpPr>
        <xdr:cNvPr id="506" name="直線コネクタ 505"/>
        <xdr:cNvCxnSpPr/>
      </xdr:nvCxnSpPr>
      <xdr:spPr>
        <a:xfrm>
          <a:off x="15481300" y="659955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40640</xdr:rowOff>
    </xdr:from>
    <xdr:ext cx="534670" cy="251460"/>
    <xdr:sp macro="" textlink="">
      <xdr:nvSpPr>
        <xdr:cNvPr id="507" name="災害復旧事業費平均値テキスト"/>
        <xdr:cNvSpPr txBox="1"/>
      </xdr:nvSpPr>
      <xdr:spPr>
        <a:xfrm>
          <a:off x="16370300" y="63842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118745</xdr:rowOff>
    </xdr:to>
    <xdr:sp macro="" textlink="">
      <xdr:nvSpPr>
        <xdr:cNvPr id="508" name="フローチャート: 判断 507"/>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84455</xdr:rowOff>
    </xdr:from>
    <xdr:to>
      <xdr:col>81</xdr:col>
      <xdr:colOff>50800</xdr:colOff>
      <xdr:row>38</xdr:row>
      <xdr:rowOff>127635</xdr:rowOff>
    </xdr:to>
    <xdr:cxnSp macro="">
      <xdr:nvCxnSpPr>
        <xdr:cNvPr id="509" name="直線コネクタ 508"/>
        <xdr:cNvCxnSpPr/>
      </xdr:nvCxnSpPr>
      <xdr:spPr>
        <a:xfrm flipV="1">
          <a:off x="14592300" y="65995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27305</xdr:rowOff>
    </xdr:from>
    <xdr:to>
      <xdr:col>81</xdr:col>
      <xdr:colOff>101600</xdr:colOff>
      <xdr:row>38</xdr:row>
      <xdr:rowOff>128905</xdr:rowOff>
    </xdr:to>
    <xdr:sp macro="" textlink="">
      <xdr:nvSpPr>
        <xdr:cNvPr id="510" name="フローチャート: 判断 509"/>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145415</xdr:rowOff>
    </xdr:from>
    <xdr:ext cx="522605" cy="249555"/>
    <xdr:sp macro="" textlink="">
      <xdr:nvSpPr>
        <xdr:cNvPr id="511" name="テキスト ボックス 510"/>
        <xdr:cNvSpPr txBox="1"/>
      </xdr:nvSpPr>
      <xdr:spPr>
        <a:xfrm>
          <a:off x="15213965" y="631761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125095</xdr:rowOff>
    </xdr:from>
    <xdr:to>
      <xdr:col>76</xdr:col>
      <xdr:colOff>114300</xdr:colOff>
      <xdr:row>38</xdr:row>
      <xdr:rowOff>127635</xdr:rowOff>
    </xdr:to>
    <xdr:cxnSp macro="">
      <xdr:nvCxnSpPr>
        <xdr:cNvPr id="512" name="直線コネクタ 511"/>
        <xdr:cNvCxnSpPr/>
      </xdr:nvCxnSpPr>
      <xdr:spPr>
        <a:xfrm>
          <a:off x="13703300" y="66401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46355</xdr:rowOff>
    </xdr:from>
    <xdr:to>
      <xdr:col>76</xdr:col>
      <xdr:colOff>165100</xdr:colOff>
      <xdr:row>38</xdr:row>
      <xdr:rowOff>147955</xdr:rowOff>
    </xdr:to>
    <xdr:sp macro="" textlink="">
      <xdr:nvSpPr>
        <xdr:cNvPr id="513" name="フローチャート: 判断 512"/>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164465</xdr:rowOff>
    </xdr:from>
    <xdr:ext cx="457835" cy="259080"/>
    <xdr:sp macro="" textlink="">
      <xdr:nvSpPr>
        <xdr:cNvPr id="514" name="テキスト ボックス 513"/>
        <xdr:cNvSpPr txBox="1"/>
      </xdr:nvSpPr>
      <xdr:spPr>
        <a:xfrm>
          <a:off x="14357350" y="633666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125095</xdr:rowOff>
    </xdr:from>
    <xdr:to>
      <xdr:col>71</xdr:col>
      <xdr:colOff>177800</xdr:colOff>
      <xdr:row>38</xdr:row>
      <xdr:rowOff>139700</xdr:rowOff>
    </xdr:to>
    <xdr:cxnSp macro="">
      <xdr:nvCxnSpPr>
        <xdr:cNvPr id="515" name="直線コネクタ 514"/>
        <xdr:cNvCxnSpPr/>
      </xdr:nvCxnSpPr>
      <xdr:spPr>
        <a:xfrm flipV="1">
          <a:off x="12814300" y="66401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66675</xdr:rowOff>
    </xdr:from>
    <xdr:to>
      <xdr:col>72</xdr:col>
      <xdr:colOff>38100</xdr:colOff>
      <xdr:row>38</xdr:row>
      <xdr:rowOff>168275</xdr:rowOff>
    </xdr:to>
    <xdr:sp macro="" textlink="">
      <xdr:nvSpPr>
        <xdr:cNvPr id="516" name="フローチャート: 判断 515"/>
        <xdr:cNvSpPr/>
      </xdr:nvSpPr>
      <xdr:spPr>
        <a:xfrm>
          <a:off x="13652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13335</xdr:rowOff>
    </xdr:from>
    <xdr:ext cx="457835" cy="259080"/>
    <xdr:sp macro="" textlink="">
      <xdr:nvSpPr>
        <xdr:cNvPr id="517" name="テキスト ボックス 516"/>
        <xdr:cNvSpPr txBox="1"/>
      </xdr:nvSpPr>
      <xdr:spPr>
        <a:xfrm>
          <a:off x="13468350" y="635698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63500</xdr:rowOff>
    </xdr:from>
    <xdr:to>
      <xdr:col>67</xdr:col>
      <xdr:colOff>101600</xdr:colOff>
      <xdr:row>38</xdr:row>
      <xdr:rowOff>164465</xdr:rowOff>
    </xdr:to>
    <xdr:sp macro="" textlink="">
      <xdr:nvSpPr>
        <xdr:cNvPr id="518" name="フローチャート: 判断 517"/>
        <xdr:cNvSpPr/>
      </xdr:nvSpPr>
      <xdr:spPr>
        <a:xfrm>
          <a:off x="12763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9525</xdr:rowOff>
    </xdr:from>
    <xdr:ext cx="457835" cy="248285"/>
    <xdr:sp macro="" textlink="">
      <xdr:nvSpPr>
        <xdr:cNvPr id="519" name="テキスト ボックス 518"/>
        <xdr:cNvSpPr txBox="1"/>
      </xdr:nvSpPr>
      <xdr:spPr>
        <a:xfrm>
          <a:off x="12579350" y="635317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62230</xdr:rowOff>
    </xdr:from>
    <xdr:to>
      <xdr:col>85</xdr:col>
      <xdr:colOff>177800</xdr:colOff>
      <xdr:row>38</xdr:row>
      <xdr:rowOff>163830</xdr:rowOff>
    </xdr:to>
    <xdr:sp macro="" textlink="">
      <xdr:nvSpPr>
        <xdr:cNvPr id="525" name="楕円 524"/>
        <xdr:cNvSpPr/>
      </xdr:nvSpPr>
      <xdr:spPr>
        <a:xfrm>
          <a:off x="162687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167005</xdr:rowOff>
    </xdr:from>
    <xdr:ext cx="469900" cy="250825"/>
    <xdr:sp macro="" textlink="">
      <xdr:nvSpPr>
        <xdr:cNvPr id="526" name="災害復旧事業費該当値テキスト"/>
        <xdr:cNvSpPr txBox="1"/>
      </xdr:nvSpPr>
      <xdr:spPr>
        <a:xfrm>
          <a:off x="16370300" y="65106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33655</xdr:rowOff>
    </xdr:from>
    <xdr:to>
      <xdr:col>81</xdr:col>
      <xdr:colOff>101600</xdr:colOff>
      <xdr:row>38</xdr:row>
      <xdr:rowOff>135255</xdr:rowOff>
    </xdr:to>
    <xdr:sp macro="" textlink="">
      <xdr:nvSpPr>
        <xdr:cNvPr id="527" name="楕円 526"/>
        <xdr:cNvSpPr/>
      </xdr:nvSpPr>
      <xdr:spPr>
        <a:xfrm>
          <a:off x="15430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126365</xdr:rowOff>
    </xdr:from>
    <xdr:ext cx="522605" cy="259080"/>
    <xdr:sp macro="" textlink="">
      <xdr:nvSpPr>
        <xdr:cNvPr id="528" name="テキスト ボックス 527"/>
        <xdr:cNvSpPr txBox="1"/>
      </xdr:nvSpPr>
      <xdr:spPr>
        <a:xfrm>
          <a:off x="15213965" y="66414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76835</xdr:rowOff>
    </xdr:from>
    <xdr:to>
      <xdr:col>76</xdr:col>
      <xdr:colOff>165100</xdr:colOff>
      <xdr:row>39</xdr:row>
      <xdr:rowOff>6985</xdr:rowOff>
    </xdr:to>
    <xdr:sp macro="" textlink="">
      <xdr:nvSpPr>
        <xdr:cNvPr id="529" name="楕円 528"/>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169545</xdr:rowOff>
    </xdr:from>
    <xdr:ext cx="457835" cy="248285"/>
    <xdr:sp macro="" textlink="">
      <xdr:nvSpPr>
        <xdr:cNvPr id="530" name="テキスト ボックス 529"/>
        <xdr:cNvSpPr txBox="1"/>
      </xdr:nvSpPr>
      <xdr:spPr>
        <a:xfrm>
          <a:off x="14357350" y="668464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74930</xdr:rowOff>
    </xdr:from>
    <xdr:to>
      <xdr:col>72</xdr:col>
      <xdr:colOff>38100</xdr:colOff>
      <xdr:row>39</xdr:row>
      <xdr:rowOff>4445</xdr:rowOff>
    </xdr:to>
    <xdr:sp macro="" textlink="">
      <xdr:nvSpPr>
        <xdr:cNvPr id="531" name="楕円 530"/>
        <xdr:cNvSpPr/>
      </xdr:nvSpPr>
      <xdr:spPr>
        <a:xfrm>
          <a:off x="13652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167005</xdr:rowOff>
    </xdr:from>
    <xdr:ext cx="457835" cy="250825"/>
    <xdr:sp macro="" textlink="">
      <xdr:nvSpPr>
        <xdr:cNvPr id="532" name="テキスト ボックス 531"/>
        <xdr:cNvSpPr txBox="1"/>
      </xdr:nvSpPr>
      <xdr:spPr>
        <a:xfrm>
          <a:off x="13468350" y="668210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10160</xdr:rowOff>
    </xdr:from>
    <xdr:ext cx="313690" cy="259080"/>
    <xdr:sp macro="" textlink="">
      <xdr:nvSpPr>
        <xdr:cNvPr id="534" name="テキスト ボックス 533"/>
        <xdr:cNvSpPr txBox="1"/>
      </xdr:nvSpPr>
      <xdr:spPr>
        <a:xfrm>
          <a:off x="12657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820" cy="217170"/>
    <xdr:sp macro="" textlink="">
      <xdr:nvSpPr>
        <xdr:cNvPr id="543" name="テキスト ボックス 542"/>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36855" cy="248920"/>
    <xdr:sp macro="" textlink="">
      <xdr:nvSpPr>
        <xdr:cNvPr id="546" name="テキスト ボックス 545"/>
        <xdr:cNvSpPr txBox="1"/>
      </xdr:nvSpPr>
      <xdr:spPr>
        <a:xfrm>
          <a:off x="12197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55</xdr:row>
      <xdr:rowOff>54610</xdr:rowOff>
    </xdr:from>
    <xdr:ext cx="365125" cy="248920"/>
    <xdr:sp macro="" textlink="">
      <xdr:nvSpPr>
        <xdr:cNvPr id="548" name="テキスト ボックス 547"/>
        <xdr:cNvSpPr txBox="1"/>
      </xdr:nvSpPr>
      <xdr:spPr>
        <a:xfrm>
          <a:off x="12068810" y="94843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52</xdr:row>
      <xdr:rowOff>111760</xdr:rowOff>
    </xdr:from>
    <xdr:ext cx="365125" cy="248920"/>
    <xdr:sp macro="" textlink="">
      <xdr:nvSpPr>
        <xdr:cNvPr id="550" name="テキスト ボックス 549"/>
        <xdr:cNvSpPr txBox="1"/>
      </xdr:nvSpPr>
      <xdr:spPr>
        <a:xfrm>
          <a:off x="12068810" y="90271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168910</xdr:rowOff>
    </xdr:from>
    <xdr:ext cx="365125" cy="248920"/>
    <xdr:sp macro="" textlink="">
      <xdr:nvSpPr>
        <xdr:cNvPr id="552" name="テキスト ボックス 551"/>
        <xdr:cNvSpPr txBox="1"/>
      </xdr:nvSpPr>
      <xdr:spPr>
        <a:xfrm>
          <a:off x="12068810" y="85699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65125" cy="248920"/>
    <xdr:sp macro="" textlink="">
      <xdr:nvSpPr>
        <xdr:cNvPr id="554" name="テキスト ボックス 553"/>
        <xdr:cNvSpPr txBox="1"/>
      </xdr:nvSpPr>
      <xdr:spPr>
        <a:xfrm>
          <a:off x="12068810" y="81127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98425</xdr:rowOff>
    </xdr:from>
    <xdr:to>
      <xdr:col>85</xdr:col>
      <xdr:colOff>126365</xdr:colOff>
      <xdr:row>58</xdr:row>
      <xdr:rowOff>139700</xdr:rowOff>
    </xdr:to>
    <xdr:cxnSp macro="">
      <xdr:nvCxnSpPr>
        <xdr:cNvPr id="556" name="直線コネクタ 555"/>
        <xdr:cNvCxnSpPr/>
      </xdr:nvCxnSpPr>
      <xdr:spPr>
        <a:xfrm flipV="1">
          <a:off x="16317595" y="867092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164465</xdr:rowOff>
    </xdr:from>
    <xdr:ext cx="249555" cy="259080"/>
    <xdr:sp macro="" textlink="">
      <xdr:nvSpPr>
        <xdr:cNvPr id="557" name="失業対策事業費最小値テキスト"/>
        <xdr:cNvSpPr txBox="1"/>
      </xdr:nvSpPr>
      <xdr:spPr>
        <a:xfrm>
          <a:off x="16370300" y="10108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45085</xdr:rowOff>
    </xdr:from>
    <xdr:ext cx="378460" cy="258445"/>
    <xdr:sp macro="" textlink="">
      <xdr:nvSpPr>
        <xdr:cNvPr id="559" name="失業対策事業費最大値テキスト"/>
        <xdr:cNvSpPr txBox="1"/>
      </xdr:nvSpPr>
      <xdr:spPr>
        <a:xfrm>
          <a:off x="16370300" y="84461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98425</xdr:rowOff>
    </xdr:from>
    <xdr:to>
      <xdr:col>86</xdr:col>
      <xdr:colOff>25400</xdr:colOff>
      <xdr:row>50</xdr:row>
      <xdr:rowOff>98425</xdr:rowOff>
    </xdr:to>
    <xdr:cxnSp macro="">
      <xdr:nvCxnSpPr>
        <xdr:cNvPr id="560" name="直線コネクタ 559"/>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81915</xdr:rowOff>
    </xdr:from>
    <xdr:ext cx="313690" cy="259080"/>
    <xdr:sp macro="" textlink="">
      <xdr:nvSpPr>
        <xdr:cNvPr id="562" name="失業対策事業費平均値テキスト"/>
        <xdr:cNvSpPr txBox="1"/>
      </xdr:nvSpPr>
      <xdr:spPr>
        <a:xfrm>
          <a:off x="16370300" y="985456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59055</xdr:rowOff>
    </xdr:from>
    <xdr:to>
      <xdr:col>85</xdr:col>
      <xdr:colOff>177800</xdr:colOff>
      <xdr:row>58</xdr:row>
      <xdr:rowOff>160655</xdr:rowOff>
    </xdr:to>
    <xdr:sp macro="" textlink="">
      <xdr:nvSpPr>
        <xdr:cNvPr id="563" name="フローチャート: 判断 562"/>
        <xdr:cNvSpPr/>
      </xdr:nvSpPr>
      <xdr:spPr>
        <a:xfrm>
          <a:off x="162687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37490" cy="259080"/>
    <xdr:sp macro="" textlink="">
      <xdr:nvSpPr>
        <xdr:cNvPr id="566" name="テキスト ボックス 565"/>
        <xdr:cNvSpPr txBox="1"/>
      </xdr:nvSpPr>
      <xdr:spPr>
        <a:xfrm>
          <a:off x="15356840" y="10125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37490" cy="259080"/>
    <xdr:sp macro="" textlink="">
      <xdr:nvSpPr>
        <xdr:cNvPr id="569" name="テキスト ボックス 568"/>
        <xdr:cNvSpPr txBox="1"/>
      </xdr:nvSpPr>
      <xdr:spPr>
        <a:xfrm>
          <a:off x="14467840" y="10125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37490" cy="259080"/>
    <xdr:sp macro="" textlink="">
      <xdr:nvSpPr>
        <xdr:cNvPr id="572" name="テキスト ボックス 571"/>
        <xdr:cNvSpPr txBox="1"/>
      </xdr:nvSpPr>
      <xdr:spPr>
        <a:xfrm>
          <a:off x="13578840" y="10125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37490" cy="259080"/>
    <xdr:sp macro="" textlink="">
      <xdr:nvSpPr>
        <xdr:cNvPr id="574" name="テキスト ボックス 573"/>
        <xdr:cNvSpPr txBox="1"/>
      </xdr:nvSpPr>
      <xdr:spPr>
        <a:xfrm>
          <a:off x="12689840" y="10125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5" name="テキスト ボックス 57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6" name="テキスト ボックス 57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7" name="テキスト ボックス 57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8" name="テキスト ボックス 57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9" name="テキスト ボックス 57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37465</xdr:rowOff>
    </xdr:from>
    <xdr:ext cx="249555" cy="259080"/>
    <xdr:sp macro="" textlink="">
      <xdr:nvSpPr>
        <xdr:cNvPr id="581" name="失業対策事業費該当値テキスト"/>
        <xdr:cNvSpPr txBox="1"/>
      </xdr:nvSpPr>
      <xdr:spPr>
        <a:xfrm>
          <a:off x="16370300" y="9981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37490" cy="259080"/>
    <xdr:sp macro="" textlink="">
      <xdr:nvSpPr>
        <xdr:cNvPr id="583" name="テキスト ボックス 582"/>
        <xdr:cNvSpPr txBox="1"/>
      </xdr:nvSpPr>
      <xdr:spPr>
        <a:xfrm>
          <a:off x="15356840" y="98082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37490" cy="259080"/>
    <xdr:sp macro="" textlink="">
      <xdr:nvSpPr>
        <xdr:cNvPr id="585" name="テキスト ボックス 584"/>
        <xdr:cNvSpPr txBox="1"/>
      </xdr:nvSpPr>
      <xdr:spPr>
        <a:xfrm>
          <a:off x="14467840" y="98082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35560</xdr:rowOff>
    </xdr:from>
    <xdr:ext cx="237490" cy="259080"/>
    <xdr:sp macro="" textlink="">
      <xdr:nvSpPr>
        <xdr:cNvPr id="587" name="テキスト ボックス 586"/>
        <xdr:cNvSpPr txBox="1"/>
      </xdr:nvSpPr>
      <xdr:spPr>
        <a:xfrm>
          <a:off x="13578840" y="98082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35560</xdr:rowOff>
    </xdr:from>
    <xdr:ext cx="237490" cy="259080"/>
    <xdr:sp macro="" textlink="">
      <xdr:nvSpPr>
        <xdr:cNvPr id="589" name="テキスト ボックス 588"/>
        <xdr:cNvSpPr txBox="1"/>
      </xdr:nvSpPr>
      <xdr:spPr>
        <a:xfrm>
          <a:off x="12689840" y="98082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820" cy="217170"/>
    <xdr:sp macro="" textlink="">
      <xdr:nvSpPr>
        <xdr:cNvPr id="598" name="テキスト ボックス 597"/>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36855" cy="248920"/>
    <xdr:sp macro="" textlink="">
      <xdr:nvSpPr>
        <xdr:cNvPr id="600" name="テキスト ボックス 599"/>
        <xdr:cNvSpPr txBox="1"/>
      </xdr:nvSpPr>
      <xdr:spPr>
        <a:xfrm>
          <a:off x="12197080" y="13827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02" name="テキスト ボックス 601"/>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4" name="テキスト ボックス 60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06" name="テキスト ボックス 605"/>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3565" cy="259080"/>
    <xdr:sp macro="" textlink="">
      <xdr:nvSpPr>
        <xdr:cNvPr id="608" name="テキスト ボックス 607"/>
        <xdr:cNvSpPr txBox="1"/>
      </xdr:nvSpPr>
      <xdr:spPr>
        <a:xfrm>
          <a:off x="11850370" y="1230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3565" cy="259080"/>
    <xdr:sp macro="" textlink="">
      <xdr:nvSpPr>
        <xdr:cNvPr id="610" name="テキスト ボックス 609"/>
        <xdr:cNvSpPr txBox="1"/>
      </xdr:nvSpPr>
      <xdr:spPr>
        <a:xfrm>
          <a:off x="11850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3565" cy="248920"/>
    <xdr:sp macro="" textlink="">
      <xdr:nvSpPr>
        <xdr:cNvPr id="612" name="テキスト ボックス 611"/>
        <xdr:cNvSpPr txBox="1"/>
      </xdr:nvSpPr>
      <xdr:spPr>
        <a:xfrm>
          <a:off x="11850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45085</xdr:rowOff>
    </xdr:from>
    <xdr:to>
      <xdr:col>85</xdr:col>
      <xdr:colOff>126365</xdr:colOff>
      <xdr:row>79</xdr:row>
      <xdr:rowOff>107950</xdr:rowOff>
    </xdr:to>
    <xdr:cxnSp macro="">
      <xdr:nvCxnSpPr>
        <xdr:cNvPr id="614" name="直線コネクタ 613"/>
        <xdr:cNvCxnSpPr/>
      </xdr:nvCxnSpPr>
      <xdr:spPr>
        <a:xfrm flipV="1">
          <a:off x="16317595" y="12218035"/>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111760</xdr:rowOff>
    </xdr:from>
    <xdr:ext cx="534670" cy="248920"/>
    <xdr:sp macro="" textlink="">
      <xdr:nvSpPr>
        <xdr:cNvPr id="615" name="公債費最小値テキスト"/>
        <xdr:cNvSpPr txBox="1"/>
      </xdr:nvSpPr>
      <xdr:spPr>
        <a:xfrm>
          <a:off x="16370300" y="136563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24,977</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107950</xdr:rowOff>
    </xdr:from>
    <xdr:to>
      <xdr:col>86</xdr:col>
      <xdr:colOff>25400</xdr:colOff>
      <xdr:row>79</xdr:row>
      <xdr:rowOff>107950</xdr:rowOff>
    </xdr:to>
    <xdr:cxnSp macro="">
      <xdr:nvCxnSpPr>
        <xdr:cNvPr id="616" name="直線コネクタ 615"/>
        <xdr:cNvCxnSpPr/>
      </xdr:nvCxnSpPr>
      <xdr:spPr>
        <a:xfrm>
          <a:off x="16230600" y="1365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163195</xdr:rowOff>
    </xdr:from>
    <xdr:ext cx="598805" cy="259080"/>
    <xdr:sp macro="" textlink="">
      <xdr:nvSpPr>
        <xdr:cNvPr id="617" name="公債費最大値テキスト"/>
        <xdr:cNvSpPr txBox="1"/>
      </xdr:nvSpPr>
      <xdr:spPr>
        <a:xfrm>
          <a:off x="16370300" y="11993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137,938</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45085</xdr:rowOff>
    </xdr:from>
    <xdr:to>
      <xdr:col>86</xdr:col>
      <xdr:colOff>25400</xdr:colOff>
      <xdr:row>71</xdr:row>
      <xdr:rowOff>45085</xdr:rowOff>
    </xdr:to>
    <xdr:cxnSp macro="">
      <xdr:nvCxnSpPr>
        <xdr:cNvPr id="618" name="直線コネクタ 617"/>
        <xdr:cNvCxnSpPr/>
      </xdr:nvCxnSpPr>
      <xdr:spPr>
        <a:xfrm>
          <a:off x="16230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71120</xdr:rowOff>
    </xdr:from>
    <xdr:to>
      <xdr:col>85</xdr:col>
      <xdr:colOff>127000</xdr:colOff>
      <xdr:row>74</xdr:row>
      <xdr:rowOff>140970</xdr:rowOff>
    </xdr:to>
    <xdr:cxnSp macro="">
      <xdr:nvCxnSpPr>
        <xdr:cNvPr id="619" name="直線コネクタ 618"/>
        <xdr:cNvCxnSpPr/>
      </xdr:nvCxnSpPr>
      <xdr:spPr>
        <a:xfrm flipV="1">
          <a:off x="15481300" y="1258697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123825</xdr:rowOff>
    </xdr:from>
    <xdr:ext cx="534670" cy="248285"/>
    <xdr:sp macro="" textlink="">
      <xdr:nvSpPr>
        <xdr:cNvPr id="620" name="公債費平均値テキスト"/>
        <xdr:cNvSpPr txBox="1"/>
      </xdr:nvSpPr>
      <xdr:spPr>
        <a:xfrm>
          <a:off x="16370300" y="131540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145415</xdr:rowOff>
    </xdr:from>
    <xdr:to>
      <xdr:col>85</xdr:col>
      <xdr:colOff>177800</xdr:colOff>
      <xdr:row>77</xdr:row>
      <xdr:rowOff>75565</xdr:rowOff>
    </xdr:to>
    <xdr:sp macro="" textlink="">
      <xdr:nvSpPr>
        <xdr:cNvPr id="621" name="フローチャート: 判断 620"/>
        <xdr:cNvSpPr/>
      </xdr:nvSpPr>
      <xdr:spPr>
        <a:xfrm>
          <a:off x="16268700" y="1317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109220</xdr:rowOff>
    </xdr:from>
    <xdr:to>
      <xdr:col>81</xdr:col>
      <xdr:colOff>50800</xdr:colOff>
      <xdr:row>74</xdr:row>
      <xdr:rowOff>140970</xdr:rowOff>
    </xdr:to>
    <xdr:cxnSp macro="">
      <xdr:nvCxnSpPr>
        <xdr:cNvPr id="622" name="直線コネクタ 621"/>
        <xdr:cNvCxnSpPr/>
      </xdr:nvCxnSpPr>
      <xdr:spPr>
        <a:xfrm>
          <a:off x="14592300" y="1262507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125095</xdr:rowOff>
    </xdr:from>
    <xdr:to>
      <xdr:col>81</xdr:col>
      <xdr:colOff>101600</xdr:colOff>
      <xdr:row>77</xdr:row>
      <xdr:rowOff>55245</xdr:rowOff>
    </xdr:to>
    <xdr:sp macro="" textlink="">
      <xdr:nvSpPr>
        <xdr:cNvPr id="623" name="フローチャート: 判断 622"/>
        <xdr:cNvSpPr/>
      </xdr:nvSpPr>
      <xdr:spPr>
        <a:xfrm>
          <a:off x="15430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46355</xdr:rowOff>
    </xdr:from>
    <xdr:ext cx="522605" cy="259080"/>
    <xdr:sp macro="" textlink="">
      <xdr:nvSpPr>
        <xdr:cNvPr id="624" name="テキスト ボックス 623"/>
        <xdr:cNvSpPr txBox="1"/>
      </xdr:nvSpPr>
      <xdr:spPr>
        <a:xfrm>
          <a:off x="15213965" y="132480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109220</xdr:rowOff>
    </xdr:from>
    <xdr:to>
      <xdr:col>76</xdr:col>
      <xdr:colOff>114300</xdr:colOff>
      <xdr:row>73</xdr:row>
      <xdr:rowOff>133350</xdr:rowOff>
    </xdr:to>
    <xdr:cxnSp macro="">
      <xdr:nvCxnSpPr>
        <xdr:cNvPr id="625" name="直線コネクタ 624"/>
        <xdr:cNvCxnSpPr/>
      </xdr:nvCxnSpPr>
      <xdr:spPr>
        <a:xfrm flipV="1">
          <a:off x="13703300" y="126250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0</xdr:rowOff>
    </xdr:from>
    <xdr:to>
      <xdr:col>76</xdr:col>
      <xdr:colOff>165100</xdr:colOff>
      <xdr:row>77</xdr:row>
      <xdr:rowOff>101600</xdr:rowOff>
    </xdr:to>
    <xdr:sp macro="" textlink="">
      <xdr:nvSpPr>
        <xdr:cNvPr id="626" name="フローチャート: 判断 625"/>
        <xdr:cNvSpPr/>
      </xdr:nvSpPr>
      <xdr:spPr>
        <a:xfrm>
          <a:off x="14541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92710</xdr:rowOff>
    </xdr:from>
    <xdr:ext cx="522605" cy="259080"/>
    <xdr:sp macro="" textlink="">
      <xdr:nvSpPr>
        <xdr:cNvPr id="627" name="テキスト ボックス 626"/>
        <xdr:cNvSpPr txBox="1"/>
      </xdr:nvSpPr>
      <xdr:spPr>
        <a:xfrm>
          <a:off x="14324965" y="132943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114300</xdr:rowOff>
    </xdr:from>
    <xdr:to>
      <xdr:col>71</xdr:col>
      <xdr:colOff>177800</xdr:colOff>
      <xdr:row>73</xdr:row>
      <xdr:rowOff>133350</xdr:rowOff>
    </xdr:to>
    <xdr:cxnSp macro="">
      <xdr:nvCxnSpPr>
        <xdr:cNvPr id="628" name="直線コネクタ 627"/>
        <xdr:cNvCxnSpPr/>
      </xdr:nvCxnSpPr>
      <xdr:spPr>
        <a:xfrm>
          <a:off x="12814300" y="124587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150495</xdr:rowOff>
    </xdr:from>
    <xdr:to>
      <xdr:col>72</xdr:col>
      <xdr:colOff>38100</xdr:colOff>
      <xdr:row>77</xdr:row>
      <xdr:rowOff>80645</xdr:rowOff>
    </xdr:to>
    <xdr:sp macro="" textlink="">
      <xdr:nvSpPr>
        <xdr:cNvPr id="629" name="フローチャート: 判断 628"/>
        <xdr:cNvSpPr/>
      </xdr:nvSpPr>
      <xdr:spPr>
        <a:xfrm>
          <a:off x="13652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71755</xdr:rowOff>
    </xdr:from>
    <xdr:ext cx="522605" cy="259080"/>
    <xdr:sp macro="" textlink="">
      <xdr:nvSpPr>
        <xdr:cNvPr id="630" name="テキスト ボックス 629"/>
        <xdr:cNvSpPr txBox="1"/>
      </xdr:nvSpPr>
      <xdr:spPr>
        <a:xfrm>
          <a:off x="13435965" y="132734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119380</xdr:rowOff>
    </xdr:from>
    <xdr:to>
      <xdr:col>67</xdr:col>
      <xdr:colOff>101600</xdr:colOff>
      <xdr:row>77</xdr:row>
      <xdr:rowOff>49530</xdr:rowOff>
    </xdr:to>
    <xdr:sp macro="" textlink="">
      <xdr:nvSpPr>
        <xdr:cNvPr id="631" name="フローチャート: 判断 630"/>
        <xdr:cNvSpPr/>
      </xdr:nvSpPr>
      <xdr:spPr>
        <a:xfrm>
          <a:off x="12763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40640</xdr:rowOff>
    </xdr:from>
    <xdr:ext cx="522605" cy="251460"/>
    <xdr:sp macro="" textlink="">
      <xdr:nvSpPr>
        <xdr:cNvPr id="632" name="テキスト ボックス 631"/>
        <xdr:cNvSpPr txBox="1"/>
      </xdr:nvSpPr>
      <xdr:spPr>
        <a:xfrm>
          <a:off x="12546965" y="132422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20320</xdr:rowOff>
    </xdr:from>
    <xdr:to>
      <xdr:col>85</xdr:col>
      <xdr:colOff>177800</xdr:colOff>
      <xdr:row>73</xdr:row>
      <xdr:rowOff>121920</xdr:rowOff>
    </xdr:to>
    <xdr:sp macro="" textlink="">
      <xdr:nvSpPr>
        <xdr:cNvPr id="638" name="楕円 637"/>
        <xdr:cNvSpPr/>
      </xdr:nvSpPr>
      <xdr:spPr>
        <a:xfrm>
          <a:off x="16268700" y="125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43180</xdr:rowOff>
    </xdr:from>
    <xdr:ext cx="598805" cy="248920"/>
    <xdr:sp macro="" textlink="">
      <xdr:nvSpPr>
        <xdr:cNvPr id="639" name="公債費該当値テキスト"/>
        <xdr:cNvSpPr txBox="1"/>
      </xdr:nvSpPr>
      <xdr:spPr>
        <a:xfrm>
          <a:off x="16370300" y="123875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108,919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90170</xdr:rowOff>
    </xdr:from>
    <xdr:to>
      <xdr:col>81</xdr:col>
      <xdr:colOff>101600</xdr:colOff>
      <xdr:row>75</xdr:row>
      <xdr:rowOff>20320</xdr:rowOff>
    </xdr:to>
    <xdr:sp macro="" textlink="">
      <xdr:nvSpPr>
        <xdr:cNvPr id="640" name="楕円 639"/>
        <xdr:cNvSpPr/>
      </xdr:nvSpPr>
      <xdr:spPr>
        <a:xfrm>
          <a:off x="1543050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36830</xdr:rowOff>
    </xdr:from>
    <xdr:ext cx="522605" cy="259080"/>
    <xdr:sp macro="" textlink="">
      <xdr:nvSpPr>
        <xdr:cNvPr id="641" name="テキスト ボックス 640"/>
        <xdr:cNvSpPr txBox="1"/>
      </xdr:nvSpPr>
      <xdr:spPr>
        <a:xfrm>
          <a:off x="15213965" y="125526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58420</xdr:rowOff>
    </xdr:from>
    <xdr:to>
      <xdr:col>76</xdr:col>
      <xdr:colOff>165100</xdr:colOff>
      <xdr:row>73</xdr:row>
      <xdr:rowOff>160020</xdr:rowOff>
    </xdr:to>
    <xdr:sp macro="" textlink="">
      <xdr:nvSpPr>
        <xdr:cNvPr id="642" name="楕円 641"/>
        <xdr:cNvSpPr/>
      </xdr:nvSpPr>
      <xdr:spPr>
        <a:xfrm>
          <a:off x="14541500" y="125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5080</xdr:rowOff>
    </xdr:from>
    <xdr:ext cx="586740" cy="259080"/>
    <xdr:sp macro="" textlink="">
      <xdr:nvSpPr>
        <xdr:cNvPr id="643" name="テキスト ボックス 642"/>
        <xdr:cNvSpPr txBox="1"/>
      </xdr:nvSpPr>
      <xdr:spPr>
        <a:xfrm>
          <a:off x="14292580" y="123494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82550</xdr:rowOff>
    </xdr:from>
    <xdr:to>
      <xdr:col>72</xdr:col>
      <xdr:colOff>38100</xdr:colOff>
      <xdr:row>74</xdr:row>
      <xdr:rowOff>12700</xdr:rowOff>
    </xdr:to>
    <xdr:sp macro="" textlink="">
      <xdr:nvSpPr>
        <xdr:cNvPr id="644" name="楕円 643"/>
        <xdr:cNvSpPr/>
      </xdr:nvSpPr>
      <xdr:spPr>
        <a:xfrm>
          <a:off x="136525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29210</xdr:rowOff>
    </xdr:from>
    <xdr:ext cx="586740" cy="251460"/>
    <xdr:sp macro="" textlink="">
      <xdr:nvSpPr>
        <xdr:cNvPr id="645" name="テキスト ボックス 644"/>
        <xdr:cNvSpPr txBox="1"/>
      </xdr:nvSpPr>
      <xdr:spPr>
        <a:xfrm>
          <a:off x="13403580" y="1237361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63500</xdr:rowOff>
    </xdr:from>
    <xdr:to>
      <xdr:col>67</xdr:col>
      <xdr:colOff>101600</xdr:colOff>
      <xdr:row>72</xdr:row>
      <xdr:rowOff>165100</xdr:rowOff>
    </xdr:to>
    <xdr:sp macro="" textlink="">
      <xdr:nvSpPr>
        <xdr:cNvPr id="646" name="楕円 645"/>
        <xdr:cNvSpPr/>
      </xdr:nvSpPr>
      <xdr:spPr>
        <a:xfrm>
          <a:off x="127635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71</xdr:row>
      <xdr:rowOff>10160</xdr:rowOff>
    </xdr:from>
    <xdr:ext cx="586740" cy="259080"/>
    <xdr:sp macro="" textlink="">
      <xdr:nvSpPr>
        <xdr:cNvPr id="647" name="テキスト ボックス 646"/>
        <xdr:cNvSpPr txBox="1"/>
      </xdr:nvSpPr>
      <xdr:spPr>
        <a:xfrm>
          <a:off x="12514580" y="1218311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820" cy="217170"/>
    <xdr:sp macro="" textlink="">
      <xdr:nvSpPr>
        <xdr:cNvPr id="656" name="テキスト ボックス 655"/>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8" name="直線コネクタ 65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6855" cy="259080"/>
    <xdr:sp macro="" textlink="">
      <xdr:nvSpPr>
        <xdr:cNvPr id="659" name="テキスト ボックス 658"/>
        <xdr:cNvSpPr txBox="1"/>
      </xdr:nvSpPr>
      <xdr:spPr>
        <a:xfrm>
          <a:off x="12197080" y="16930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0" name="直線コネクタ 65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61" name="テキスト ボックス 660"/>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2" name="直線コネクタ 66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3" name="テキスト ボックス 66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4" name="直線コネクタ 66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65" name="テキスト ボックス 664"/>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6" name="直線コネクタ 66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3565" cy="258445"/>
    <xdr:sp macro="" textlink="">
      <xdr:nvSpPr>
        <xdr:cNvPr id="667" name="テキスト ボックス 666"/>
        <xdr:cNvSpPr txBox="1"/>
      </xdr:nvSpPr>
      <xdr:spPr>
        <a:xfrm>
          <a:off x="11850370" y="15624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8" name="直線コネクタ 66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3565" cy="259080"/>
    <xdr:sp macro="" textlink="">
      <xdr:nvSpPr>
        <xdr:cNvPr id="669" name="テキスト ボックス 668"/>
        <xdr:cNvSpPr txBox="1"/>
      </xdr:nvSpPr>
      <xdr:spPr>
        <a:xfrm>
          <a:off x="11850370" y="15297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3565" cy="248920"/>
    <xdr:sp macro="" textlink="">
      <xdr:nvSpPr>
        <xdr:cNvPr id="671" name="テキスト ボックス 670"/>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125730</xdr:rowOff>
    </xdr:from>
    <xdr:to>
      <xdr:col>85</xdr:col>
      <xdr:colOff>126365</xdr:colOff>
      <xdr:row>99</xdr:row>
      <xdr:rowOff>97790</xdr:rowOff>
    </xdr:to>
    <xdr:cxnSp macro="">
      <xdr:nvCxnSpPr>
        <xdr:cNvPr id="673" name="直線コネクタ 672"/>
        <xdr:cNvCxnSpPr/>
      </xdr:nvCxnSpPr>
      <xdr:spPr>
        <a:xfrm flipV="1">
          <a:off x="16317595" y="1555623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101600</xdr:rowOff>
    </xdr:from>
    <xdr:ext cx="378460" cy="259080"/>
    <xdr:sp macro="" textlink="">
      <xdr:nvSpPr>
        <xdr:cNvPr id="674" name="積立金最小値テキスト"/>
        <xdr:cNvSpPr txBox="1"/>
      </xdr:nvSpPr>
      <xdr:spPr>
        <a:xfrm>
          <a:off x="16370300" y="170751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97790</xdr:rowOff>
    </xdr:from>
    <xdr:to>
      <xdr:col>86</xdr:col>
      <xdr:colOff>25400</xdr:colOff>
      <xdr:row>99</xdr:row>
      <xdr:rowOff>97790</xdr:rowOff>
    </xdr:to>
    <xdr:cxnSp macro="">
      <xdr:nvCxnSpPr>
        <xdr:cNvPr id="675" name="直線コネクタ 674"/>
        <xdr:cNvCxnSpPr/>
      </xdr:nvCxnSpPr>
      <xdr:spPr>
        <a:xfrm>
          <a:off x="16230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72390</xdr:rowOff>
    </xdr:from>
    <xdr:ext cx="598805" cy="259080"/>
    <xdr:sp macro="" textlink="">
      <xdr:nvSpPr>
        <xdr:cNvPr id="676" name="積立金最大値テキスト"/>
        <xdr:cNvSpPr txBox="1"/>
      </xdr:nvSpPr>
      <xdr:spPr>
        <a:xfrm>
          <a:off x="16370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139,261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125730</xdr:rowOff>
    </xdr:from>
    <xdr:to>
      <xdr:col>86</xdr:col>
      <xdr:colOff>25400</xdr:colOff>
      <xdr:row>90</xdr:row>
      <xdr:rowOff>125730</xdr:rowOff>
    </xdr:to>
    <xdr:cxnSp macro="">
      <xdr:nvCxnSpPr>
        <xdr:cNvPr id="677" name="直線コネクタ 676"/>
        <xdr:cNvCxnSpPr/>
      </xdr:nvCxnSpPr>
      <xdr:spPr>
        <a:xfrm>
          <a:off x="16230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147955</xdr:rowOff>
    </xdr:from>
    <xdr:to>
      <xdr:col>85</xdr:col>
      <xdr:colOff>127000</xdr:colOff>
      <xdr:row>99</xdr:row>
      <xdr:rowOff>59690</xdr:rowOff>
    </xdr:to>
    <xdr:cxnSp macro="">
      <xdr:nvCxnSpPr>
        <xdr:cNvPr id="678" name="直線コネクタ 677"/>
        <xdr:cNvCxnSpPr/>
      </xdr:nvCxnSpPr>
      <xdr:spPr>
        <a:xfrm flipV="1">
          <a:off x="15481300" y="1695005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65405</xdr:rowOff>
    </xdr:from>
    <xdr:ext cx="534670" cy="249555"/>
    <xdr:sp macro="" textlink="">
      <xdr:nvSpPr>
        <xdr:cNvPr id="679" name="積立金平均値テキスト"/>
        <xdr:cNvSpPr txBox="1"/>
      </xdr:nvSpPr>
      <xdr:spPr>
        <a:xfrm>
          <a:off x="16370300" y="165246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42545</xdr:rowOff>
    </xdr:from>
    <xdr:to>
      <xdr:col>85</xdr:col>
      <xdr:colOff>177800</xdr:colOff>
      <xdr:row>97</xdr:row>
      <xdr:rowOff>144145</xdr:rowOff>
    </xdr:to>
    <xdr:sp macro="" textlink="">
      <xdr:nvSpPr>
        <xdr:cNvPr id="680" name="フローチャート: 判断 679"/>
        <xdr:cNvSpPr/>
      </xdr:nvSpPr>
      <xdr:spPr>
        <a:xfrm>
          <a:off x="162687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52070</xdr:rowOff>
    </xdr:from>
    <xdr:to>
      <xdr:col>81</xdr:col>
      <xdr:colOff>50800</xdr:colOff>
      <xdr:row>99</xdr:row>
      <xdr:rowOff>59690</xdr:rowOff>
    </xdr:to>
    <xdr:cxnSp macro="">
      <xdr:nvCxnSpPr>
        <xdr:cNvPr id="681" name="直線コネクタ 680"/>
        <xdr:cNvCxnSpPr/>
      </xdr:nvCxnSpPr>
      <xdr:spPr>
        <a:xfrm>
          <a:off x="14592300" y="1685417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93345</xdr:rowOff>
    </xdr:from>
    <xdr:to>
      <xdr:col>81</xdr:col>
      <xdr:colOff>101600</xdr:colOff>
      <xdr:row>98</xdr:row>
      <xdr:rowOff>23495</xdr:rowOff>
    </xdr:to>
    <xdr:sp macro="" textlink="">
      <xdr:nvSpPr>
        <xdr:cNvPr id="682" name="フローチャート: 判断 681"/>
        <xdr:cNvSpPr/>
      </xdr:nvSpPr>
      <xdr:spPr>
        <a:xfrm>
          <a:off x="15430500" y="167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40640</xdr:rowOff>
    </xdr:from>
    <xdr:ext cx="522605" cy="251460"/>
    <xdr:sp macro="" textlink="">
      <xdr:nvSpPr>
        <xdr:cNvPr id="683" name="テキスト ボックス 682"/>
        <xdr:cNvSpPr txBox="1"/>
      </xdr:nvSpPr>
      <xdr:spPr>
        <a:xfrm>
          <a:off x="15213965" y="164998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137795</xdr:rowOff>
    </xdr:from>
    <xdr:to>
      <xdr:col>76</xdr:col>
      <xdr:colOff>114300</xdr:colOff>
      <xdr:row>98</xdr:row>
      <xdr:rowOff>52070</xdr:rowOff>
    </xdr:to>
    <xdr:cxnSp macro="">
      <xdr:nvCxnSpPr>
        <xdr:cNvPr id="684" name="直線コネクタ 683"/>
        <xdr:cNvCxnSpPr/>
      </xdr:nvCxnSpPr>
      <xdr:spPr>
        <a:xfrm>
          <a:off x="13703300" y="1676844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114935</xdr:rowOff>
    </xdr:from>
    <xdr:to>
      <xdr:col>76</xdr:col>
      <xdr:colOff>165100</xdr:colOff>
      <xdr:row>98</xdr:row>
      <xdr:rowOff>45085</xdr:rowOff>
    </xdr:to>
    <xdr:sp macro="" textlink="">
      <xdr:nvSpPr>
        <xdr:cNvPr id="685" name="フローチャート: 判断 684"/>
        <xdr:cNvSpPr/>
      </xdr:nvSpPr>
      <xdr:spPr>
        <a:xfrm>
          <a:off x="14541500" y="167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61595</xdr:rowOff>
    </xdr:from>
    <xdr:ext cx="522605" cy="259080"/>
    <xdr:sp macro="" textlink="">
      <xdr:nvSpPr>
        <xdr:cNvPr id="686" name="テキスト ボックス 685"/>
        <xdr:cNvSpPr txBox="1"/>
      </xdr:nvSpPr>
      <xdr:spPr>
        <a:xfrm>
          <a:off x="14324965" y="165207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6350</xdr:rowOff>
    </xdr:from>
    <xdr:to>
      <xdr:col>71</xdr:col>
      <xdr:colOff>177800</xdr:colOff>
      <xdr:row>97</xdr:row>
      <xdr:rowOff>137795</xdr:rowOff>
    </xdr:to>
    <xdr:cxnSp macro="">
      <xdr:nvCxnSpPr>
        <xdr:cNvPr id="687" name="直線コネクタ 686"/>
        <xdr:cNvCxnSpPr/>
      </xdr:nvCxnSpPr>
      <xdr:spPr>
        <a:xfrm>
          <a:off x="12814300" y="1663700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127635</xdr:rowOff>
    </xdr:from>
    <xdr:to>
      <xdr:col>72</xdr:col>
      <xdr:colOff>38100</xdr:colOff>
      <xdr:row>98</xdr:row>
      <xdr:rowOff>57785</xdr:rowOff>
    </xdr:to>
    <xdr:sp macro="" textlink="">
      <xdr:nvSpPr>
        <xdr:cNvPr id="688" name="フローチャート: 判断 687"/>
        <xdr:cNvSpPr/>
      </xdr:nvSpPr>
      <xdr:spPr>
        <a:xfrm>
          <a:off x="13652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48895</xdr:rowOff>
    </xdr:from>
    <xdr:ext cx="522605" cy="259080"/>
    <xdr:sp macro="" textlink="">
      <xdr:nvSpPr>
        <xdr:cNvPr id="689" name="テキスト ボックス 688"/>
        <xdr:cNvSpPr txBox="1"/>
      </xdr:nvSpPr>
      <xdr:spPr>
        <a:xfrm>
          <a:off x="13435965" y="168509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139700</xdr:rowOff>
    </xdr:from>
    <xdr:to>
      <xdr:col>67</xdr:col>
      <xdr:colOff>101600</xdr:colOff>
      <xdr:row>98</xdr:row>
      <xdr:rowOff>69850</xdr:rowOff>
    </xdr:to>
    <xdr:sp macro="" textlink="">
      <xdr:nvSpPr>
        <xdr:cNvPr id="690" name="フローチャート: 判断 689"/>
        <xdr:cNvSpPr/>
      </xdr:nvSpPr>
      <xdr:spPr>
        <a:xfrm>
          <a:off x="12763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60960</xdr:rowOff>
    </xdr:from>
    <xdr:ext cx="522605" cy="259080"/>
    <xdr:sp macro="" textlink="">
      <xdr:nvSpPr>
        <xdr:cNvPr id="691" name="テキスト ボックス 690"/>
        <xdr:cNvSpPr txBox="1"/>
      </xdr:nvSpPr>
      <xdr:spPr>
        <a:xfrm>
          <a:off x="12546965" y="168630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97790</xdr:rowOff>
    </xdr:from>
    <xdr:to>
      <xdr:col>85</xdr:col>
      <xdr:colOff>177800</xdr:colOff>
      <xdr:row>99</xdr:row>
      <xdr:rowOff>27305</xdr:rowOff>
    </xdr:to>
    <xdr:sp macro="" textlink="">
      <xdr:nvSpPr>
        <xdr:cNvPr id="697" name="楕円 696"/>
        <xdr:cNvSpPr/>
      </xdr:nvSpPr>
      <xdr:spPr>
        <a:xfrm>
          <a:off x="1626870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12065</xdr:rowOff>
    </xdr:from>
    <xdr:ext cx="534670" cy="259080"/>
    <xdr:sp macro="" textlink="">
      <xdr:nvSpPr>
        <xdr:cNvPr id="698" name="積立金該当値テキスト"/>
        <xdr:cNvSpPr txBox="1"/>
      </xdr:nvSpPr>
      <xdr:spPr>
        <a:xfrm>
          <a:off x="16370300" y="16814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8890</xdr:rowOff>
    </xdr:from>
    <xdr:to>
      <xdr:col>81</xdr:col>
      <xdr:colOff>101600</xdr:colOff>
      <xdr:row>99</xdr:row>
      <xdr:rowOff>110490</xdr:rowOff>
    </xdr:to>
    <xdr:sp macro="" textlink="">
      <xdr:nvSpPr>
        <xdr:cNvPr id="699" name="楕円 698"/>
        <xdr:cNvSpPr/>
      </xdr:nvSpPr>
      <xdr:spPr>
        <a:xfrm>
          <a:off x="15430500" y="169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101600</xdr:rowOff>
    </xdr:from>
    <xdr:ext cx="457835" cy="259080"/>
    <xdr:sp macro="" textlink="">
      <xdr:nvSpPr>
        <xdr:cNvPr id="700" name="テキスト ボックス 699"/>
        <xdr:cNvSpPr txBox="1"/>
      </xdr:nvSpPr>
      <xdr:spPr>
        <a:xfrm>
          <a:off x="15246350" y="17075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1270</xdr:rowOff>
    </xdr:from>
    <xdr:to>
      <xdr:col>76</xdr:col>
      <xdr:colOff>165100</xdr:colOff>
      <xdr:row>98</xdr:row>
      <xdr:rowOff>102870</xdr:rowOff>
    </xdr:to>
    <xdr:sp macro="" textlink="">
      <xdr:nvSpPr>
        <xdr:cNvPr id="701" name="楕円 700"/>
        <xdr:cNvSpPr/>
      </xdr:nvSpPr>
      <xdr:spPr>
        <a:xfrm>
          <a:off x="14541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93980</xdr:rowOff>
    </xdr:from>
    <xdr:ext cx="522605" cy="259080"/>
    <xdr:sp macro="" textlink="">
      <xdr:nvSpPr>
        <xdr:cNvPr id="702" name="テキスト ボックス 701"/>
        <xdr:cNvSpPr txBox="1"/>
      </xdr:nvSpPr>
      <xdr:spPr>
        <a:xfrm>
          <a:off x="14324965" y="168960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86995</xdr:rowOff>
    </xdr:from>
    <xdr:to>
      <xdr:col>72</xdr:col>
      <xdr:colOff>38100</xdr:colOff>
      <xdr:row>98</xdr:row>
      <xdr:rowOff>17780</xdr:rowOff>
    </xdr:to>
    <xdr:sp macro="" textlink="">
      <xdr:nvSpPr>
        <xdr:cNvPr id="703" name="楕円 702"/>
        <xdr:cNvSpPr/>
      </xdr:nvSpPr>
      <xdr:spPr>
        <a:xfrm>
          <a:off x="13652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33655</xdr:rowOff>
    </xdr:from>
    <xdr:ext cx="522605" cy="258445"/>
    <xdr:sp macro="" textlink="">
      <xdr:nvSpPr>
        <xdr:cNvPr id="704" name="テキスト ボックス 703"/>
        <xdr:cNvSpPr txBox="1"/>
      </xdr:nvSpPr>
      <xdr:spPr>
        <a:xfrm>
          <a:off x="13435965" y="1649285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127000</xdr:rowOff>
    </xdr:from>
    <xdr:to>
      <xdr:col>67</xdr:col>
      <xdr:colOff>101600</xdr:colOff>
      <xdr:row>97</xdr:row>
      <xdr:rowOff>57150</xdr:rowOff>
    </xdr:to>
    <xdr:sp macro="" textlink="">
      <xdr:nvSpPr>
        <xdr:cNvPr id="705" name="楕円 704"/>
        <xdr:cNvSpPr/>
      </xdr:nvSpPr>
      <xdr:spPr>
        <a:xfrm>
          <a:off x="1276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73660</xdr:rowOff>
    </xdr:from>
    <xdr:ext cx="522605" cy="259080"/>
    <xdr:sp macro="" textlink="">
      <xdr:nvSpPr>
        <xdr:cNvPr id="706" name="テキスト ボックス 705"/>
        <xdr:cNvSpPr txBox="1"/>
      </xdr:nvSpPr>
      <xdr:spPr>
        <a:xfrm>
          <a:off x="12546965" y="163614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820" cy="217170"/>
    <xdr:sp macro="" textlink="">
      <xdr:nvSpPr>
        <xdr:cNvPr id="715" name="テキスト ボックス 714"/>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6855" cy="248920"/>
    <xdr:sp macro="" textlink="">
      <xdr:nvSpPr>
        <xdr:cNvPr id="718" name="テキスト ボックス 717"/>
        <xdr:cNvSpPr txBox="1"/>
      </xdr:nvSpPr>
      <xdr:spPr>
        <a:xfrm>
          <a:off x="18039080" y="6512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48920"/>
    <xdr:sp macro="" textlink="">
      <xdr:nvSpPr>
        <xdr:cNvPr id="720" name="テキスト ボックス 719"/>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48920"/>
    <xdr:sp macro="" textlink="">
      <xdr:nvSpPr>
        <xdr:cNvPr id="722" name="テキスト ボックス 721"/>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48920"/>
    <xdr:sp macro="" textlink="">
      <xdr:nvSpPr>
        <xdr:cNvPr id="724" name="テキスト ボックス 723"/>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26" name="テキスト ボックス 725"/>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22860</xdr:rowOff>
    </xdr:from>
    <xdr:to>
      <xdr:col>116</xdr:col>
      <xdr:colOff>62865</xdr:colOff>
      <xdr:row>38</xdr:row>
      <xdr:rowOff>139700</xdr:rowOff>
    </xdr:to>
    <xdr:cxnSp macro="">
      <xdr:nvCxnSpPr>
        <xdr:cNvPr id="728" name="直線コネクタ 727"/>
        <xdr:cNvCxnSpPr/>
      </xdr:nvCxnSpPr>
      <xdr:spPr>
        <a:xfrm flipV="1">
          <a:off x="22159595" y="53378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29"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140970</xdr:rowOff>
    </xdr:from>
    <xdr:ext cx="534670" cy="259080"/>
    <xdr:sp macro="" textlink="">
      <xdr:nvSpPr>
        <xdr:cNvPr id="731" name="投資及び出資金最大値テキスト"/>
        <xdr:cNvSpPr txBox="1"/>
      </xdr:nvSpPr>
      <xdr:spPr>
        <a:xfrm>
          <a:off x="22212300" y="511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57,603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22860</xdr:rowOff>
    </xdr:from>
    <xdr:to>
      <xdr:col>116</xdr:col>
      <xdr:colOff>152400</xdr:colOff>
      <xdr:row>31</xdr:row>
      <xdr:rowOff>22860</xdr:rowOff>
    </xdr:to>
    <xdr:cxnSp macro="">
      <xdr:nvCxnSpPr>
        <xdr:cNvPr id="732" name="直線コネクタ 731"/>
        <xdr:cNvCxnSpPr/>
      </xdr:nvCxnSpPr>
      <xdr:spPr>
        <a:xfrm>
          <a:off x="22072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17780</xdr:rowOff>
    </xdr:from>
    <xdr:ext cx="469900" cy="251460"/>
    <xdr:sp macro="" textlink="">
      <xdr:nvSpPr>
        <xdr:cNvPr id="734" name="投資及び出資金平均値テキスト"/>
        <xdr:cNvSpPr txBox="1"/>
      </xdr:nvSpPr>
      <xdr:spPr>
        <a:xfrm>
          <a:off x="22212300" y="63614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166370</xdr:rowOff>
    </xdr:from>
    <xdr:to>
      <xdr:col>116</xdr:col>
      <xdr:colOff>114300</xdr:colOff>
      <xdr:row>38</xdr:row>
      <xdr:rowOff>95885</xdr:rowOff>
    </xdr:to>
    <xdr:sp macro="" textlink="">
      <xdr:nvSpPr>
        <xdr:cNvPr id="735" name="フローチャート: 判断 734"/>
        <xdr:cNvSpPr/>
      </xdr:nvSpPr>
      <xdr:spPr>
        <a:xfrm>
          <a:off x="22110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13335</xdr:rowOff>
    </xdr:from>
    <xdr:to>
      <xdr:col>112</xdr:col>
      <xdr:colOff>38100</xdr:colOff>
      <xdr:row>38</xdr:row>
      <xdr:rowOff>114935</xdr:rowOff>
    </xdr:to>
    <xdr:sp macro="" textlink="">
      <xdr:nvSpPr>
        <xdr:cNvPr id="737" name="フローチャート: 判断 736"/>
        <xdr:cNvSpPr/>
      </xdr:nvSpPr>
      <xdr:spPr>
        <a:xfrm>
          <a:off x="21272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132080</xdr:rowOff>
    </xdr:from>
    <xdr:ext cx="457835" cy="251460"/>
    <xdr:sp macro="" textlink="">
      <xdr:nvSpPr>
        <xdr:cNvPr id="738" name="テキスト ボックス 737"/>
        <xdr:cNvSpPr txBox="1"/>
      </xdr:nvSpPr>
      <xdr:spPr>
        <a:xfrm>
          <a:off x="21088350" y="630428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33655</xdr:rowOff>
    </xdr:from>
    <xdr:to>
      <xdr:col>107</xdr:col>
      <xdr:colOff>101600</xdr:colOff>
      <xdr:row>38</xdr:row>
      <xdr:rowOff>135255</xdr:rowOff>
    </xdr:to>
    <xdr:sp macro="" textlink="">
      <xdr:nvSpPr>
        <xdr:cNvPr id="740" name="フローチャート: 判断 739"/>
        <xdr:cNvSpPr/>
      </xdr:nvSpPr>
      <xdr:spPr>
        <a:xfrm>
          <a:off x="20383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151765</xdr:rowOff>
    </xdr:from>
    <xdr:ext cx="457835" cy="259080"/>
    <xdr:sp macro="" textlink="">
      <xdr:nvSpPr>
        <xdr:cNvPr id="741" name="テキスト ボックス 740"/>
        <xdr:cNvSpPr txBox="1"/>
      </xdr:nvSpPr>
      <xdr:spPr>
        <a:xfrm>
          <a:off x="20199350" y="632396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54610</xdr:rowOff>
    </xdr:from>
    <xdr:to>
      <xdr:col>102</xdr:col>
      <xdr:colOff>114300</xdr:colOff>
      <xdr:row>38</xdr:row>
      <xdr:rowOff>139700</xdr:rowOff>
    </xdr:to>
    <xdr:cxnSp macro="">
      <xdr:nvCxnSpPr>
        <xdr:cNvPr id="742" name="直線コネクタ 741"/>
        <xdr:cNvCxnSpPr/>
      </xdr:nvCxnSpPr>
      <xdr:spPr>
        <a:xfrm>
          <a:off x="18656300" y="5883910"/>
          <a:ext cx="889000" cy="770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743" name="フローチャート: 判断 742"/>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157480</xdr:rowOff>
    </xdr:from>
    <xdr:ext cx="457835" cy="248920"/>
    <xdr:sp macro="" textlink="">
      <xdr:nvSpPr>
        <xdr:cNvPr id="744" name="テキスト ボックス 743"/>
        <xdr:cNvSpPr txBox="1"/>
      </xdr:nvSpPr>
      <xdr:spPr>
        <a:xfrm>
          <a:off x="19310350" y="632968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25400</xdr:rowOff>
    </xdr:from>
    <xdr:to>
      <xdr:col>98</xdr:col>
      <xdr:colOff>38100</xdr:colOff>
      <xdr:row>38</xdr:row>
      <xdr:rowOff>127000</xdr:rowOff>
    </xdr:to>
    <xdr:sp macro="" textlink="">
      <xdr:nvSpPr>
        <xdr:cNvPr id="745" name="フローチャート: 判断 744"/>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118110</xdr:rowOff>
    </xdr:from>
    <xdr:ext cx="457835" cy="259080"/>
    <xdr:sp macro="" textlink="">
      <xdr:nvSpPr>
        <xdr:cNvPr id="746" name="テキスト ボックス 745"/>
        <xdr:cNvSpPr txBox="1"/>
      </xdr:nvSpPr>
      <xdr:spPr>
        <a:xfrm>
          <a:off x="18421350" y="66332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3"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7490" cy="259080"/>
    <xdr:sp macro="" textlink="">
      <xdr:nvSpPr>
        <xdr:cNvPr id="755" name="テキスト ボックス 754"/>
        <xdr:cNvSpPr txBox="1"/>
      </xdr:nvSpPr>
      <xdr:spPr>
        <a:xfrm>
          <a:off x="21198840" y="6696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7490" cy="259080"/>
    <xdr:sp macro="" textlink="">
      <xdr:nvSpPr>
        <xdr:cNvPr id="757" name="テキスト ボックス 756"/>
        <xdr:cNvSpPr txBox="1"/>
      </xdr:nvSpPr>
      <xdr:spPr>
        <a:xfrm>
          <a:off x="20309840" y="6696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7490" cy="259080"/>
    <xdr:sp macro="" textlink="">
      <xdr:nvSpPr>
        <xdr:cNvPr id="759" name="テキスト ボックス 758"/>
        <xdr:cNvSpPr txBox="1"/>
      </xdr:nvSpPr>
      <xdr:spPr>
        <a:xfrm>
          <a:off x="19420840" y="6696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3810</xdr:rowOff>
    </xdr:from>
    <xdr:to>
      <xdr:col>98</xdr:col>
      <xdr:colOff>38100</xdr:colOff>
      <xdr:row>34</xdr:row>
      <xdr:rowOff>105410</xdr:rowOff>
    </xdr:to>
    <xdr:sp macro="" textlink="">
      <xdr:nvSpPr>
        <xdr:cNvPr id="760" name="楕円 759"/>
        <xdr:cNvSpPr/>
      </xdr:nvSpPr>
      <xdr:spPr>
        <a:xfrm>
          <a:off x="186055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32</xdr:row>
      <xdr:rowOff>121920</xdr:rowOff>
    </xdr:from>
    <xdr:ext cx="522605" cy="250190"/>
    <xdr:sp macro="" textlink="">
      <xdr:nvSpPr>
        <xdr:cNvPr id="761" name="テキスト ボックス 760"/>
        <xdr:cNvSpPr txBox="1"/>
      </xdr:nvSpPr>
      <xdr:spPr>
        <a:xfrm>
          <a:off x="18388965" y="560832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820" cy="217170"/>
    <xdr:sp macro="" textlink="">
      <xdr:nvSpPr>
        <xdr:cNvPr id="770" name="テキスト ボックス 769"/>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2" name="直線コネクタ 771"/>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36855" cy="259080"/>
    <xdr:sp macro="" textlink="">
      <xdr:nvSpPr>
        <xdr:cNvPr id="773" name="テキスト ボックス 772"/>
        <xdr:cNvSpPr txBox="1"/>
      </xdr:nvSpPr>
      <xdr:spPr>
        <a:xfrm>
          <a:off x="18039080" y="10072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4" name="直線コネクタ 773"/>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0825"/>
    <xdr:sp macro="" textlink="">
      <xdr:nvSpPr>
        <xdr:cNvPr id="775" name="テキスト ボックス 774"/>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6" name="直線コネクタ 775"/>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7" name="テキスト ボックス 776"/>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8" name="直線コネクタ 777"/>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1460"/>
    <xdr:sp macro="" textlink="">
      <xdr:nvSpPr>
        <xdr:cNvPr id="779" name="テキスト ボックス 778"/>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0" name="直線コネクタ 779"/>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1" name="テキスト ボックス 780"/>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2" name="直線コネクタ 781"/>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3" name="テキスト ボックス 782"/>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5" name="テキスト ボックス 784"/>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144780</xdr:rowOff>
    </xdr:from>
    <xdr:to>
      <xdr:col>116</xdr:col>
      <xdr:colOff>62865</xdr:colOff>
      <xdr:row>59</xdr:row>
      <xdr:rowOff>99060</xdr:rowOff>
    </xdr:to>
    <xdr:cxnSp macro="">
      <xdr:nvCxnSpPr>
        <xdr:cNvPr id="787" name="直線コネクタ 786"/>
        <xdr:cNvCxnSpPr/>
      </xdr:nvCxnSpPr>
      <xdr:spPr>
        <a:xfrm flipV="1">
          <a:off x="22159595" y="871728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8"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9" name="直線コネクタ 78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91440</xdr:rowOff>
    </xdr:from>
    <xdr:ext cx="534670" cy="259080"/>
    <xdr:sp macro="" textlink="">
      <xdr:nvSpPr>
        <xdr:cNvPr id="790" name="貸付金最大値テキスト"/>
        <xdr:cNvSpPr txBox="1"/>
      </xdr:nvSpPr>
      <xdr:spPr>
        <a:xfrm>
          <a:off x="22212300" y="849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45,841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144780</xdr:rowOff>
    </xdr:from>
    <xdr:to>
      <xdr:col>116</xdr:col>
      <xdr:colOff>152400</xdr:colOff>
      <xdr:row>50</xdr:row>
      <xdr:rowOff>144780</xdr:rowOff>
    </xdr:to>
    <xdr:cxnSp macro="">
      <xdr:nvCxnSpPr>
        <xdr:cNvPr id="791" name="直線コネクタ 790"/>
        <xdr:cNvCxnSpPr/>
      </xdr:nvCxnSpPr>
      <xdr:spPr>
        <a:xfrm>
          <a:off x="22072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88900</xdr:rowOff>
    </xdr:from>
    <xdr:to>
      <xdr:col>116</xdr:col>
      <xdr:colOff>63500</xdr:colOff>
      <xdr:row>59</xdr:row>
      <xdr:rowOff>90805</xdr:rowOff>
    </xdr:to>
    <xdr:cxnSp macro="">
      <xdr:nvCxnSpPr>
        <xdr:cNvPr id="792" name="直線コネクタ 791"/>
        <xdr:cNvCxnSpPr/>
      </xdr:nvCxnSpPr>
      <xdr:spPr>
        <a:xfrm>
          <a:off x="21323300" y="102044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90805</xdr:rowOff>
    </xdr:from>
    <xdr:ext cx="469900" cy="258445"/>
    <xdr:sp macro="" textlink="">
      <xdr:nvSpPr>
        <xdr:cNvPr id="793" name="貸付金平均値テキスト"/>
        <xdr:cNvSpPr txBox="1"/>
      </xdr:nvSpPr>
      <xdr:spPr>
        <a:xfrm>
          <a:off x="22212300" y="98634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67945</xdr:rowOff>
    </xdr:from>
    <xdr:to>
      <xdr:col>116</xdr:col>
      <xdr:colOff>114300</xdr:colOff>
      <xdr:row>58</xdr:row>
      <xdr:rowOff>169545</xdr:rowOff>
    </xdr:to>
    <xdr:sp macro="" textlink="">
      <xdr:nvSpPr>
        <xdr:cNvPr id="794" name="フローチャート: 判断 793"/>
        <xdr:cNvSpPr/>
      </xdr:nvSpPr>
      <xdr:spPr>
        <a:xfrm>
          <a:off x="221107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88900</xdr:rowOff>
    </xdr:from>
    <xdr:to>
      <xdr:col>111</xdr:col>
      <xdr:colOff>177800</xdr:colOff>
      <xdr:row>59</xdr:row>
      <xdr:rowOff>89535</xdr:rowOff>
    </xdr:to>
    <xdr:cxnSp macro="">
      <xdr:nvCxnSpPr>
        <xdr:cNvPr id="795" name="直線コネクタ 794"/>
        <xdr:cNvCxnSpPr/>
      </xdr:nvCxnSpPr>
      <xdr:spPr>
        <a:xfrm flipV="1">
          <a:off x="20434300" y="102044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63500</xdr:rowOff>
    </xdr:from>
    <xdr:to>
      <xdr:col>112</xdr:col>
      <xdr:colOff>38100</xdr:colOff>
      <xdr:row>58</xdr:row>
      <xdr:rowOff>164465</xdr:rowOff>
    </xdr:to>
    <xdr:sp macro="" textlink="">
      <xdr:nvSpPr>
        <xdr:cNvPr id="796" name="フローチャート: 判断 795"/>
        <xdr:cNvSpPr/>
      </xdr:nvSpPr>
      <xdr:spPr>
        <a:xfrm>
          <a:off x="21272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9525</xdr:rowOff>
    </xdr:from>
    <xdr:ext cx="457835" cy="248285"/>
    <xdr:sp macro="" textlink="">
      <xdr:nvSpPr>
        <xdr:cNvPr id="797" name="テキスト ボックス 796"/>
        <xdr:cNvSpPr txBox="1"/>
      </xdr:nvSpPr>
      <xdr:spPr>
        <a:xfrm>
          <a:off x="21088350" y="978217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89535</xdr:rowOff>
    </xdr:from>
    <xdr:to>
      <xdr:col>107</xdr:col>
      <xdr:colOff>50800</xdr:colOff>
      <xdr:row>59</xdr:row>
      <xdr:rowOff>99060</xdr:rowOff>
    </xdr:to>
    <xdr:cxnSp macro="">
      <xdr:nvCxnSpPr>
        <xdr:cNvPr id="798" name="直線コネクタ 797"/>
        <xdr:cNvCxnSpPr/>
      </xdr:nvCxnSpPr>
      <xdr:spPr>
        <a:xfrm flipV="1">
          <a:off x="19545300" y="102050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69215</xdr:rowOff>
    </xdr:from>
    <xdr:to>
      <xdr:col>107</xdr:col>
      <xdr:colOff>101600</xdr:colOff>
      <xdr:row>58</xdr:row>
      <xdr:rowOff>170815</xdr:rowOff>
    </xdr:to>
    <xdr:sp macro="" textlink="">
      <xdr:nvSpPr>
        <xdr:cNvPr id="799" name="フローチャート: 判断 798"/>
        <xdr:cNvSpPr/>
      </xdr:nvSpPr>
      <xdr:spPr>
        <a:xfrm>
          <a:off x="20383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15875</xdr:rowOff>
    </xdr:from>
    <xdr:ext cx="457835" cy="259080"/>
    <xdr:sp macro="" textlink="">
      <xdr:nvSpPr>
        <xdr:cNvPr id="800" name="テキスト ボックス 799"/>
        <xdr:cNvSpPr txBox="1"/>
      </xdr:nvSpPr>
      <xdr:spPr>
        <a:xfrm>
          <a:off x="20199350" y="978852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114300</xdr:rowOff>
    </xdr:from>
    <xdr:to>
      <xdr:col>102</xdr:col>
      <xdr:colOff>114300</xdr:colOff>
      <xdr:row>59</xdr:row>
      <xdr:rowOff>99060</xdr:rowOff>
    </xdr:to>
    <xdr:cxnSp macro="">
      <xdr:nvCxnSpPr>
        <xdr:cNvPr id="801" name="直線コネクタ 800"/>
        <xdr:cNvCxnSpPr/>
      </xdr:nvCxnSpPr>
      <xdr:spPr>
        <a:xfrm>
          <a:off x="18656300" y="1005840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41910</xdr:rowOff>
    </xdr:from>
    <xdr:to>
      <xdr:col>102</xdr:col>
      <xdr:colOff>165100</xdr:colOff>
      <xdr:row>58</xdr:row>
      <xdr:rowOff>143510</xdr:rowOff>
    </xdr:to>
    <xdr:sp macro="" textlink="">
      <xdr:nvSpPr>
        <xdr:cNvPr id="802" name="フローチャート: 判断 801"/>
        <xdr:cNvSpPr/>
      </xdr:nvSpPr>
      <xdr:spPr>
        <a:xfrm>
          <a:off x="194945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160020</xdr:rowOff>
    </xdr:from>
    <xdr:ext cx="457835" cy="259080"/>
    <xdr:sp macro="" textlink="">
      <xdr:nvSpPr>
        <xdr:cNvPr id="803" name="テキスト ボックス 802"/>
        <xdr:cNvSpPr txBox="1"/>
      </xdr:nvSpPr>
      <xdr:spPr>
        <a:xfrm>
          <a:off x="19310350" y="976122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24765</xdr:rowOff>
    </xdr:from>
    <xdr:to>
      <xdr:col>98</xdr:col>
      <xdr:colOff>38100</xdr:colOff>
      <xdr:row>58</xdr:row>
      <xdr:rowOff>126365</xdr:rowOff>
    </xdr:to>
    <xdr:sp macro="" textlink="">
      <xdr:nvSpPr>
        <xdr:cNvPr id="804" name="フローチャート: 判断 803"/>
        <xdr:cNvSpPr/>
      </xdr:nvSpPr>
      <xdr:spPr>
        <a:xfrm>
          <a:off x="18605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143510</xdr:rowOff>
    </xdr:from>
    <xdr:ext cx="457835" cy="251460"/>
    <xdr:sp macro="" textlink="">
      <xdr:nvSpPr>
        <xdr:cNvPr id="805" name="テキスト ボックス 804"/>
        <xdr:cNvSpPr txBox="1"/>
      </xdr:nvSpPr>
      <xdr:spPr>
        <a:xfrm>
          <a:off x="18421350" y="974471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141605</xdr:rowOff>
    </xdr:to>
    <xdr:sp macro="" textlink="">
      <xdr:nvSpPr>
        <xdr:cNvPr id="811" name="楕円 810"/>
        <xdr:cNvSpPr/>
      </xdr:nvSpPr>
      <xdr:spPr>
        <a:xfrm>
          <a:off x="22110700" y="10156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126365</xdr:rowOff>
    </xdr:from>
    <xdr:ext cx="378460" cy="259080"/>
    <xdr:sp macro="" textlink="">
      <xdr:nvSpPr>
        <xdr:cNvPr id="812" name="貸付金該当値テキスト"/>
        <xdr:cNvSpPr txBox="1"/>
      </xdr:nvSpPr>
      <xdr:spPr>
        <a:xfrm>
          <a:off x="22212300" y="10070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38100</xdr:rowOff>
    </xdr:from>
    <xdr:to>
      <xdr:col>112</xdr:col>
      <xdr:colOff>38100</xdr:colOff>
      <xdr:row>59</xdr:row>
      <xdr:rowOff>139700</xdr:rowOff>
    </xdr:to>
    <xdr:sp macro="" textlink="">
      <xdr:nvSpPr>
        <xdr:cNvPr id="813" name="楕円 812"/>
        <xdr:cNvSpPr/>
      </xdr:nvSpPr>
      <xdr:spPr>
        <a:xfrm>
          <a:off x="212725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130810</xdr:rowOff>
    </xdr:from>
    <xdr:ext cx="378460" cy="259080"/>
    <xdr:sp macro="" textlink="">
      <xdr:nvSpPr>
        <xdr:cNvPr id="814" name="テキスト ボックス 813"/>
        <xdr:cNvSpPr txBox="1"/>
      </xdr:nvSpPr>
      <xdr:spPr>
        <a:xfrm>
          <a:off x="21134070" y="10246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38735</xdr:rowOff>
    </xdr:from>
    <xdr:to>
      <xdr:col>107</xdr:col>
      <xdr:colOff>101600</xdr:colOff>
      <xdr:row>59</xdr:row>
      <xdr:rowOff>140335</xdr:rowOff>
    </xdr:to>
    <xdr:sp macro="" textlink="">
      <xdr:nvSpPr>
        <xdr:cNvPr id="815" name="楕円 814"/>
        <xdr:cNvSpPr/>
      </xdr:nvSpPr>
      <xdr:spPr>
        <a:xfrm>
          <a:off x="20383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132080</xdr:rowOff>
    </xdr:from>
    <xdr:ext cx="378460" cy="251460"/>
    <xdr:sp macro="" textlink="">
      <xdr:nvSpPr>
        <xdr:cNvPr id="816" name="テキスト ボックス 815"/>
        <xdr:cNvSpPr txBox="1"/>
      </xdr:nvSpPr>
      <xdr:spPr>
        <a:xfrm>
          <a:off x="20245070" y="102476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17" name="楕円 816"/>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37490" cy="259080"/>
    <xdr:sp macro="" textlink="">
      <xdr:nvSpPr>
        <xdr:cNvPr id="818" name="テキスト ボックス 817"/>
        <xdr:cNvSpPr txBox="1"/>
      </xdr:nvSpPr>
      <xdr:spPr>
        <a:xfrm>
          <a:off x="19420840" y="10256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63500</xdr:rowOff>
    </xdr:from>
    <xdr:to>
      <xdr:col>98</xdr:col>
      <xdr:colOff>38100</xdr:colOff>
      <xdr:row>58</xdr:row>
      <xdr:rowOff>165100</xdr:rowOff>
    </xdr:to>
    <xdr:sp macro="" textlink="">
      <xdr:nvSpPr>
        <xdr:cNvPr id="819" name="楕円 818"/>
        <xdr:cNvSpPr/>
      </xdr:nvSpPr>
      <xdr:spPr>
        <a:xfrm>
          <a:off x="18605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156210</xdr:rowOff>
    </xdr:from>
    <xdr:ext cx="457835" cy="250190"/>
    <xdr:sp macro="" textlink="">
      <xdr:nvSpPr>
        <xdr:cNvPr id="820" name="テキスト ボックス 819"/>
        <xdr:cNvSpPr txBox="1"/>
      </xdr:nvSpPr>
      <xdr:spPr>
        <a:xfrm>
          <a:off x="18421350" y="1010031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7820" cy="217170"/>
    <xdr:sp macro="" textlink="">
      <xdr:nvSpPr>
        <xdr:cNvPr id="829" name="テキスト ボックス 828"/>
        <xdr:cNvSpPr txBox="1"/>
      </xdr:nvSpPr>
      <xdr:spPr>
        <a:xfrm>
          <a:off x="18249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6855" cy="248920"/>
    <xdr:sp macro="" textlink="">
      <xdr:nvSpPr>
        <xdr:cNvPr id="831" name="テキスト ボックス 830"/>
        <xdr:cNvSpPr txBox="1"/>
      </xdr:nvSpPr>
      <xdr:spPr>
        <a:xfrm>
          <a:off x="18039080" y="13827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35" name="テキスト ボックス 834"/>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39" name="テキスト ボックス 838"/>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3565" cy="258445"/>
    <xdr:sp macro="" textlink="">
      <xdr:nvSpPr>
        <xdr:cNvPr id="841" name="テキスト ボックス 840"/>
        <xdr:cNvSpPr txBox="1"/>
      </xdr:nvSpPr>
      <xdr:spPr>
        <a:xfrm>
          <a:off x="17692370" y="12195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3565" cy="259080"/>
    <xdr:sp macro="" textlink="">
      <xdr:nvSpPr>
        <xdr:cNvPr id="843" name="テキスト ボックス 842"/>
        <xdr:cNvSpPr txBox="1"/>
      </xdr:nvSpPr>
      <xdr:spPr>
        <a:xfrm>
          <a:off x="17692370" y="11868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3565" cy="248920"/>
    <xdr:sp macro="" textlink="">
      <xdr:nvSpPr>
        <xdr:cNvPr id="845" name="テキスト ボックス 844"/>
        <xdr:cNvSpPr txBox="1"/>
      </xdr:nvSpPr>
      <xdr:spPr>
        <a:xfrm>
          <a:off x="17692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159385</xdr:rowOff>
    </xdr:from>
    <xdr:to>
      <xdr:col>116</xdr:col>
      <xdr:colOff>62865</xdr:colOff>
      <xdr:row>78</xdr:row>
      <xdr:rowOff>48260</xdr:rowOff>
    </xdr:to>
    <xdr:cxnSp macro="">
      <xdr:nvCxnSpPr>
        <xdr:cNvPr id="847" name="直線コネクタ 846"/>
        <xdr:cNvCxnSpPr/>
      </xdr:nvCxnSpPr>
      <xdr:spPr>
        <a:xfrm flipV="1">
          <a:off x="22159595" y="1198943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52070</xdr:rowOff>
    </xdr:from>
    <xdr:ext cx="534670" cy="251460"/>
    <xdr:sp macro="" textlink="">
      <xdr:nvSpPr>
        <xdr:cNvPr id="848" name="繰出金最小値テキスト"/>
        <xdr:cNvSpPr txBox="1"/>
      </xdr:nvSpPr>
      <xdr:spPr>
        <a:xfrm>
          <a:off x="22212300" y="134251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48260</xdr:rowOff>
    </xdr:from>
    <xdr:to>
      <xdr:col>116</xdr:col>
      <xdr:colOff>152400</xdr:colOff>
      <xdr:row>78</xdr:row>
      <xdr:rowOff>48260</xdr:rowOff>
    </xdr:to>
    <xdr:cxnSp macro="">
      <xdr:nvCxnSpPr>
        <xdr:cNvPr id="849" name="直線コネクタ 848"/>
        <xdr:cNvCxnSpPr/>
      </xdr:nvCxnSpPr>
      <xdr:spPr>
        <a:xfrm>
          <a:off x="22072600" y="1342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106045</xdr:rowOff>
    </xdr:from>
    <xdr:ext cx="598805" cy="259080"/>
    <xdr:sp macro="" textlink="">
      <xdr:nvSpPr>
        <xdr:cNvPr id="850" name="繰出金最大値テキスト"/>
        <xdr:cNvSpPr txBox="1"/>
      </xdr:nvSpPr>
      <xdr:spPr>
        <a:xfrm>
          <a:off x="22212300" y="11764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121,299</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159385</xdr:rowOff>
    </xdr:from>
    <xdr:to>
      <xdr:col>116</xdr:col>
      <xdr:colOff>152400</xdr:colOff>
      <xdr:row>69</xdr:row>
      <xdr:rowOff>159385</xdr:rowOff>
    </xdr:to>
    <xdr:cxnSp macro="">
      <xdr:nvCxnSpPr>
        <xdr:cNvPr id="851" name="直線コネクタ 850"/>
        <xdr:cNvCxnSpPr/>
      </xdr:nvCxnSpPr>
      <xdr:spPr>
        <a:xfrm>
          <a:off x="22072600" y="1198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7620</xdr:rowOff>
    </xdr:from>
    <xdr:to>
      <xdr:col>116</xdr:col>
      <xdr:colOff>63500</xdr:colOff>
      <xdr:row>77</xdr:row>
      <xdr:rowOff>38100</xdr:rowOff>
    </xdr:to>
    <xdr:cxnSp macro="">
      <xdr:nvCxnSpPr>
        <xdr:cNvPr id="852" name="直線コネクタ 851"/>
        <xdr:cNvCxnSpPr/>
      </xdr:nvCxnSpPr>
      <xdr:spPr>
        <a:xfrm flipV="1">
          <a:off x="21323300" y="132092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104140</xdr:rowOff>
    </xdr:from>
    <xdr:ext cx="534670" cy="259080"/>
    <xdr:sp macro="" textlink="">
      <xdr:nvSpPr>
        <xdr:cNvPr id="853" name="繰出金平均値テキスト"/>
        <xdr:cNvSpPr txBox="1"/>
      </xdr:nvSpPr>
      <xdr:spPr>
        <a:xfrm>
          <a:off x="22212300" y="12791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81280</xdr:rowOff>
    </xdr:from>
    <xdr:to>
      <xdr:col>116</xdr:col>
      <xdr:colOff>114300</xdr:colOff>
      <xdr:row>76</xdr:row>
      <xdr:rowOff>11430</xdr:rowOff>
    </xdr:to>
    <xdr:sp macro="" textlink="">
      <xdr:nvSpPr>
        <xdr:cNvPr id="854" name="フローチャート: 判断 853"/>
        <xdr:cNvSpPr/>
      </xdr:nvSpPr>
      <xdr:spPr>
        <a:xfrm>
          <a:off x="221107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27940</xdr:rowOff>
    </xdr:from>
    <xdr:to>
      <xdr:col>111</xdr:col>
      <xdr:colOff>177800</xdr:colOff>
      <xdr:row>77</xdr:row>
      <xdr:rowOff>38100</xdr:rowOff>
    </xdr:to>
    <xdr:cxnSp macro="">
      <xdr:nvCxnSpPr>
        <xdr:cNvPr id="855" name="直線コネクタ 854"/>
        <xdr:cNvCxnSpPr/>
      </xdr:nvCxnSpPr>
      <xdr:spPr>
        <a:xfrm>
          <a:off x="20434300" y="13229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36195</xdr:rowOff>
    </xdr:from>
    <xdr:to>
      <xdr:col>112</xdr:col>
      <xdr:colOff>38100</xdr:colOff>
      <xdr:row>75</xdr:row>
      <xdr:rowOff>137795</xdr:rowOff>
    </xdr:to>
    <xdr:sp macro="" textlink="">
      <xdr:nvSpPr>
        <xdr:cNvPr id="856" name="フローチャート: 判断 855"/>
        <xdr:cNvSpPr/>
      </xdr:nvSpPr>
      <xdr:spPr>
        <a:xfrm>
          <a:off x="21272500" y="128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154940</xdr:rowOff>
    </xdr:from>
    <xdr:ext cx="522605" cy="251460"/>
    <xdr:sp macro="" textlink="">
      <xdr:nvSpPr>
        <xdr:cNvPr id="857" name="テキスト ボックス 856"/>
        <xdr:cNvSpPr txBox="1"/>
      </xdr:nvSpPr>
      <xdr:spPr>
        <a:xfrm>
          <a:off x="21055965" y="126707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132080</xdr:rowOff>
    </xdr:from>
    <xdr:to>
      <xdr:col>107</xdr:col>
      <xdr:colOff>50800</xdr:colOff>
      <xdr:row>77</xdr:row>
      <xdr:rowOff>27940</xdr:rowOff>
    </xdr:to>
    <xdr:cxnSp macro="">
      <xdr:nvCxnSpPr>
        <xdr:cNvPr id="858" name="直線コネクタ 857"/>
        <xdr:cNvCxnSpPr/>
      </xdr:nvCxnSpPr>
      <xdr:spPr>
        <a:xfrm>
          <a:off x="19545300" y="131622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38735</xdr:rowOff>
    </xdr:from>
    <xdr:to>
      <xdr:col>107</xdr:col>
      <xdr:colOff>101600</xdr:colOff>
      <xdr:row>75</xdr:row>
      <xdr:rowOff>140335</xdr:rowOff>
    </xdr:to>
    <xdr:sp macro="" textlink="">
      <xdr:nvSpPr>
        <xdr:cNvPr id="859" name="フローチャート: 判断 858"/>
        <xdr:cNvSpPr/>
      </xdr:nvSpPr>
      <xdr:spPr>
        <a:xfrm>
          <a:off x="20383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156845</xdr:rowOff>
    </xdr:from>
    <xdr:ext cx="522605" cy="249555"/>
    <xdr:sp macro="" textlink="">
      <xdr:nvSpPr>
        <xdr:cNvPr id="860" name="テキスト ボックス 859"/>
        <xdr:cNvSpPr txBox="1"/>
      </xdr:nvSpPr>
      <xdr:spPr>
        <a:xfrm>
          <a:off x="20166965" y="1267269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132080</xdr:rowOff>
    </xdr:from>
    <xdr:to>
      <xdr:col>102</xdr:col>
      <xdr:colOff>114300</xdr:colOff>
      <xdr:row>77</xdr:row>
      <xdr:rowOff>52070</xdr:rowOff>
    </xdr:to>
    <xdr:cxnSp macro="">
      <xdr:nvCxnSpPr>
        <xdr:cNvPr id="861" name="直線コネクタ 860"/>
        <xdr:cNvCxnSpPr/>
      </xdr:nvCxnSpPr>
      <xdr:spPr>
        <a:xfrm flipV="1">
          <a:off x="18656300" y="131622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58420</xdr:rowOff>
    </xdr:from>
    <xdr:to>
      <xdr:col>102</xdr:col>
      <xdr:colOff>165100</xdr:colOff>
      <xdr:row>75</xdr:row>
      <xdr:rowOff>160020</xdr:rowOff>
    </xdr:to>
    <xdr:sp macro="" textlink="">
      <xdr:nvSpPr>
        <xdr:cNvPr id="862" name="フローチャート: 判断 861"/>
        <xdr:cNvSpPr/>
      </xdr:nvSpPr>
      <xdr:spPr>
        <a:xfrm>
          <a:off x="19494500" y="1291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5080</xdr:rowOff>
    </xdr:from>
    <xdr:ext cx="522605" cy="259080"/>
    <xdr:sp macro="" textlink="">
      <xdr:nvSpPr>
        <xdr:cNvPr id="863" name="テキスト ボックス 862"/>
        <xdr:cNvSpPr txBox="1"/>
      </xdr:nvSpPr>
      <xdr:spPr>
        <a:xfrm>
          <a:off x="19277965" y="126923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41910</xdr:rowOff>
    </xdr:from>
    <xdr:to>
      <xdr:col>98</xdr:col>
      <xdr:colOff>38100</xdr:colOff>
      <xdr:row>75</xdr:row>
      <xdr:rowOff>143510</xdr:rowOff>
    </xdr:to>
    <xdr:sp macro="" textlink="">
      <xdr:nvSpPr>
        <xdr:cNvPr id="864" name="フローチャート: 判断 863"/>
        <xdr:cNvSpPr/>
      </xdr:nvSpPr>
      <xdr:spPr>
        <a:xfrm>
          <a:off x="186055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160020</xdr:rowOff>
    </xdr:from>
    <xdr:ext cx="522605" cy="259080"/>
    <xdr:sp macro="" textlink="">
      <xdr:nvSpPr>
        <xdr:cNvPr id="865" name="テキスト ボックス 864"/>
        <xdr:cNvSpPr txBox="1"/>
      </xdr:nvSpPr>
      <xdr:spPr>
        <a:xfrm>
          <a:off x="18388965" y="126758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128270</xdr:rowOff>
    </xdr:from>
    <xdr:to>
      <xdr:col>116</xdr:col>
      <xdr:colOff>114300</xdr:colOff>
      <xdr:row>77</xdr:row>
      <xdr:rowOff>58420</xdr:rowOff>
    </xdr:to>
    <xdr:sp macro="" textlink="">
      <xdr:nvSpPr>
        <xdr:cNvPr id="871" name="楕円 870"/>
        <xdr:cNvSpPr/>
      </xdr:nvSpPr>
      <xdr:spPr>
        <a:xfrm>
          <a:off x="22110700" y="131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106680</xdr:rowOff>
    </xdr:from>
    <xdr:ext cx="534670" cy="259080"/>
    <xdr:sp macro="" textlink="">
      <xdr:nvSpPr>
        <xdr:cNvPr id="872" name="繰出金該当値テキスト"/>
        <xdr:cNvSpPr txBox="1"/>
      </xdr:nvSpPr>
      <xdr:spPr>
        <a:xfrm>
          <a:off x="22212300" y="13136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158750</xdr:rowOff>
    </xdr:from>
    <xdr:to>
      <xdr:col>112</xdr:col>
      <xdr:colOff>38100</xdr:colOff>
      <xdr:row>77</xdr:row>
      <xdr:rowOff>88900</xdr:rowOff>
    </xdr:to>
    <xdr:sp macro="" textlink="">
      <xdr:nvSpPr>
        <xdr:cNvPr id="873" name="楕円 872"/>
        <xdr:cNvSpPr/>
      </xdr:nvSpPr>
      <xdr:spPr>
        <a:xfrm>
          <a:off x="21272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80010</xdr:rowOff>
    </xdr:from>
    <xdr:ext cx="522605" cy="259080"/>
    <xdr:sp macro="" textlink="">
      <xdr:nvSpPr>
        <xdr:cNvPr id="874" name="テキスト ボックス 873"/>
        <xdr:cNvSpPr txBox="1"/>
      </xdr:nvSpPr>
      <xdr:spPr>
        <a:xfrm>
          <a:off x="21055965" y="132816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148590</xdr:rowOff>
    </xdr:from>
    <xdr:to>
      <xdr:col>107</xdr:col>
      <xdr:colOff>101600</xdr:colOff>
      <xdr:row>77</xdr:row>
      <xdr:rowOff>78740</xdr:rowOff>
    </xdr:to>
    <xdr:sp macro="" textlink="">
      <xdr:nvSpPr>
        <xdr:cNvPr id="875" name="楕円 874"/>
        <xdr:cNvSpPr/>
      </xdr:nvSpPr>
      <xdr:spPr>
        <a:xfrm>
          <a:off x="20383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69850</xdr:rowOff>
    </xdr:from>
    <xdr:ext cx="522605" cy="259080"/>
    <xdr:sp macro="" textlink="">
      <xdr:nvSpPr>
        <xdr:cNvPr id="876" name="テキスト ボックス 875"/>
        <xdr:cNvSpPr txBox="1"/>
      </xdr:nvSpPr>
      <xdr:spPr>
        <a:xfrm>
          <a:off x="20166965" y="13271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81280</xdr:rowOff>
    </xdr:from>
    <xdr:to>
      <xdr:col>102</xdr:col>
      <xdr:colOff>165100</xdr:colOff>
      <xdr:row>77</xdr:row>
      <xdr:rowOff>11430</xdr:rowOff>
    </xdr:to>
    <xdr:sp macro="" textlink="">
      <xdr:nvSpPr>
        <xdr:cNvPr id="877" name="楕円 876"/>
        <xdr:cNvSpPr/>
      </xdr:nvSpPr>
      <xdr:spPr>
        <a:xfrm>
          <a:off x="194945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2540</xdr:rowOff>
    </xdr:from>
    <xdr:ext cx="522605" cy="259080"/>
    <xdr:sp macro="" textlink="">
      <xdr:nvSpPr>
        <xdr:cNvPr id="878" name="テキスト ボックス 877"/>
        <xdr:cNvSpPr txBox="1"/>
      </xdr:nvSpPr>
      <xdr:spPr>
        <a:xfrm>
          <a:off x="19277965" y="132041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635</xdr:rowOff>
    </xdr:from>
    <xdr:to>
      <xdr:col>98</xdr:col>
      <xdr:colOff>38100</xdr:colOff>
      <xdr:row>77</xdr:row>
      <xdr:rowOff>102235</xdr:rowOff>
    </xdr:to>
    <xdr:sp macro="" textlink="">
      <xdr:nvSpPr>
        <xdr:cNvPr id="879" name="楕円 878"/>
        <xdr:cNvSpPr/>
      </xdr:nvSpPr>
      <xdr:spPr>
        <a:xfrm>
          <a:off x="18605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93345</xdr:rowOff>
    </xdr:from>
    <xdr:ext cx="522605" cy="259080"/>
    <xdr:sp macro="" textlink="">
      <xdr:nvSpPr>
        <xdr:cNvPr id="880" name="テキスト ボックス 879"/>
        <xdr:cNvSpPr txBox="1"/>
      </xdr:nvSpPr>
      <xdr:spPr>
        <a:xfrm>
          <a:off x="18388965" y="132949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7820" cy="217170"/>
    <xdr:sp macro="" textlink="">
      <xdr:nvSpPr>
        <xdr:cNvPr id="889" name="テキスト ボックス 888"/>
        <xdr:cNvSpPr txBox="1"/>
      </xdr:nvSpPr>
      <xdr:spPr>
        <a:xfrm>
          <a:off x="18249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6855" cy="248920"/>
    <xdr:sp macro="" textlink="">
      <xdr:nvSpPr>
        <xdr:cNvPr id="892" name="テキスト ボックス 891"/>
        <xdr:cNvSpPr txBox="1"/>
      </xdr:nvSpPr>
      <xdr:spPr>
        <a:xfrm>
          <a:off x="18039080" y="16113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6855" cy="248920"/>
    <xdr:sp macro="" textlink="">
      <xdr:nvSpPr>
        <xdr:cNvPr id="894" name="テキスト ボックス 893"/>
        <xdr:cNvSpPr txBox="1"/>
      </xdr:nvSpPr>
      <xdr:spPr>
        <a:xfrm>
          <a:off x="18039080" y="14970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7490" cy="259080"/>
    <xdr:sp macro="" textlink="">
      <xdr:nvSpPr>
        <xdr:cNvPr id="906" name="テキスト ボックス 905"/>
        <xdr:cNvSpPr txBox="1"/>
      </xdr:nvSpPr>
      <xdr:spPr>
        <a:xfrm>
          <a:off x="21198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7490" cy="259080"/>
    <xdr:sp macro="" textlink="">
      <xdr:nvSpPr>
        <xdr:cNvPr id="909" name="テキスト ボックス 908"/>
        <xdr:cNvSpPr txBox="1"/>
      </xdr:nvSpPr>
      <xdr:spPr>
        <a:xfrm>
          <a:off x="20309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7490" cy="259080"/>
    <xdr:sp macro="" textlink="">
      <xdr:nvSpPr>
        <xdr:cNvPr id="912" name="テキスト ボックス 911"/>
        <xdr:cNvSpPr txBox="1"/>
      </xdr:nvSpPr>
      <xdr:spPr>
        <a:xfrm>
          <a:off x="19420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7490" cy="259080"/>
    <xdr:sp macro="" textlink="">
      <xdr:nvSpPr>
        <xdr:cNvPr id="914" name="テキスト ボックス 913"/>
        <xdr:cNvSpPr txBox="1"/>
      </xdr:nvSpPr>
      <xdr:spPr>
        <a:xfrm>
          <a:off x="18531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7490" cy="259080"/>
    <xdr:sp macro="" textlink="">
      <xdr:nvSpPr>
        <xdr:cNvPr id="923" name="テキスト ボックス 922"/>
        <xdr:cNvSpPr txBox="1"/>
      </xdr:nvSpPr>
      <xdr:spPr>
        <a:xfrm>
          <a:off x="21198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7490" cy="259080"/>
    <xdr:sp macro="" textlink="">
      <xdr:nvSpPr>
        <xdr:cNvPr id="925" name="テキスト ボックス 924"/>
        <xdr:cNvSpPr txBox="1"/>
      </xdr:nvSpPr>
      <xdr:spPr>
        <a:xfrm>
          <a:off x="20309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7490" cy="259080"/>
    <xdr:sp macro="" textlink="">
      <xdr:nvSpPr>
        <xdr:cNvPr id="927" name="テキスト ボックス 926"/>
        <xdr:cNvSpPr txBox="1"/>
      </xdr:nvSpPr>
      <xdr:spPr>
        <a:xfrm>
          <a:off x="19420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7490" cy="259080"/>
    <xdr:sp macro="" textlink="">
      <xdr:nvSpPr>
        <xdr:cNvPr id="929" name="テキスト ボックス 928"/>
        <xdr:cNvSpPr txBox="1"/>
      </xdr:nvSpPr>
      <xdr:spPr>
        <a:xfrm>
          <a:off x="18531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R2の本町の特徴として、主な増額項目は物件費、維持補修費、扶助費、補助費等、普通建設事業費、公債費である。物件費は、新型コロナウイルス対策や小中学校のGIGAスクールの推進による増である。維持補修費の増は、大雪による除排雪経費の増加が主な要因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扶助費の増は、保育所の指定管理料の増や子育て世帯臨時特別給付金給付事業の実施によるものである。補助費等の増は、特別定額給付金給付事業の実施や新型コロナウイルス対策に伴う支援事業による増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普通建設事業は、北大海第一保育所の大規模改修事業や小中学校の通信ネットワーク整備事業、相見小学校トイレ改修工事、道路整備事業の実施による増である。公債費は、繰上償還額の増である。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が平均値を大きく上回って推移しているが、これは、一部事務組合の負担金や下水道事業への繰出が、地方公営企業法の財務適用をしているため「補助費等」へ計上されているためである。反対に繰出金は低水準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住民一人当たり公債費も108,919円と類似団体内でも高額で推移している。これは、合併関連事業や過疎対策事業、過去の大型整備事業に加え、繰上償還の実施による影響である。比較的低水準で推移しているものは、普通建設事業費・物件費であるが、近年、増加傾向にある。今後、物件費については、デジタル化の取り組みに伴う増加が見込まれる。普通建設事業費は、インフラ資産の老朽化により、維持補修費が今後増加となる可能性があるため、小学校統の統廃合をはじめとした公共施設の適正管理を進め、徹底した行財政改革により財源の確保に努めていく。</a:t>
          </a: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12,790
12,595
111.52
10,036,864
9,556,700
446,167
5,395,141
7,083,496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27.1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820" cy="217170"/>
    <xdr:sp macro="" textlink="">
      <xdr:nvSpPr>
        <xdr:cNvPr id="40" name="テキスト ボックス 39"/>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5295" cy="248920"/>
    <xdr:sp macro="" textlink="">
      <xdr:nvSpPr>
        <xdr:cNvPr id="42" name="テキスト ボックス 41"/>
        <xdr:cNvSpPr txBox="1"/>
      </xdr:nvSpPr>
      <xdr:spPr>
        <a:xfrm>
          <a:off x="294640" y="6969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5295" cy="259080"/>
    <xdr:sp macro="" textlink="">
      <xdr:nvSpPr>
        <xdr:cNvPr id="44" name="テキスト ボックス 43"/>
        <xdr:cNvSpPr txBox="1"/>
      </xdr:nvSpPr>
      <xdr:spPr>
        <a:xfrm>
          <a:off x="294640" y="6588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5295" cy="259080"/>
    <xdr:sp macro="" textlink="">
      <xdr:nvSpPr>
        <xdr:cNvPr id="46" name="テキスト ボックス 45"/>
        <xdr:cNvSpPr txBox="1"/>
      </xdr:nvSpPr>
      <xdr:spPr>
        <a:xfrm>
          <a:off x="294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5295" cy="248920"/>
    <xdr:sp macro="" textlink="">
      <xdr:nvSpPr>
        <xdr:cNvPr id="48" name="テキスト ボックス 47"/>
        <xdr:cNvSpPr txBox="1"/>
      </xdr:nvSpPr>
      <xdr:spPr>
        <a:xfrm>
          <a:off x="294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8920"/>
    <xdr:sp macro="" textlink="">
      <xdr:nvSpPr>
        <xdr:cNvPr id="54" name="テキスト ボックス 53"/>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129540</xdr:rowOff>
    </xdr:from>
    <xdr:to>
      <xdr:col>24</xdr:col>
      <xdr:colOff>62865</xdr:colOff>
      <xdr:row>38</xdr:row>
      <xdr:rowOff>141605</xdr:rowOff>
    </xdr:to>
    <xdr:cxnSp macro="">
      <xdr:nvCxnSpPr>
        <xdr:cNvPr id="56" name="直線コネクタ 55"/>
        <xdr:cNvCxnSpPr/>
      </xdr:nvCxnSpPr>
      <xdr:spPr>
        <a:xfrm flipV="1">
          <a:off x="4633595" y="5101590"/>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145415</xdr:rowOff>
    </xdr:from>
    <xdr:ext cx="469900" cy="249555"/>
    <xdr:sp macro="" textlink="">
      <xdr:nvSpPr>
        <xdr:cNvPr id="57" name="議会費最小値テキスト"/>
        <xdr:cNvSpPr txBox="1"/>
      </xdr:nvSpPr>
      <xdr:spPr>
        <a:xfrm>
          <a:off x="4686300" y="66605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76200</xdr:rowOff>
    </xdr:from>
    <xdr:ext cx="534670" cy="250190"/>
    <xdr:sp macro="" textlink="">
      <xdr:nvSpPr>
        <xdr:cNvPr id="59" name="議会費最大値テキスト"/>
        <xdr:cNvSpPr txBox="1"/>
      </xdr:nvSpPr>
      <xdr:spPr>
        <a:xfrm>
          <a:off x="4686300" y="48768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12,552</a:t>
          </a:r>
          <a:endParaRPr kumimoji="1" lang="ja-JP" altLang="en-US" sz="1000" b="1">
            <a:latin typeface="ＭＳ Ｐゴシック"/>
          </a:endParaRPr>
        </a:p>
      </xdr:txBody>
    </xdr:sp>
    <xdr:clientData/>
  </xdr:oneCellAnchor>
  <xdr:twoCellAnchor>
    <xdr:from>
      <xdr:col>23</xdr:col>
      <xdr:colOff>165100</xdr:colOff>
      <xdr:row>29</xdr:row>
      <xdr:rowOff>129540</xdr:rowOff>
    </xdr:from>
    <xdr:to>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164465</xdr:rowOff>
    </xdr:from>
    <xdr:to>
      <xdr:col>24</xdr:col>
      <xdr:colOff>63500</xdr:colOff>
      <xdr:row>35</xdr:row>
      <xdr:rowOff>95885</xdr:rowOff>
    </xdr:to>
    <xdr:cxnSp macro="">
      <xdr:nvCxnSpPr>
        <xdr:cNvPr id="61" name="直線コネクタ 60"/>
        <xdr:cNvCxnSpPr/>
      </xdr:nvCxnSpPr>
      <xdr:spPr>
        <a:xfrm>
          <a:off x="3797300" y="599376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3810</xdr:rowOff>
    </xdr:from>
    <xdr:ext cx="469900" cy="259080"/>
    <xdr:sp macro="" textlink="">
      <xdr:nvSpPr>
        <xdr:cNvPr id="62" name="議会費平均値テキスト"/>
        <xdr:cNvSpPr txBox="1"/>
      </xdr:nvSpPr>
      <xdr:spPr>
        <a:xfrm>
          <a:off x="4686300" y="6176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63" name="フローチャート: 判断 62"/>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164465</xdr:rowOff>
    </xdr:from>
    <xdr:to>
      <xdr:col>19</xdr:col>
      <xdr:colOff>177800</xdr:colOff>
      <xdr:row>35</xdr:row>
      <xdr:rowOff>128905</xdr:rowOff>
    </xdr:to>
    <xdr:cxnSp macro="">
      <xdr:nvCxnSpPr>
        <xdr:cNvPr id="64" name="直線コネクタ 63"/>
        <xdr:cNvCxnSpPr/>
      </xdr:nvCxnSpPr>
      <xdr:spPr>
        <a:xfrm flipV="1">
          <a:off x="2908300" y="599376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55880</xdr:rowOff>
    </xdr:from>
    <xdr:ext cx="457835" cy="259080"/>
    <xdr:sp macro="" textlink="">
      <xdr:nvSpPr>
        <xdr:cNvPr id="66" name="テキスト ボックス 65"/>
        <xdr:cNvSpPr txBox="1"/>
      </xdr:nvSpPr>
      <xdr:spPr>
        <a:xfrm>
          <a:off x="3562350" y="62280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128905</xdr:rowOff>
    </xdr:from>
    <xdr:to>
      <xdr:col>15</xdr:col>
      <xdr:colOff>50800</xdr:colOff>
      <xdr:row>35</xdr:row>
      <xdr:rowOff>160020</xdr:rowOff>
    </xdr:to>
    <xdr:cxnSp macro="">
      <xdr:nvCxnSpPr>
        <xdr:cNvPr id="67" name="直線コネクタ 66"/>
        <xdr:cNvCxnSpPr/>
      </xdr:nvCxnSpPr>
      <xdr:spPr>
        <a:xfrm flipV="1">
          <a:off x="2019300" y="61296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166370</xdr:rowOff>
    </xdr:from>
    <xdr:to>
      <xdr:col>15</xdr:col>
      <xdr:colOff>101600</xdr:colOff>
      <xdr:row>36</xdr:row>
      <xdr:rowOff>95885</xdr:rowOff>
    </xdr:to>
    <xdr:sp macro="" textlink="">
      <xdr:nvSpPr>
        <xdr:cNvPr id="68" name="フローチャート: 判断 67"/>
        <xdr:cNvSpPr/>
      </xdr:nvSpPr>
      <xdr:spPr>
        <a:xfrm>
          <a:off x="2857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86995</xdr:rowOff>
    </xdr:from>
    <xdr:ext cx="457835" cy="250825"/>
    <xdr:sp macro="" textlink="">
      <xdr:nvSpPr>
        <xdr:cNvPr id="69" name="テキスト ボックス 68"/>
        <xdr:cNvSpPr txBox="1"/>
      </xdr:nvSpPr>
      <xdr:spPr>
        <a:xfrm>
          <a:off x="2673350" y="625919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160020</xdr:rowOff>
    </xdr:from>
    <xdr:to>
      <xdr:col>10</xdr:col>
      <xdr:colOff>114300</xdr:colOff>
      <xdr:row>36</xdr:row>
      <xdr:rowOff>99695</xdr:rowOff>
    </xdr:to>
    <xdr:cxnSp macro="">
      <xdr:nvCxnSpPr>
        <xdr:cNvPr id="70" name="直線コネクタ 69"/>
        <xdr:cNvCxnSpPr/>
      </xdr:nvCxnSpPr>
      <xdr:spPr>
        <a:xfrm flipV="1">
          <a:off x="1130300" y="616077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xdr:rowOff>
    </xdr:from>
    <xdr:to>
      <xdr:col>10</xdr:col>
      <xdr:colOff>165100</xdr:colOff>
      <xdr:row>36</xdr:row>
      <xdr:rowOff>113665</xdr:rowOff>
    </xdr:to>
    <xdr:sp macro="" textlink="">
      <xdr:nvSpPr>
        <xdr:cNvPr id="71" name="フローチャート: 判断 70"/>
        <xdr:cNvSpPr/>
      </xdr:nvSpPr>
      <xdr:spPr>
        <a:xfrm>
          <a:off x="1968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104775</xdr:rowOff>
    </xdr:from>
    <xdr:ext cx="457835" cy="259080"/>
    <xdr:sp macro="" textlink="">
      <xdr:nvSpPr>
        <xdr:cNvPr id="72" name="テキスト ボックス 71"/>
        <xdr:cNvSpPr txBox="1"/>
      </xdr:nvSpPr>
      <xdr:spPr>
        <a:xfrm>
          <a:off x="1784350" y="627697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8255</xdr:rowOff>
    </xdr:from>
    <xdr:to>
      <xdr:col>6</xdr:col>
      <xdr:colOff>38100</xdr:colOff>
      <xdr:row>36</xdr:row>
      <xdr:rowOff>109855</xdr:rowOff>
    </xdr:to>
    <xdr:sp macro="" textlink="">
      <xdr:nvSpPr>
        <xdr:cNvPr id="73" name="フローチャート: 判断 72"/>
        <xdr:cNvSpPr/>
      </xdr:nvSpPr>
      <xdr:spPr>
        <a:xfrm>
          <a:off x="1079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126365</xdr:rowOff>
    </xdr:from>
    <xdr:ext cx="457835" cy="259080"/>
    <xdr:sp macro="" textlink="">
      <xdr:nvSpPr>
        <xdr:cNvPr id="74" name="テキスト ボックス 73"/>
        <xdr:cNvSpPr txBox="1"/>
      </xdr:nvSpPr>
      <xdr:spPr>
        <a:xfrm>
          <a:off x="895350" y="595566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45085</xdr:rowOff>
    </xdr:from>
    <xdr:to>
      <xdr:col>24</xdr:col>
      <xdr:colOff>114300</xdr:colOff>
      <xdr:row>35</xdr:row>
      <xdr:rowOff>146685</xdr:rowOff>
    </xdr:to>
    <xdr:sp macro="" textlink="">
      <xdr:nvSpPr>
        <xdr:cNvPr id="80" name="楕円 79"/>
        <xdr:cNvSpPr/>
      </xdr:nvSpPr>
      <xdr:spPr>
        <a:xfrm>
          <a:off x="45847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67945</xdr:rowOff>
    </xdr:from>
    <xdr:ext cx="469900" cy="258445"/>
    <xdr:sp macro="" textlink="">
      <xdr:nvSpPr>
        <xdr:cNvPr id="81" name="議会費該当値テキスト"/>
        <xdr:cNvSpPr txBox="1"/>
      </xdr:nvSpPr>
      <xdr:spPr>
        <a:xfrm>
          <a:off x="4686300" y="5897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113665</xdr:rowOff>
    </xdr:from>
    <xdr:to>
      <xdr:col>20</xdr:col>
      <xdr:colOff>38100</xdr:colOff>
      <xdr:row>35</xdr:row>
      <xdr:rowOff>43815</xdr:rowOff>
    </xdr:to>
    <xdr:sp macro="" textlink="">
      <xdr:nvSpPr>
        <xdr:cNvPr id="82" name="楕円 81"/>
        <xdr:cNvSpPr/>
      </xdr:nvSpPr>
      <xdr:spPr>
        <a:xfrm>
          <a:off x="3746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60325</xdr:rowOff>
    </xdr:from>
    <xdr:ext cx="457835" cy="259080"/>
    <xdr:sp macro="" textlink="">
      <xdr:nvSpPr>
        <xdr:cNvPr id="83" name="テキスト ボックス 82"/>
        <xdr:cNvSpPr txBox="1"/>
      </xdr:nvSpPr>
      <xdr:spPr>
        <a:xfrm>
          <a:off x="3562350" y="571817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78105</xdr:rowOff>
    </xdr:from>
    <xdr:to>
      <xdr:col>15</xdr:col>
      <xdr:colOff>101600</xdr:colOff>
      <xdr:row>36</xdr:row>
      <xdr:rowOff>8255</xdr:rowOff>
    </xdr:to>
    <xdr:sp macro="" textlink="">
      <xdr:nvSpPr>
        <xdr:cNvPr id="84" name="楕円 83"/>
        <xdr:cNvSpPr/>
      </xdr:nvSpPr>
      <xdr:spPr>
        <a:xfrm>
          <a:off x="2857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24765</xdr:rowOff>
    </xdr:from>
    <xdr:ext cx="457835" cy="259080"/>
    <xdr:sp macro="" textlink="">
      <xdr:nvSpPr>
        <xdr:cNvPr id="85" name="テキスト ボックス 84"/>
        <xdr:cNvSpPr txBox="1"/>
      </xdr:nvSpPr>
      <xdr:spPr>
        <a:xfrm>
          <a:off x="2673350" y="585406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109220</xdr:rowOff>
    </xdr:from>
    <xdr:to>
      <xdr:col>10</xdr:col>
      <xdr:colOff>165100</xdr:colOff>
      <xdr:row>36</xdr:row>
      <xdr:rowOff>39370</xdr:rowOff>
    </xdr:to>
    <xdr:sp macro="" textlink="">
      <xdr:nvSpPr>
        <xdr:cNvPr id="86" name="楕円 85"/>
        <xdr:cNvSpPr/>
      </xdr:nvSpPr>
      <xdr:spPr>
        <a:xfrm>
          <a:off x="1968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55880</xdr:rowOff>
    </xdr:from>
    <xdr:ext cx="457835" cy="259080"/>
    <xdr:sp macro="" textlink="">
      <xdr:nvSpPr>
        <xdr:cNvPr id="87" name="テキスト ボックス 86"/>
        <xdr:cNvSpPr txBox="1"/>
      </xdr:nvSpPr>
      <xdr:spPr>
        <a:xfrm>
          <a:off x="1784350" y="58851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48895</xdr:rowOff>
    </xdr:from>
    <xdr:to>
      <xdr:col>6</xdr:col>
      <xdr:colOff>38100</xdr:colOff>
      <xdr:row>36</xdr:row>
      <xdr:rowOff>150495</xdr:rowOff>
    </xdr:to>
    <xdr:sp macro="" textlink="">
      <xdr:nvSpPr>
        <xdr:cNvPr id="88" name="楕円 87"/>
        <xdr:cNvSpPr/>
      </xdr:nvSpPr>
      <xdr:spPr>
        <a:xfrm>
          <a:off x="1079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141605</xdr:rowOff>
    </xdr:from>
    <xdr:ext cx="457835" cy="259080"/>
    <xdr:sp macro="" textlink="">
      <xdr:nvSpPr>
        <xdr:cNvPr id="89" name="テキスト ボックス 88"/>
        <xdr:cNvSpPr txBox="1"/>
      </xdr:nvSpPr>
      <xdr:spPr>
        <a:xfrm>
          <a:off x="895350" y="63138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820" cy="217170"/>
    <xdr:sp macro="" textlink="">
      <xdr:nvSpPr>
        <xdr:cNvPr id="98" name="テキスト ボックス 97"/>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6855" cy="259080"/>
    <xdr:sp macro="" textlink="">
      <xdr:nvSpPr>
        <xdr:cNvPr id="101" name="テキスト ボックス 100"/>
        <xdr:cNvSpPr txBox="1"/>
      </xdr:nvSpPr>
      <xdr:spPr>
        <a:xfrm>
          <a:off x="513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3565" cy="259080"/>
    <xdr:sp macro="" textlink="">
      <xdr:nvSpPr>
        <xdr:cNvPr id="103" name="テキスト ボックス 102"/>
        <xdr:cNvSpPr txBox="1"/>
      </xdr:nvSpPr>
      <xdr:spPr>
        <a:xfrm>
          <a:off x="166370" y="9636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3565" cy="248920"/>
    <xdr:sp macro="" textlink="">
      <xdr:nvSpPr>
        <xdr:cNvPr id="105" name="テキスト ボックス 104"/>
        <xdr:cNvSpPr txBox="1"/>
      </xdr:nvSpPr>
      <xdr:spPr>
        <a:xfrm>
          <a:off x="166370" y="9255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3565" cy="259080"/>
    <xdr:sp macro="" textlink="">
      <xdr:nvSpPr>
        <xdr:cNvPr id="107" name="テキスト ボックス 106"/>
        <xdr:cNvSpPr txBox="1"/>
      </xdr:nvSpPr>
      <xdr:spPr>
        <a:xfrm>
          <a:off x="166370" y="887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3565" cy="259080"/>
    <xdr:sp macro="" textlink="">
      <xdr:nvSpPr>
        <xdr:cNvPr id="109" name="テキスト ボックス 108"/>
        <xdr:cNvSpPr txBox="1"/>
      </xdr:nvSpPr>
      <xdr:spPr>
        <a:xfrm>
          <a:off x="166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3735" cy="248920"/>
    <xdr:sp macro="" textlink="">
      <xdr:nvSpPr>
        <xdr:cNvPr id="111" name="テキスト ボックス 110"/>
        <xdr:cNvSpPr txBox="1"/>
      </xdr:nvSpPr>
      <xdr:spPr>
        <a:xfrm>
          <a:off x="76200" y="8112760"/>
          <a:ext cx="6737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71120</xdr:rowOff>
    </xdr:from>
    <xdr:to>
      <xdr:col>24</xdr:col>
      <xdr:colOff>62865</xdr:colOff>
      <xdr:row>58</xdr:row>
      <xdr:rowOff>29210</xdr:rowOff>
    </xdr:to>
    <xdr:cxnSp macro="">
      <xdr:nvCxnSpPr>
        <xdr:cNvPr id="113" name="直線コネクタ 112"/>
        <xdr:cNvCxnSpPr/>
      </xdr:nvCxnSpPr>
      <xdr:spPr>
        <a:xfrm flipV="1">
          <a:off x="4633595" y="881507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33020</xdr:rowOff>
    </xdr:from>
    <xdr:ext cx="534670" cy="259080"/>
    <xdr:sp macro="" textlink="">
      <xdr:nvSpPr>
        <xdr:cNvPr id="114" name="総務費最小値テキスト"/>
        <xdr:cNvSpPr txBox="1"/>
      </xdr:nvSpPr>
      <xdr:spPr>
        <a:xfrm>
          <a:off x="4686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5" name="直線コネクタ 114"/>
        <xdr:cNvCxnSpPr/>
      </xdr:nvCxnSpPr>
      <xdr:spPr>
        <a:xfrm>
          <a:off x="4546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17780</xdr:rowOff>
    </xdr:from>
    <xdr:ext cx="598805" cy="251460"/>
    <xdr:sp macro="" textlink="">
      <xdr:nvSpPr>
        <xdr:cNvPr id="116" name="総務費最大値テキスト"/>
        <xdr:cNvSpPr txBox="1"/>
      </xdr:nvSpPr>
      <xdr:spPr>
        <a:xfrm>
          <a:off x="4686300" y="85902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705,979</a:t>
          </a:r>
          <a:endParaRPr kumimoji="1" lang="ja-JP" altLang="en-US" sz="1000" b="1">
            <a:latin typeface="ＭＳ Ｐゴシック"/>
          </a:endParaRPr>
        </a:p>
      </xdr:txBody>
    </xdr:sp>
    <xdr:clientData/>
  </xdr:oneCellAnchor>
  <xdr:twoCellAnchor>
    <xdr:from>
      <xdr:col>23</xdr:col>
      <xdr:colOff>165100</xdr:colOff>
      <xdr:row>51</xdr:row>
      <xdr:rowOff>71120</xdr:rowOff>
    </xdr:from>
    <xdr:to>
      <xdr:col>24</xdr:col>
      <xdr:colOff>152400</xdr:colOff>
      <xdr:row>51</xdr:row>
      <xdr:rowOff>71120</xdr:rowOff>
    </xdr:to>
    <xdr:cxnSp macro="">
      <xdr:nvCxnSpPr>
        <xdr:cNvPr id="117" name="直線コネクタ 116"/>
        <xdr:cNvCxnSpPr/>
      </xdr:nvCxnSpPr>
      <xdr:spPr>
        <a:xfrm>
          <a:off x="4546600" y="881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20320</xdr:rowOff>
    </xdr:from>
    <xdr:to>
      <xdr:col>24</xdr:col>
      <xdr:colOff>63500</xdr:colOff>
      <xdr:row>58</xdr:row>
      <xdr:rowOff>72390</xdr:rowOff>
    </xdr:to>
    <xdr:cxnSp macro="">
      <xdr:nvCxnSpPr>
        <xdr:cNvPr id="118" name="直線コネクタ 117"/>
        <xdr:cNvCxnSpPr/>
      </xdr:nvCxnSpPr>
      <xdr:spPr>
        <a:xfrm flipV="1">
          <a:off x="3797300" y="9792970"/>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96520</xdr:rowOff>
    </xdr:from>
    <xdr:ext cx="598805" cy="259080"/>
    <xdr:sp macro="" textlink="">
      <xdr:nvSpPr>
        <xdr:cNvPr id="119" name="総務費平均値テキスト"/>
        <xdr:cNvSpPr txBox="1"/>
      </xdr:nvSpPr>
      <xdr:spPr>
        <a:xfrm>
          <a:off x="4686300" y="95262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73660</xdr:rowOff>
    </xdr:from>
    <xdr:to>
      <xdr:col>24</xdr:col>
      <xdr:colOff>114300</xdr:colOff>
      <xdr:row>57</xdr:row>
      <xdr:rowOff>3810</xdr:rowOff>
    </xdr:to>
    <xdr:sp macro="" textlink="">
      <xdr:nvSpPr>
        <xdr:cNvPr id="120" name="フローチャート: 判断 119"/>
        <xdr:cNvSpPr/>
      </xdr:nvSpPr>
      <xdr:spPr>
        <a:xfrm>
          <a:off x="45847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58420</xdr:rowOff>
    </xdr:from>
    <xdr:to>
      <xdr:col>19</xdr:col>
      <xdr:colOff>177800</xdr:colOff>
      <xdr:row>58</xdr:row>
      <xdr:rowOff>72390</xdr:rowOff>
    </xdr:to>
    <xdr:cxnSp macro="">
      <xdr:nvCxnSpPr>
        <xdr:cNvPr id="121" name="直線コネクタ 120"/>
        <xdr:cNvCxnSpPr/>
      </xdr:nvCxnSpPr>
      <xdr:spPr>
        <a:xfrm>
          <a:off x="2908300" y="100025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125095</xdr:rowOff>
    </xdr:from>
    <xdr:to>
      <xdr:col>20</xdr:col>
      <xdr:colOff>38100</xdr:colOff>
      <xdr:row>58</xdr:row>
      <xdr:rowOff>55245</xdr:rowOff>
    </xdr:to>
    <xdr:sp macro="" textlink="">
      <xdr:nvSpPr>
        <xdr:cNvPr id="122" name="フローチャート: 判断 121"/>
        <xdr:cNvSpPr/>
      </xdr:nvSpPr>
      <xdr:spPr>
        <a:xfrm>
          <a:off x="3746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71755</xdr:rowOff>
    </xdr:from>
    <xdr:ext cx="586740" cy="259080"/>
    <xdr:sp macro="" textlink="">
      <xdr:nvSpPr>
        <xdr:cNvPr id="123" name="テキスト ボックス 122"/>
        <xdr:cNvSpPr txBox="1"/>
      </xdr:nvSpPr>
      <xdr:spPr>
        <a:xfrm>
          <a:off x="3497580" y="9672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32385</xdr:rowOff>
    </xdr:from>
    <xdr:to>
      <xdr:col>15</xdr:col>
      <xdr:colOff>50800</xdr:colOff>
      <xdr:row>58</xdr:row>
      <xdr:rowOff>58420</xdr:rowOff>
    </xdr:to>
    <xdr:cxnSp macro="">
      <xdr:nvCxnSpPr>
        <xdr:cNvPr id="124" name="直線コネクタ 123"/>
        <xdr:cNvCxnSpPr/>
      </xdr:nvCxnSpPr>
      <xdr:spPr>
        <a:xfrm>
          <a:off x="2019300" y="99764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132715</xdr:rowOff>
    </xdr:from>
    <xdr:to>
      <xdr:col>15</xdr:col>
      <xdr:colOff>101600</xdr:colOff>
      <xdr:row>58</xdr:row>
      <xdr:rowOff>63500</xdr:rowOff>
    </xdr:to>
    <xdr:sp macro="" textlink="">
      <xdr:nvSpPr>
        <xdr:cNvPr id="125" name="フローチャート: 判断 124"/>
        <xdr:cNvSpPr/>
      </xdr:nvSpPr>
      <xdr:spPr>
        <a:xfrm>
          <a:off x="2857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79375</xdr:rowOff>
    </xdr:from>
    <xdr:ext cx="586740" cy="258445"/>
    <xdr:sp macro="" textlink="">
      <xdr:nvSpPr>
        <xdr:cNvPr id="126" name="テキスト ボックス 125"/>
        <xdr:cNvSpPr txBox="1"/>
      </xdr:nvSpPr>
      <xdr:spPr>
        <a:xfrm>
          <a:off x="2608580" y="96805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16510</xdr:rowOff>
    </xdr:from>
    <xdr:to>
      <xdr:col>10</xdr:col>
      <xdr:colOff>114300</xdr:colOff>
      <xdr:row>58</xdr:row>
      <xdr:rowOff>32385</xdr:rowOff>
    </xdr:to>
    <xdr:cxnSp macro="">
      <xdr:nvCxnSpPr>
        <xdr:cNvPr id="127" name="直線コネクタ 126"/>
        <xdr:cNvCxnSpPr/>
      </xdr:nvCxnSpPr>
      <xdr:spPr>
        <a:xfrm>
          <a:off x="1130300" y="99606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84455</xdr:rowOff>
    </xdr:to>
    <xdr:sp macro="" textlink="">
      <xdr:nvSpPr>
        <xdr:cNvPr id="128" name="フローチャート: 判断 127"/>
        <xdr:cNvSpPr/>
      </xdr:nvSpPr>
      <xdr:spPr>
        <a:xfrm>
          <a:off x="19685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75565</xdr:rowOff>
    </xdr:from>
    <xdr:ext cx="522605" cy="250825"/>
    <xdr:sp macro="" textlink="">
      <xdr:nvSpPr>
        <xdr:cNvPr id="129" name="テキスト ボックス 128"/>
        <xdr:cNvSpPr txBox="1"/>
      </xdr:nvSpPr>
      <xdr:spPr>
        <a:xfrm>
          <a:off x="1751965" y="1001966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156845</xdr:rowOff>
    </xdr:from>
    <xdr:to>
      <xdr:col>6</xdr:col>
      <xdr:colOff>38100</xdr:colOff>
      <xdr:row>58</xdr:row>
      <xdr:rowOff>86995</xdr:rowOff>
    </xdr:to>
    <xdr:sp macro="" textlink="">
      <xdr:nvSpPr>
        <xdr:cNvPr id="130" name="フローチャート: 判断 129"/>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78105</xdr:rowOff>
    </xdr:from>
    <xdr:ext cx="522605" cy="248285"/>
    <xdr:sp macro="" textlink="">
      <xdr:nvSpPr>
        <xdr:cNvPr id="131" name="テキスト ボックス 130"/>
        <xdr:cNvSpPr txBox="1"/>
      </xdr:nvSpPr>
      <xdr:spPr>
        <a:xfrm>
          <a:off x="862965" y="1002220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140970</xdr:rowOff>
    </xdr:from>
    <xdr:to>
      <xdr:col>24</xdr:col>
      <xdr:colOff>114300</xdr:colOff>
      <xdr:row>57</xdr:row>
      <xdr:rowOff>71120</xdr:rowOff>
    </xdr:to>
    <xdr:sp macro="" textlink="">
      <xdr:nvSpPr>
        <xdr:cNvPr id="137" name="楕円 136"/>
        <xdr:cNvSpPr/>
      </xdr:nvSpPr>
      <xdr:spPr>
        <a:xfrm>
          <a:off x="45847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119380</xdr:rowOff>
    </xdr:from>
    <xdr:ext cx="598805" cy="259080"/>
    <xdr:sp macro="" textlink="">
      <xdr:nvSpPr>
        <xdr:cNvPr id="138" name="総務費該当値テキスト"/>
        <xdr:cNvSpPr txBox="1"/>
      </xdr:nvSpPr>
      <xdr:spPr>
        <a:xfrm>
          <a:off x="4686300" y="9720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192,803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39" name="楕円 138"/>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114300</xdr:rowOff>
    </xdr:from>
    <xdr:ext cx="522605" cy="259080"/>
    <xdr:sp macro="" textlink="">
      <xdr:nvSpPr>
        <xdr:cNvPr id="140" name="テキスト ボックス 139"/>
        <xdr:cNvSpPr txBox="1"/>
      </xdr:nvSpPr>
      <xdr:spPr>
        <a:xfrm>
          <a:off x="3529965" y="100584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7620</xdr:rowOff>
    </xdr:from>
    <xdr:to>
      <xdr:col>15</xdr:col>
      <xdr:colOff>101600</xdr:colOff>
      <xdr:row>58</xdr:row>
      <xdr:rowOff>109220</xdr:rowOff>
    </xdr:to>
    <xdr:sp macro="" textlink="">
      <xdr:nvSpPr>
        <xdr:cNvPr id="141" name="楕円 140"/>
        <xdr:cNvSpPr/>
      </xdr:nvSpPr>
      <xdr:spPr>
        <a:xfrm>
          <a:off x="28575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100330</xdr:rowOff>
    </xdr:from>
    <xdr:ext cx="522605" cy="248920"/>
    <xdr:sp macro="" textlink="">
      <xdr:nvSpPr>
        <xdr:cNvPr id="142" name="テキスト ボックス 141"/>
        <xdr:cNvSpPr txBox="1"/>
      </xdr:nvSpPr>
      <xdr:spPr>
        <a:xfrm>
          <a:off x="2640965" y="1004443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153035</xdr:rowOff>
    </xdr:from>
    <xdr:to>
      <xdr:col>10</xdr:col>
      <xdr:colOff>165100</xdr:colOff>
      <xdr:row>58</xdr:row>
      <xdr:rowOff>83185</xdr:rowOff>
    </xdr:to>
    <xdr:sp macro="" textlink="">
      <xdr:nvSpPr>
        <xdr:cNvPr id="143" name="楕円 142"/>
        <xdr:cNvSpPr/>
      </xdr:nvSpPr>
      <xdr:spPr>
        <a:xfrm>
          <a:off x="1968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99695</xdr:rowOff>
    </xdr:from>
    <xdr:ext cx="522605" cy="249555"/>
    <xdr:sp macro="" textlink="">
      <xdr:nvSpPr>
        <xdr:cNvPr id="144" name="テキスト ボックス 143"/>
        <xdr:cNvSpPr txBox="1"/>
      </xdr:nvSpPr>
      <xdr:spPr>
        <a:xfrm>
          <a:off x="1751965" y="970089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137160</xdr:rowOff>
    </xdr:from>
    <xdr:to>
      <xdr:col>6</xdr:col>
      <xdr:colOff>38100</xdr:colOff>
      <xdr:row>58</xdr:row>
      <xdr:rowOff>67310</xdr:rowOff>
    </xdr:to>
    <xdr:sp macro="" textlink="">
      <xdr:nvSpPr>
        <xdr:cNvPr id="145" name="楕円 144"/>
        <xdr:cNvSpPr/>
      </xdr:nvSpPr>
      <xdr:spPr>
        <a:xfrm>
          <a:off x="1079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83820</xdr:rowOff>
    </xdr:from>
    <xdr:ext cx="586740" cy="259080"/>
    <xdr:sp macro="" textlink="">
      <xdr:nvSpPr>
        <xdr:cNvPr id="146" name="テキスト ボックス 145"/>
        <xdr:cNvSpPr txBox="1"/>
      </xdr:nvSpPr>
      <xdr:spPr>
        <a:xfrm>
          <a:off x="830580" y="968502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820" cy="217170"/>
    <xdr:sp macro="" textlink="">
      <xdr:nvSpPr>
        <xdr:cNvPr id="155" name="テキスト ボックス 154"/>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7" name="テキスト ボックス 156"/>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3565" cy="259080"/>
    <xdr:sp macro="" textlink="">
      <xdr:nvSpPr>
        <xdr:cNvPr id="159" name="テキスト ボックス 158"/>
        <xdr:cNvSpPr txBox="1"/>
      </xdr:nvSpPr>
      <xdr:spPr>
        <a:xfrm>
          <a:off x="166370" y="13446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3565" cy="259080"/>
    <xdr:sp macro="" textlink="">
      <xdr:nvSpPr>
        <xdr:cNvPr id="161" name="テキスト ボックス 160"/>
        <xdr:cNvSpPr txBox="1"/>
      </xdr:nvSpPr>
      <xdr:spPr>
        <a:xfrm>
          <a:off x="166370" y="1306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3565" cy="248920"/>
    <xdr:sp macro="" textlink="">
      <xdr:nvSpPr>
        <xdr:cNvPr id="163" name="テキスト ボックス 162"/>
        <xdr:cNvSpPr txBox="1"/>
      </xdr:nvSpPr>
      <xdr:spPr>
        <a:xfrm>
          <a:off x="166370" y="12684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3565" cy="259080"/>
    <xdr:sp macro="" textlink="">
      <xdr:nvSpPr>
        <xdr:cNvPr id="165" name="テキスト ボックス 164"/>
        <xdr:cNvSpPr txBox="1"/>
      </xdr:nvSpPr>
      <xdr:spPr>
        <a:xfrm>
          <a:off x="166370" y="1230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3565" cy="259080"/>
    <xdr:sp macro="" textlink="">
      <xdr:nvSpPr>
        <xdr:cNvPr id="167" name="テキスト ボックス 166"/>
        <xdr:cNvSpPr txBox="1"/>
      </xdr:nvSpPr>
      <xdr:spPr>
        <a:xfrm>
          <a:off x="166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3565" cy="248920"/>
    <xdr:sp macro="" textlink="">
      <xdr:nvSpPr>
        <xdr:cNvPr id="169" name="テキスト ボックス 168"/>
        <xdr:cNvSpPr txBox="1"/>
      </xdr:nvSpPr>
      <xdr:spPr>
        <a:xfrm>
          <a:off x="166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125095</xdr:rowOff>
    </xdr:from>
    <xdr:to>
      <xdr:col>24</xdr:col>
      <xdr:colOff>62865</xdr:colOff>
      <xdr:row>79</xdr:row>
      <xdr:rowOff>6985</xdr:rowOff>
    </xdr:to>
    <xdr:cxnSp macro="">
      <xdr:nvCxnSpPr>
        <xdr:cNvPr id="171" name="直線コネクタ 170"/>
        <xdr:cNvCxnSpPr/>
      </xdr:nvCxnSpPr>
      <xdr:spPr>
        <a:xfrm flipV="1">
          <a:off x="4633595" y="1212659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10795</xdr:rowOff>
    </xdr:from>
    <xdr:ext cx="598805" cy="258445"/>
    <xdr:sp macro="" textlink="">
      <xdr:nvSpPr>
        <xdr:cNvPr id="172" name="民生費最小値テキスト"/>
        <xdr:cNvSpPr txBox="1"/>
      </xdr:nvSpPr>
      <xdr:spPr>
        <a:xfrm>
          <a:off x="4686300" y="13555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6985</xdr:rowOff>
    </xdr:from>
    <xdr:to>
      <xdr:col>24</xdr:col>
      <xdr:colOff>152400</xdr:colOff>
      <xdr:row>79</xdr:row>
      <xdr:rowOff>6985</xdr:rowOff>
    </xdr:to>
    <xdr:cxnSp macro="">
      <xdr:nvCxnSpPr>
        <xdr:cNvPr id="173" name="直線コネクタ 172"/>
        <xdr:cNvCxnSpPr/>
      </xdr:nvCxnSpPr>
      <xdr:spPr>
        <a:xfrm>
          <a:off x="4546600" y="1355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71755</xdr:rowOff>
    </xdr:from>
    <xdr:ext cx="598805" cy="259080"/>
    <xdr:sp macro="" textlink="">
      <xdr:nvSpPr>
        <xdr:cNvPr id="174" name="民生費最大値テキスト"/>
        <xdr:cNvSpPr txBox="1"/>
      </xdr:nvSpPr>
      <xdr:spPr>
        <a:xfrm>
          <a:off x="4686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291,887</a:t>
          </a:r>
          <a:endParaRPr kumimoji="1" lang="ja-JP" altLang="en-US" sz="1000" b="1">
            <a:latin typeface="ＭＳ Ｐゴシック"/>
          </a:endParaRPr>
        </a:p>
      </xdr:txBody>
    </xdr:sp>
    <xdr:clientData/>
  </xdr:oneCellAnchor>
  <xdr:twoCellAnchor>
    <xdr:from>
      <xdr:col>23</xdr:col>
      <xdr:colOff>165100</xdr:colOff>
      <xdr:row>70</xdr:row>
      <xdr:rowOff>125095</xdr:rowOff>
    </xdr:from>
    <xdr:to>
      <xdr:col>24</xdr:col>
      <xdr:colOff>152400</xdr:colOff>
      <xdr:row>70</xdr:row>
      <xdr:rowOff>125095</xdr:rowOff>
    </xdr:to>
    <xdr:cxnSp macro="">
      <xdr:nvCxnSpPr>
        <xdr:cNvPr id="175" name="直線コネクタ 174"/>
        <xdr:cNvCxnSpPr/>
      </xdr:nvCxnSpPr>
      <xdr:spPr>
        <a:xfrm>
          <a:off x="4546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20320</xdr:rowOff>
    </xdr:from>
    <xdr:to>
      <xdr:col>24</xdr:col>
      <xdr:colOff>63500</xdr:colOff>
      <xdr:row>77</xdr:row>
      <xdr:rowOff>43815</xdr:rowOff>
    </xdr:to>
    <xdr:cxnSp macro="">
      <xdr:nvCxnSpPr>
        <xdr:cNvPr id="176" name="直線コネクタ 175"/>
        <xdr:cNvCxnSpPr/>
      </xdr:nvCxnSpPr>
      <xdr:spPr>
        <a:xfrm flipV="1">
          <a:off x="3797300" y="13050520"/>
          <a:ext cx="8382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92075</xdr:rowOff>
    </xdr:from>
    <xdr:ext cx="598805" cy="259080"/>
    <xdr:sp macro="" textlink="">
      <xdr:nvSpPr>
        <xdr:cNvPr id="177" name="民生費平均値テキスト"/>
        <xdr:cNvSpPr txBox="1"/>
      </xdr:nvSpPr>
      <xdr:spPr>
        <a:xfrm>
          <a:off x="4686300" y="131222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113665</xdr:rowOff>
    </xdr:from>
    <xdr:to>
      <xdr:col>24</xdr:col>
      <xdr:colOff>114300</xdr:colOff>
      <xdr:row>77</xdr:row>
      <xdr:rowOff>43815</xdr:rowOff>
    </xdr:to>
    <xdr:sp macro="" textlink="">
      <xdr:nvSpPr>
        <xdr:cNvPr id="178" name="フローチャート: 判断 177"/>
        <xdr:cNvSpPr/>
      </xdr:nvSpPr>
      <xdr:spPr>
        <a:xfrm>
          <a:off x="45847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43815</xdr:rowOff>
    </xdr:from>
    <xdr:to>
      <xdr:col>19</xdr:col>
      <xdr:colOff>177800</xdr:colOff>
      <xdr:row>77</xdr:row>
      <xdr:rowOff>55245</xdr:rowOff>
    </xdr:to>
    <xdr:cxnSp macro="">
      <xdr:nvCxnSpPr>
        <xdr:cNvPr id="179" name="直線コネクタ 178"/>
        <xdr:cNvCxnSpPr/>
      </xdr:nvCxnSpPr>
      <xdr:spPr>
        <a:xfrm flipV="1">
          <a:off x="2908300" y="132454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123190</xdr:rowOff>
    </xdr:from>
    <xdr:to>
      <xdr:col>20</xdr:col>
      <xdr:colOff>38100</xdr:colOff>
      <xdr:row>77</xdr:row>
      <xdr:rowOff>53340</xdr:rowOff>
    </xdr:to>
    <xdr:sp macro="" textlink="">
      <xdr:nvSpPr>
        <xdr:cNvPr id="180" name="フローチャート: 判断 179"/>
        <xdr:cNvSpPr/>
      </xdr:nvSpPr>
      <xdr:spPr>
        <a:xfrm>
          <a:off x="37465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69850</xdr:rowOff>
    </xdr:from>
    <xdr:ext cx="586740" cy="259080"/>
    <xdr:sp macro="" textlink="">
      <xdr:nvSpPr>
        <xdr:cNvPr id="181" name="テキスト ボックス 180"/>
        <xdr:cNvSpPr txBox="1"/>
      </xdr:nvSpPr>
      <xdr:spPr>
        <a:xfrm>
          <a:off x="3497580" y="1292860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43815</xdr:rowOff>
    </xdr:from>
    <xdr:to>
      <xdr:col>15</xdr:col>
      <xdr:colOff>50800</xdr:colOff>
      <xdr:row>77</xdr:row>
      <xdr:rowOff>55245</xdr:rowOff>
    </xdr:to>
    <xdr:cxnSp macro="">
      <xdr:nvCxnSpPr>
        <xdr:cNvPr id="182" name="直線コネクタ 181"/>
        <xdr:cNvCxnSpPr/>
      </xdr:nvCxnSpPr>
      <xdr:spPr>
        <a:xfrm>
          <a:off x="2019300" y="132454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158115</xdr:rowOff>
    </xdr:from>
    <xdr:to>
      <xdr:col>15</xdr:col>
      <xdr:colOff>101600</xdr:colOff>
      <xdr:row>77</xdr:row>
      <xdr:rowOff>88265</xdr:rowOff>
    </xdr:to>
    <xdr:sp macro="" textlink="">
      <xdr:nvSpPr>
        <xdr:cNvPr id="183" name="フローチャート: 判断 182"/>
        <xdr:cNvSpPr/>
      </xdr:nvSpPr>
      <xdr:spPr>
        <a:xfrm>
          <a:off x="2857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104775</xdr:rowOff>
    </xdr:from>
    <xdr:ext cx="586740" cy="259080"/>
    <xdr:sp macro="" textlink="">
      <xdr:nvSpPr>
        <xdr:cNvPr id="184" name="テキスト ボックス 183"/>
        <xdr:cNvSpPr txBox="1"/>
      </xdr:nvSpPr>
      <xdr:spPr>
        <a:xfrm>
          <a:off x="2608580" y="1296352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43815</xdr:rowOff>
    </xdr:from>
    <xdr:to>
      <xdr:col>10</xdr:col>
      <xdr:colOff>114300</xdr:colOff>
      <xdr:row>77</xdr:row>
      <xdr:rowOff>52070</xdr:rowOff>
    </xdr:to>
    <xdr:cxnSp macro="">
      <xdr:nvCxnSpPr>
        <xdr:cNvPr id="185" name="直線コネクタ 184"/>
        <xdr:cNvCxnSpPr/>
      </xdr:nvCxnSpPr>
      <xdr:spPr>
        <a:xfrm flipV="1">
          <a:off x="1130300" y="132454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151130</xdr:rowOff>
    </xdr:from>
    <xdr:to>
      <xdr:col>10</xdr:col>
      <xdr:colOff>165100</xdr:colOff>
      <xdr:row>77</xdr:row>
      <xdr:rowOff>81280</xdr:rowOff>
    </xdr:to>
    <xdr:sp macro="" textlink="">
      <xdr:nvSpPr>
        <xdr:cNvPr id="186" name="フローチャート: 判断 185"/>
        <xdr:cNvSpPr/>
      </xdr:nvSpPr>
      <xdr:spPr>
        <a:xfrm>
          <a:off x="1968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97790</xdr:rowOff>
    </xdr:from>
    <xdr:ext cx="586740" cy="251460"/>
    <xdr:sp macro="" textlink="">
      <xdr:nvSpPr>
        <xdr:cNvPr id="187" name="テキスト ボックス 186"/>
        <xdr:cNvSpPr txBox="1"/>
      </xdr:nvSpPr>
      <xdr:spPr>
        <a:xfrm>
          <a:off x="1719580" y="1295654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168910</xdr:rowOff>
    </xdr:from>
    <xdr:to>
      <xdr:col>6</xdr:col>
      <xdr:colOff>38100</xdr:colOff>
      <xdr:row>77</xdr:row>
      <xdr:rowOff>99060</xdr:rowOff>
    </xdr:to>
    <xdr:sp macro="" textlink="">
      <xdr:nvSpPr>
        <xdr:cNvPr id="188" name="フローチャート: 判断 187"/>
        <xdr:cNvSpPr/>
      </xdr:nvSpPr>
      <xdr:spPr>
        <a:xfrm>
          <a:off x="107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115570</xdr:rowOff>
    </xdr:from>
    <xdr:ext cx="586740" cy="259080"/>
    <xdr:sp macro="" textlink="">
      <xdr:nvSpPr>
        <xdr:cNvPr id="189" name="テキスト ボックス 188"/>
        <xdr:cNvSpPr txBox="1"/>
      </xdr:nvSpPr>
      <xdr:spPr>
        <a:xfrm>
          <a:off x="830580" y="1297432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140970</xdr:rowOff>
    </xdr:from>
    <xdr:to>
      <xdr:col>24</xdr:col>
      <xdr:colOff>114300</xdr:colOff>
      <xdr:row>76</xdr:row>
      <xdr:rowOff>71120</xdr:rowOff>
    </xdr:to>
    <xdr:sp macro="" textlink="">
      <xdr:nvSpPr>
        <xdr:cNvPr id="195" name="楕円 194"/>
        <xdr:cNvSpPr/>
      </xdr:nvSpPr>
      <xdr:spPr>
        <a:xfrm>
          <a:off x="45847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163830</xdr:rowOff>
    </xdr:from>
    <xdr:ext cx="598805" cy="259080"/>
    <xdr:sp macro="" textlink="">
      <xdr:nvSpPr>
        <xdr:cNvPr id="196" name="民生費該当値テキスト"/>
        <xdr:cNvSpPr txBox="1"/>
      </xdr:nvSpPr>
      <xdr:spPr>
        <a:xfrm>
          <a:off x="4686300" y="12851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170,686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164465</xdr:rowOff>
    </xdr:from>
    <xdr:to>
      <xdr:col>20</xdr:col>
      <xdr:colOff>38100</xdr:colOff>
      <xdr:row>77</xdr:row>
      <xdr:rowOff>94615</xdr:rowOff>
    </xdr:to>
    <xdr:sp macro="" textlink="">
      <xdr:nvSpPr>
        <xdr:cNvPr id="197" name="楕円 196"/>
        <xdr:cNvSpPr/>
      </xdr:nvSpPr>
      <xdr:spPr>
        <a:xfrm>
          <a:off x="3746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86360</xdr:rowOff>
    </xdr:from>
    <xdr:ext cx="586740" cy="251460"/>
    <xdr:sp macro="" textlink="">
      <xdr:nvSpPr>
        <xdr:cNvPr id="198" name="テキスト ボックス 197"/>
        <xdr:cNvSpPr txBox="1"/>
      </xdr:nvSpPr>
      <xdr:spPr>
        <a:xfrm>
          <a:off x="3497580" y="1328801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4445</xdr:rowOff>
    </xdr:from>
    <xdr:to>
      <xdr:col>15</xdr:col>
      <xdr:colOff>101600</xdr:colOff>
      <xdr:row>77</xdr:row>
      <xdr:rowOff>106045</xdr:rowOff>
    </xdr:to>
    <xdr:sp macro="" textlink="">
      <xdr:nvSpPr>
        <xdr:cNvPr id="199" name="楕円 198"/>
        <xdr:cNvSpPr/>
      </xdr:nvSpPr>
      <xdr:spPr>
        <a:xfrm>
          <a:off x="2857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97790</xdr:rowOff>
    </xdr:from>
    <xdr:ext cx="586740" cy="251460"/>
    <xdr:sp macro="" textlink="">
      <xdr:nvSpPr>
        <xdr:cNvPr id="200" name="テキスト ボックス 199"/>
        <xdr:cNvSpPr txBox="1"/>
      </xdr:nvSpPr>
      <xdr:spPr>
        <a:xfrm>
          <a:off x="2608580" y="1329944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164465</xdr:rowOff>
    </xdr:from>
    <xdr:to>
      <xdr:col>10</xdr:col>
      <xdr:colOff>165100</xdr:colOff>
      <xdr:row>77</xdr:row>
      <xdr:rowOff>94615</xdr:rowOff>
    </xdr:to>
    <xdr:sp macro="" textlink="">
      <xdr:nvSpPr>
        <xdr:cNvPr id="201" name="楕円 200"/>
        <xdr:cNvSpPr/>
      </xdr:nvSpPr>
      <xdr:spPr>
        <a:xfrm>
          <a:off x="1968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86360</xdr:rowOff>
    </xdr:from>
    <xdr:ext cx="586740" cy="251460"/>
    <xdr:sp macro="" textlink="">
      <xdr:nvSpPr>
        <xdr:cNvPr id="202" name="テキスト ボックス 201"/>
        <xdr:cNvSpPr txBox="1"/>
      </xdr:nvSpPr>
      <xdr:spPr>
        <a:xfrm>
          <a:off x="1719580" y="1328801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1270</xdr:rowOff>
    </xdr:from>
    <xdr:to>
      <xdr:col>6</xdr:col>
      <xdr:colOff>38100</xdr:colOff>
      <xdr:row>77</xdr:row>
      <xdr:rowOff>102870</xdr:rowOff>
    </xdr:to>
    <xdr:sp macro="" textlink="">
      <xdr:nvSpPr>
        <xdr:cNvPr id="203" name="楕円 202"/>
        <xdr:cNvSpPr/>
      </xdr:nvSpPr>
      <xdr:spPr>
        <a:xfrm>
          <a:off x="1079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93980</xdr:rowOff>
    </xdr:from>
    <xdr:ext cx="586740" cy="259080"/>
    <xdr:sp macro="" textlink="">
      <xdr:nvSpPr>
        <xdr:cNvPr id="204" name="テキスト ボックス 203"/>
        <xdr:cNvSpPr txBox="1"/>
      </xdr:nvSpPr>
      <xdr:spPr>
        <a:xfrm>
          <a:off x="830580" y="1329563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820" cy="217170"/>
    <xdr:sp macro="" textlink="">
      <xdr:nvSpPr>
        <xdr:cNvPr id="213" name="テキスト ボックス 212"/>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36855" cy="248920"/>
    <xdr:sp macro="" textlink="">
      <xdr:nvSpPr>
        <xdr:cNvPr id="216" name="テキスト ボックス 215"/>
        <xdr:cNvSpPr txBox="1"/>
      </xdr:nvSpPr>
      <xdr:spPr>
        <a:xfrm>
          <a:off x="513080" y="16799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83565" cy="248920"/>
    <xdr:sp macro="" textlink="">
      <xdr:nvSpPr>
        <xdr:cNvPr id="218" name="テキスト ボックス 217"/>
        <xdr:cNvSpPr txBox="1"/>
      </xdr:nvSpPr>
      <xdr:spPr>
        <a:xfrm>
          <a:off x="166370" y="16342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3565" cy="248920"/>
    <xdr:sp macro="" textlink="">
      <xdr:nvSpPr>
        <xdr:cNvPr id="220" name="テキスト ボックス 219"/>
        <xdr:cNvSpPr txBox="1"/>
      </xdr:nvSpPr>
      <xdr:spPr>
        <a:xfrm>
          <a:off x="166370" y="15885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3565" cy="248920"/>
    <xdr:sp macro="" textlink="">
      <xdr:nvSpPr>
        <xdr:cNvPr id="222" name="テキスト ボックス 221"/>
        <xdr:cNvSpPr txBox="1"/>
      </xdr:nvSpPr>
      <xdr:spPr>
        <a:xfrm>
          <a:off x="166370" y="15427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3565" cy="248920"/>
    <xdr:sp macro="" textlink="">
      <xdr:nvSpPr>
        <xdr:cNvPr id="224" name="テキスト ボックス 223"/>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11430</xdr:rowOff>
    </xdr:from>
    <xdr:to>
      <xdr:col>24</xdr:col>
      <xdr:colOff>62865</xdr:colOff>
      <xdr:row>98</xdr:row>
      <xdr:rowOff>43815</xdr:rowOff>
    </xdr:to>
    <xdr:cxnSp macro="">
      <xdr:nvCxnSpPr>
        <xdr:cNvPr id="226" name="直線コネクタ 225"/>
        <xdr:cNvCxnSpPr/>
      </xdr:nvCxnSpPr>
      <xdr:spPr>
        <a:xfrm flipV="1">
          <a:off x="4633595" y="15784830"/>
          <a:ext cx="127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47625</xdr:rowOff>
    </xdr:from>
    <xdr:ext cx="534670" cy="259080"/>
    <xdr:sp macro="" textlink="">
      <xdr:nvSpPr>
        <xdr:cNvPr id="227" name="衛生費最小値テキスト"/>
        <xdr:cNvSpPr txBox="1"/>
      </xdr:nvSpPr>
      <xdr:spPr>
        <a:xfrm>
          <a:off x="4686300" y="1684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43815</xdr:rowOff>
    </xdr:from>
    <xdr:to>
      <xdr:col>24</xdr:col>
      <xdr:colOff>152400</xdr:colOff>
      <xdr:row>98</xdr:row>
      <xdr:rowOff>43815</xdr:rowOff>
    </xdr:to>
    <xdr:cxnSp macro="">
      <xdr:nvCxnSpPr>
        <xdr:cNvPr id="228" name="直線コネクタ 227"/>
        <xdr:cNvCxnSpPr/>
      </xdr:nvCxnSpPr>
      <xdr:spPr>
        <a:xfrm>
          <a:off x="4546600" y="1684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129540</xdr:rowOff>
    </xdr:from>
    <xdr:ext cx="598805" cy="259080"/>
    <xdr:sp macro="" textlink="">
      <xdr:nvSpPr>
        <xdr:cNvPr id="229" name="衛生費最大値テキスト"/>
        <xdr:cNvSpPr txBox="1"/>
      </xdr:nvSpPr>
      <xdr:spPr>
        <a:xfrm>
          <a:off x="4686300" y="1556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253,124</a:t>
          </a:r>
          <a:endParaRPr kumimoji="1" lang="ja-JP" altLang="en-US" sz="1000" b="1">
            <a:latin typeface="ＭＳ Ｐゴシック"/>
          </a:endParaRPr>
        </a:p>
      </xdr:txBody>
    </xdr:sp>
    <xdr:clientData/>
  </xdr:oneCellAnchor>
  <xdr:twoCellAnchor>
    <xdr:from>
      <xdr:col>23</xdr:col>
      <xdr:colOff>165100</xdr:colOff>
      <xdr:row>92</xdr:row>
      <xdr:rowOff>11430</xdr:rowOff>
    </xdr:from>
    <xdr:to>
      <xdr:col>24</xdr:col>
      <xdr:colOff>152400</xdr:colOff>
      <xdr:row>92</xdr:row>
      <xdr:rowOff>11430</xdr:rowOff>
    </xdr:to>
    <xdr:cxnSp macro="">
      <xdr:nvCxnSpPr>
        <xdr:cNvPr id="230" name="直線コネクタ 229"/>
        <xdr:cNvCxnSpPr/>
      </xdr:nvCxnSpPr>
      <xdr:spPr>
        <a:xfrm>
          <a:off x="4546600" y="1578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38735</xdr:rowOff>
    </xdr:from>
    <xdr:to>
      <xdr:col>24</xdr:col>
      <xdr:colOff>63500</xdr:colOff>
      <xdr:row>97</xdr:row>
      <xdr:rowOff>59690</xdr:rowOff>
    </xdr:to>
    <xdr:cxnSp macro="">
      <xdr:nvCxnSpPr>
        <xdr:cNvPr id="231" name="直線コネクタ 230"/>
        <xdr:cNvCxnSpPr/>
      </xdr:nvCxnSpPr>
      <xdr:spPr>
        <a:xfrm flipV="1">
          <a:off x="3797300" y="166693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3175</xdr:rowOff>
    </xdr:from>
    <xdr:ext cx="534670" cy="259080"/>
    <xdr:sp macro="" textlink="">
      <xdr:nvSpPr>
        <xdr:cNvPr id="232" name="衛生費平均値テキスト"/>
        <xdr:cNvSpPr txBox="1"/>
      </xdr:nvSpPr>
      <xdr:spPr>
        <a:xfrm>
          <a:off x="4686300" y="16633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24765</xdr:rowOff>
    </xdr:from>
    <xdr:to>
      <xdr:col>24</xdr:col>
      <xdr:colOff>114300</xdr:colOff>
      <xdr:row>97</xdr:row>
      <xdr:rowOff>126365</xdr:rowOff>
    </xdr:to>
    <xdr:sp macro="" textlink="">
      <xdr:nvSpPr>
        <xdr:cNvPr id="233" name="フローチャート: 判断 232"/>
        <xdr:cNvSpPr/>
      </xdr:nvSpPr>
      <xdr:spPr>
        <a:xfrm>
          <a:off x="45847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59690</xdr:rowOff>
    </xdr:from>
    <xdr:to>
      <xdr:col>19</xdr:col>
      <xdr:colOff>177800</xdr:colOff>
      <xdr:row>97</xdr:row>
      <xdr:rowOff>78740</xdr:rowOff>
    </xdr:to>
    <xdr:cxnSp macro="">
      <xdr:nvCxnSpPr>
        <xdr:cNvPr id="234" name="直線コネクタ 233"/>
        <xdr:cNvCxnSpPr/>
      </xdr:nvCxnSpPr>
      <xdr:spPr>
        <a:xfrm flipV="1">
          <a:off x="2908300" y="166903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35560</xdr:rowOff>
    </xdr:from>
    <xdr:to>
      <xdr:col>20</xdr:col>
      <xdr:colOff>38100</xdr:colOff>
      <xdr:row>97</xdr:row>
      <xdr:rowOff>137160</xdr:rowOff>
    </xdr:to>
    <xdr:sp macro="" textlink="">
      <xdr:nvSpPr>
        <xdr:cNvPr id="235" name="フローチャート: 判断 234"/>
        <xdr:cNvSpPr/>
      </xdr:nvSpPr>
      <xdr:spPr>
        <a:xfrm>
          <a:off x="3746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128270</xdr:rowOff>
    </xdr:from>
    <xdr:ext cx="522605" cy="259080"/>
    <xdr:sp macro="" textlink="">
      <xdr:nvSpPr>
        <xdr:cNvPr id="236" name="テキスト ボックス 235"/>
        <xdr:cNvSpPr txBox="1"/>
      </xdr:nvSpPr>
      <xdr:spPr>
        <a:xfrm>
          <a:off x="3529965" y="167589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58420</xdr:rowOff>
    </xdr:from>
    <xdr:to>
      <xdr:col>15</xdr:col>
      <xdr:colOff>50800</xdr:colOff>
      <xdr:row>97</xdr:row>
      <xdr:rowOff>78740</xdr:rowOff>
    </xdr:to>
    <xdr:cxnSp macro="">
      <xdr:nvCxnSpPr>
        <xdr:cNvPr id="237" name="直線コネクタ 236"/>
        <xdr:cNvCxnSpPr/>
      </xdr:nvCxnSpPr>
      <xdr:spPr>
        <a:xfrm>
          <a:off x="2019300" y="166890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46355</xdr:rowOff>
    </xdr:from>
    <xdr:to>
      <xdr:col>15</xdr:col>
      <xdr:colOff>101600</xdr:colOff>
      <xdr:row>97</xdr:row>
      <xdr:rowOff>147955</xdr:rowOff>
    </xdr:to>
    <xdr:sp macro="" textlink="">
      <xdr:nvSpPr>
        <xdr:cNvPr id="238" name="フローチャート: 判断 237"/>
        <xdr:cNvSpPr/>
      </xdr:nvSpPr>
      <xdr:spPr>
        <a:xfrm>
          <a:off x="2857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139065</xdr:rowOff>
    </xdr:from>
    <xdr:ext cx="522605" cy="259080"/>
    <xdr:sp macro="" textlink="">
      <xdr:nvSpPr>
        <xdr:cNvPr id="239" name="テキスト ボックス 238"/>
        <xdr:cNvSpPr txBox="1"/>
      </xdr:nvSpPr>
      <xdr:spPr>
        <a:xfrm>
          <a:off x="2640965" y="167697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137160</xdr:rowOff>
    </xdr:from>
    <xdr:to>
      <xdr:col>10</xdr:col>
      <xdr:colOff>114300</xdr:colOff>
      <xdr:row>97</xdr:row>
      <xdr:rowOff>58420</xdr:rowOff>
    </xdr:to>
    <xdr:cxnSp macro="">
      <xdr:nvCxnSpPr>
        <xdr:cNvPr id="240" name="直線コネクタ 239"/>
        <xdr:cNvCxnSpPr/>
      </xdr:nvCxnSpPr>
      <xdr:spPr>
        <a:xfrm>
          <a:off x="1130300" y="1642491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46990</xdr:rowOff>
    </xdr:from>
    <xdr:to>
      <xdr:col>10</xdr:col>
      <xdr:colOff>165100</xdr:colOff>
      <xdr:row>97</xdr:row>
      <xdr:rowOff>148590</xdr:rowOff>
    </xdr:to>
    <xdr:sp macro="" textlink="">
      <xdr:nvSpPr>
        <xdr:cNvPr id="241" name="フローチャート: 判断 240"/>
        <xdr:cNvSpPr/>
      </xdr:nvSpPr>
      <xdr:spPr>
        <a:xfrm>
          <a:off x="1968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139700</xdr:rowOff>
    </xdr:from>
    <xdr:ext cx="522605" cy="259080"/>
    <xdr:sp macro="" textlink="">
      <xdr:nvSpPr>
        <xdr:cNvPr id="242" name="テキスト ボックス 241"/>
        <xdr:cNvSpPr txBox="1"/>
      </xdr:nvSpPr>
      <xdr:spPr>
        <a:xfrm>
          <a:off x="1751965" y="167703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3" name="フローチャート: 判断 242"/>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135890</xdr:rowOff>
    </xdr:from>
    <xdr:ext cx="522605" cy="259080"/>
    <xdr:sp macro="" textlink="">
      <xdr:nvSpPr>
        <xdr:cNvPr id="244" name="テキスト ボックス 243"/>
        <xdr:cNvSpPr txBox="1"/>
      </xdr:nvSpPr>
      <xdr:spPr>
        <a:xfrm>
          <a:off x="862965" y="167665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159385</xdr:rowOff>
    </xdr:from>
    <xdr:to>
      <xdr:col>24</xdr:col>
      <xdr:colOff>114300</xdr:colOff>
      <xdr:row>97</xdr:row>
      <xdr:rowOff>89535</xdr:rowOff>
    </xdr:to>
    <xdr:sp macro="" textlink="">
      <xdr:nvSpPr>
        <xdr:cNvPr id="250" name="楕円 249"/>
        <xdr:cNvSpPr/>
      </xdr:nvSpPr>
      <xdr:spPr>
        <a:xfrm>
          <a:off x="45847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10795</xdr:rowOff>
    </xdr:from>
    <xdr:ext cx="534670" cy="258445"/>
    <xdr:sp macro="" textlink="">
      <xdr:nvSpPr>
        <xdr:cNvPr id="251" name="衛生費該当値テキスト"/>
        <xdr:cNvSpPr txBox="1"/>
      </xdr:nvSpPr>
      <xdr:spPr>
        <a:xfrm>
          <a:off x="4686300" y="1646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8890</xdr:rowOff>
    </xdr:from>
    <xdr:to>
      <xdr:col>20</xdr:col>
      <xdr:colOff>38100</xdr:colOff>
      <xdr:row>97</xdr:row>
      <xdr:rowOff>110490</xdr:rowOff>
    </xdr:to>
    <xdr:sp macro="" textlink="">
      <xdr:nvSpPr>
        <xdr:cNvPr id="252" name="楕円 251"/>
        <xdr:cNvSpPr/>
      </xdr:nvSpPr>
      <xdr:spPr>
        <a:xfrm>
          <a:off x="3746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127000</xdr:rowOff>
    </xdr:from>
    <xdr:ext cx="522605" cy="259080"/>
    <xdr:sp macro="" textlink="">
      <xdr:nvSpPr>
        <xdr:cNvPr id="253" name="テキスト ボックス 252"/>
        <xdr:cNvSpPr txBox="1"/>
      </xdr:nvSpPr>
      <xdr:spPr>
        <a:xfrm>
          <a:off x="3529965" y="164147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27940</xdr:rowOff>
    </xdr:from>
    <xdr:to>
      <xdr:col>15</xdr:col>
      <xdr:colOff>101600</xdr:colOff>
      <xdr:row>97</xdr:row>
      <xdr:rowOff>129540</xdr:rowOff>
    </xdr:to>
    <xdr:sp macro="" textlink="">
      <xdr:nvSpPr>
        <xdr:cNvPr id="254" name="楕円 253"/>
        <xdr:cNvSpPr/>
      </xdr:nvSpPr>
      <xdr:spPr>
        <a:xfrm>
          <a:off x="2857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146050</xdr:rowOff>
    </xdr:from>
    <xdr:ext cx="522605" cy="248920"/>
    <xdr:sp macro="" textlink="">
      <xdr:nvSpPr>
        <xdr:cNvPr id="255" name="テキスト ボックス 254"/>
        <xdr:cNvSpPr txBox="1"/>
      </xdr:nvSpPr>
      <xdr:spPr>
        <a:xfrm>
          <a:off x="2640965" y="1643380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7620</xdr:rowOff>
    </xdr:from>
    <xdr:to>
      <xdr:col>10</xdr:col>
      <xdr:colOff>165100</xdr:colOff>
      <xdr:row>97</xdr:row>
      <xdr:rowOff>109220</xdr:rowOff>
    </xdr:to>
    <xdr:sp macro="" textlink="">
      <xdr:nvSpPr>
        <xdr:cNvPr id="256" name="楕円 255"/>
        <xdr:cNvSpPr/>
      </xdr:nvSpPr>
      <xdr:spPr>
        <a:xfrm>
          <a:off x="1968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125730</xdr:rowOff>
    </xdr:from>
    <xdr:ext cx="522605" cy="259080"/>
    <xdr:sp macro="" textlink="">
      <xdr:nvSpPr>
        <xdr:cNvPr id="257" name="テキスト ボックス 256"/>
        <xdr:cNvSpPr txBox="1"/>
      </xdr:nvSpPr>
      <xdr:spPr>
        <a:xfrm>
          <a:off x="1751965" y="164134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86360</xdr:rowOff>
    </xdr:from>
    <xdr:to>
      <xdr:col>6</xdr:col>
      <xdr:colOff>38100</xdr:colOff>
      <xdr:row>96</xdr:row>
      <xdr:rowOff>16510</xdr:rowOff>
    </xdr:to>
    <xdr:sp macro="" textlink="">
      <xdr:nvSpPr>
        <xdr:cNvPr id="258" name="楕円 257"/>
        <xdr:cNvSpPr/>
      </xdr:nvSpPr>
      <xdr:spPr>
        <a:xfrm>
          <a:off x="107950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33020</xdr:rowOff>
    </xdr:from>
    <xdr:ext cx="586740" cy="259080"/>
    <xdr:sp macro="" textlink="">
      <xdr:nvSpPr>
        <xdr:cNvPr id="259" name="テキスト ボックス 258"/>
        <xdr:cNvSpPr txBox="1"/>
      </xdr:nvSpPr>
      <xdr:spPr>
        <a:xfrm>
          <a:off x="830580" y="1614932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820" cy="217170"/>
    <xdr:sp macro="" textlink="">
      <xdr:nvSpPr>
        <xdr:cNvPr id="268" name="テキスト ボックス 267"/>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6855" cy="248920"/>
    <xdr:sp macro="" textlink="">
      <xdr:nvSpPr>
        <xdr:cNvPr id="271" name="テキスト ボックス 270"/>
        <xdr:cNvSpPr txBox="1"/>
      </xdr:nvSpPr>
      <xdr:spPr>
        <a:xfrm>
          <a:off x="6355080" y="6512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5295" cy="248920"/>
    <xdr:sp macro="" textlink="">
      <xdr:nvSpPr>
        <xdr:cNvPr id="273" name="テキスト ボックス 272"/>
        <xdr:cNvSpPr txBox="1"/>
      </xdr:nvSpPr>
      <xdr:spPr>
        <a:xfrm>
          <a:off x="6136640" y="60553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5295" cy="248920"/>
    <xdr:sp macro="" textlink="">
      <xdr:nvSpPr>
        <xdr:cNvPr id="275" name="テキスト ボックス 274"/>
        <xdr:cNvSpPr txBox="1"/>
      </xdr:nvSpPr>
      <xdr:spPr>
        <a:xfrm>
          <a:off x="6136640" y="55981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5295" cy="248920"/>
    <xdr:sp macro="" textlink="">
      <xdr:nvSpPr>
        <xdr:cNvPr id="277" name="テキスト ボックス 276"/>
        <xdr:cNvSpPr txBox="1"/>
      </xdr:nvSpPr>
      <xdr:spPr>
        <a:xfrm>
          <a:off x="6136640" y="51409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5295" cy="248920"/>
    <xdr:sp macro="" textlink="">
      <xdr:nvSpPr>
        <xdr:cNvPr id="279" name="テキスト ボックス 278"/>
        <xdr:cNvSpPr txBox="1"/>
      </xdr:nvSpPr>
      <xdr:spPr>
        <a:xfrm>
          <a:off x="6136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38</xdr:row>
      <xdr:rowOff>139700</xdr:rowOff>
    </xdr:to>
    <xdr:cxnSp macro="">
      <xdr:nvCxnSpPr>
        <xdr:cNvPr id="281" name="直線コネクタ 280"/>
        <xdr:cNvCxnSpPr/>
      </xdr:nvCxnSpPr>
      <xdr:spPr>
        <a:xfrm flipV="1">
          <a:off x="10475595" y="5309870"/>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2"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113030</xdr:rowOff>
    </xdr:from>
    <xdr:ext cx="469900" cy="259080"/>
    <xdr:sp macro="" textlink="">
      <xdr:nvSpPr>
        <xdr:cNvPr id="284" name="労働費最大値テキスト"/>
        <xdr:cNvSpPr txBox="1"/>
      </xdr:nvSpPr>
      <xdr:spPr>
        <a:xfrm>
          <a:off x="10528300" y="5085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a:t>
          </a:r>
          <a:endParaRPr kumimoji="1" lang="ja-JP" altLang="en-US" sz="1000" b="1">
            <a:latin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85" name="直線コネクタ 284"/>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147320</xdr:rowOff>
    </xdr:from>
    <xdr:to>
      <xdr:col>55</xdr:col>
      <xdr:colOff>0</xdr:colOff>
      <xdr:row>38</xdr:row>
      <xdr:rowOff>9525</xdr:rowOff>
    </xdr:to>
    <xdr:cxnSp macro="">
      <xdr:nvCxnSpPr>
        <xdr:cNvPr id="286" name="直線コネクタ 285"/>
        <xdr:cNvCxnSpPr/>
      </xdr:nvCxnSpPr>
      <xdr:spPr>
        <a:xfrm>
          <a:off x="9639300" y="649097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123190</xdr:rowOff>
    </xdr:from>
    <xdr:ext cx="378460" cy="248920"/>
    <xdr:sp macro="" textlink="">
      <xdr:nvSpPr>
        <xdr:cNvPr id="287" name="労働費平均値テキスト"/>
        <xdr:cNvSpPr txBox="1"/>
      </xdr:nvSpPr>
      <xdr:spPr>
        <a:xfrm>
          <a:off x="10528300" y="629539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100330</xdr:rowOff>
    </xdr:from>
    <xdr:to>
      <xdr:col>55</xdr:col>
      <xdr:colOff>50800</xdr:colOff>
      <xdr:row>38</xdr:row>
      <xdr:rowOff>30480</xdr:rowOff>
    </xdr:to>
    <xdr:sp macro="" textlink="">
      <xdr:nvSpPr>
        <xdr:cNvPr id="288" name="フローチャート: 判断 287"/>
        <xdr:cNvSpPr/>
      </xdr:nvSpPr>
      <xdr:spPr>
        <a:xfrm>
          <a:off x="104267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147320</xdr:rowOff>
    </xdr:from>
    <xdr:to>
      <xdr:col>50</xdr:col>
      <xdr:colOff>114300</xdr:colOff>
      <xdr:row>37</xdr:row>
      <xdr:rowOff>156845</xdr:rowOff>
    </xdr:to>
    <xdr:cxnSp macro="">
      <xdr:nvCxnSpPr>
        <xdr:cNvPr id="289" name="直線コネクタ 288"/>
        <xdr:cNvCxnSpPr/>
      </xdr:nvCxnSpPr>
      <xdr:spPr>
        <a:xfrm flipV="1">
          <a:off x="8750300" y="64909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94615</xdr:rowOff>
    </xdr:from>
    <xdr:to>
      <xdr:col>50</xdr:col>
      <xdr:colOff>165100</xdr:colOff>
      <xdr:row>38</xdr:row>
      <xdr:rowOff>24765</xdr:rowOff>
    </xdr:to>
    <xdr:sp macro="" textlink="">
      <xdr:nvSpPr>
        <xdr:cNvPr id="290" name="フローチャート: 判断 289"/>
        <xdr:cNvSpPr/>
      </xdr:nvSpPr>
      <xdr:spPr>
        <a:xfrm>
          <a:off x="9588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41275</xdr:rowOff>
    </xdr:from>
    <xdr:ext cx="378460" cy="250825"/>
    <xdr:sp macro="" textlink="">
      <xdr:nvSpPr>
        <xdr:cNvPr id="291" name="テキスト ボックス 290"/>
        <xdr:cNvSpPr txBox="1"/>
      </xdr:nvSpPr>
      <xdr:spPr>
        <a:xfrm>
          <a:off x="9450070" y="62134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156845</xdr:rowOff>
    </xdr:from>
    <xdr:to>
      <xdr:col>45</xdr:col>
      <xdr:colOff>177800</xdr:colOff>
      <xdr:row>37</xdr:row>
      <xdr:rowOff>171450</xdr:rowOff>
    </xdr:to>
    <xdr:cxnSp macro="">
      <xdr:nvCxnSpPr>
        <xdr:cNvPr id="292" name="直線コネクタ 291"/>
        <xdr:cNvCxnSpPr/>
      </xdr:nvCxnSpPr>
      <xdr:spPr>
        <a:xfrm flipV="1">
          <a:off x="7861300" y="65004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29210</xdr:rowOff>
    </xdr:to>
    <xdr:sp macro="" textlink="">
      <xdr:nvSpPr>
        <xdr:cNvPr id="293" name="フローチャート: 判断 292"/>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45085</xdr:rowOff>
    </xdr:from>
    <xdr:ext cx="378460" cy="258445"/>
    <xdr:sp macro="" textlink="">
      <xdr:nvSpPr>
        <xdr:cNvPr id="294" name="テキスト ボックス 293"/>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171450</xdr:rowOff>
    </xdr:from>
    <xdr:to>
      <xdr:col>41</xdr:col>
      <xdr:colOff>50800</xdr:colOff>
      <xdr:row>38</xdr:row>
      <xdr:rowOff>45085</xdr:rowOff>
    </xdr:to>
    <xdr:cxnSp macro="">
      <xdr:nvCxnSpPr>
        <xdr:cNvPr id="295" name="直線コネクタ 294"/>
        <xdr:cNvCxnSpPr/>
      </xdr:nvCxnSpPr>
      <xdr:spPr>
        <a:xfrm flipV="1">
          <a:off x="6972300" y="651510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135890</xdr:rowOff>
    </xdr:from>
    <xdr:to>
      <xdr:col>41</xdr:col>
      <xdr:colOff>101600</xdr:colOff>
      <xdr:row>38</xdr:row>
      <xdr:rowOff>66040</xdr:rowOff>
    </xdr:to>
    <xdr:sp macro="" textlink="">
      <xdr:nvSpPr>
        <xdr:cNvPr id="296" name="フローチャート: 判断 295"/>
        <xdr:cNvSpPr/>
      </xdr:nvSpPr>
      <xdr:spPr>
        <a:xfrm>
          <a:off x="7810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57150</xdr:rowOff>
    </xdr:from>
    <xdr:ext cx="378460" cy="259080"/>
    <xdr:sp macro="" textlink="">
      <xdr:nvSpPr>
        <xdr:cNvPr id="297" name="テキスト ボックス 296"/>
        <xdr:cNvSpPr txBox="1"/>
      </xdr:nvSpPr>
      <xdr:spPr>
        <a:xfrm>
          <a:off x="7672070" y="6572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77470</xdr:rowOff>
    </xdr:from>
    <xdr:to>
      <xdr:col>36</xdr:col>
      <xdr:colOff>165100</xdr:colOff>
      <xdr:row>38</xdr:row>
      <xdr:rowOff>7620</xdr:rowOff>
    </xdr:to>
    <xdr:sp macro="" textlink="">
      <xdr:nvSpPr>
        <xdr:cNvPr id="298" name="フローチャート: 判断 297"/>
        <xdr:cNvSpPr/>
      </xdr:nvSpPr>
      <xdr:spPr>
        <a:xfrm>
          <a:off x="6921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24130</xdr:rowOff>
    </xdr:from>
    <xdr:ext cx="378460" cy="259080"/>
    <xdr:sp macro="" textlink="">
      <xdr:nvSpPr>
        <xdr:cNvPr id="299" name="テキスト ボックス 298"/>
        <xdr:cNvSpPr txBox="1"/>
      </xdr:nvSpPr>
      <xdr:spPr>
        <a:xfrm>
          <a:off x="6783070" y="6196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130175</xdr:rowOff>
    </xdr:from>
    <xdr:to>
      <xdr:col>55</xdr:col>
      <xdr:colOff>50800</xdr:colOff>
      <xdr:row>38</xdr:row>
      <xdr:rowOff>60325</xdr:rowOff>
    </xdr:to>
    <xdr:sp macro="" textlink="">
      <xdr:nvSpPr>
        <xdr:cNvPr id="305" name="楕円 304"/>
        <xdr:cNvSpPr/>
      </xdr:nvSpPr>
      <xdr:spPr>
        <a:xfrm>
          <a:off x="10426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109220</xdr:rowOff>
    </xdr:from>
    <xdr:ext cx="378460" cy="251460"/>
    <xdr:sp macro="" textlink="">
      <xdr:nvSpPr>
        <xdr:cNvPr id="306" name="労働費該当値テキスト"/>
        <xdr:cNvSpPr txBox="1"/>
      </xdr:nvSpPr>
      <xdr:spPr>
        <a:xfrm>
          <a:off x="10528300" y="6452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96520</xdr:rowOff>
    </xdr:from>
    <xdr:to>
      <xdr:col>50</xdr:col>
      <xdr:colOff>165100</xdr:colOff>
      <xdr:row>38</xdr:row>
      <xdr:rowOff>26670</xdr:rowOff>
    </xdr:to>
    <xdr:sp macro="" textlink="">
      <xdr:nvSpPr>
        <xdr:cNvPr id="307" name="楕円 306"/>
        <xdr:cNvSpPr/>
      </xdr:nvSpPr>
      <xdr:spPr>
        <a:xfrm>
          <a:off x="9588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17780</xdr:rowOff>
    </xdr:from>
    <xdr:ext cx="378460" cy="251460"/>
    <xdr:sp macro="" textlink="">
      <xdr:nvSpPr>
        <xdr:cNvPr id="308" name="テキスト ボックス 307"/>
        <xdr:cNvSpPr txBox="1"/>
      </xdr:nvSpPr>
      <xdr:spPr>
        <a:xfrm>
          <a:off x="9450070" y="65328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106045</xdr:rowOff>
    </xdr:from>
    <xdr:to>
      <xdr:col>46</xdr:col>
      <xdr:colOff>38100</xdr:colOff>
      <xdr:row>38</xdr:row>
      <xdr:rowOff>36195</xdr:rowOff>
    </xdr:to>
    <xdr:sp macro="" textlink="">
      <xdr:nvSpPr>
        <xdr:cNvPr id="309" name="楕円 308"/>
        <xdr:cNvSpPr/>
      </xdr:nvSpPr>
      <xdr:spPr>
        <a:xfrm>
          <a:off x="8699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27305</xdr:rowOff>
    </xdr:from>
    <xdr:ext cx="378460" cy="259080"/>
    <xdr:sp macro="" textlink="">
      <xdr:nvSpPr>
        <xdr:cNvPr id="310" name="テキスト ボックス 309"/>
        <xdr:cNvSpPr txBox="1"/>
      </xdr:nvSpPr>
      <xdr:spPr>
        <a:xfrm>
          <a:off x="8561070" y="6542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120650</xdr:rowOff>
    </xdr:from>
    <xdr:to>
      <xdr:col>41</xdr:col>
      <xdr:colOff>101600</xdr:colOff>
      <xdr:row>38</xdr:row>
      <xdr:rowOff>50800</xdr:rowOff>
    </xdr:to>
    <xdr:sp macro="" textlink="">
      <xdr:nvSpPr>
        <xdr:cNvPr id="311" name="楕円 310"/>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67310</xdr:rowOff>
    </xdr:from>
    <xdr:ext cx="378460" cy="259080"/>
    <xdr:sp macro="" textlink="">
      <xdr:nvSpPr>
        <xdr:cNvPr id="312" name="テキスト ボックス 311"/>
        <xdr:cNvSpPr txBox="1"/>
      </xdr:nvSpPr>
      <xdr:spPr>
        <a:xfrm>
          <a:off x="7672070" y="6239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166370</xdr:rowOff>
    </xdr:from>
    <xdr:to>
      <xdr:col>36</xdr:col>
      <xdr:colOff>165100</xdr:colOff>
      <xdr:row>38</xdr:row>
      <xdr:rowOff>95885</xdr:rowOff>
    </xdr:to>
    <xdr:sp macro="" textlink="">
      <xdr:nvSpPr>
        <xdr:cNvPr id="313" name="楕円 312"/>
        <xdr:cNvSpPr/>
      </xdr:nvSpPr>
      <xdr:spPr>
        <a:xfrm>
          <a:off x="6921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86995</xdr:rowOff>
    </xdr:from>
    <xdr:ext cx="378460" cy="250825"/>
    <xdr:sp macro="" textlink="">
      <xdr:nvSpPr>
        <xdr:cNvPr id="314" name="テキスト ボックス 313"/>
        <xdr:cNvSpPr txBox="1"/>
      </xdr:nvSpPr>
      <xdr:spPr>
        <a:xfrm>
          <a:off x="6783070" y="660209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820" cy="217170"/>
    <xdr:sp macro="" textlink="">
      <xdr:nvSpPr>
        <xdr:cNvPr id="323" name="テキスト ボックス 322"/>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6855" cy="259080"/>
    <xdr:sp macro="" textlink="">
      <xdr:nvSpPr>
        <xdr:cNvPr id="326" name="テキスト ボックス 325"/>
        <xdr:cNvSpPr txBox="1"/>
      </xdr:nvSpPr>
      <xdr:spPr>
        <a:xfrm>
          <a:off x="6355080" y="10072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28" name="テキスト ボックス 327"/>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0" name="テキスト ボックス 32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2" name="テキスト ボックス 331"/>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3565" cy="258445"/>
    <xdr:sp macro="" textlink="">
      <xdr:nvSpPr>
        <xdr:cNvPr id="334" name="テキスト ボックス 333"/>
        <xdr:cNvSpPr txBox="1"/>
      </xdr:nvSpPr>
      <xdr:spPr>
        <a:xfrm>
          <a:off x="6008370" y="8766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3565" cy="259080"/>
    <xdr:sp macro="" textlink="">
      <xdr:nvSpPr>
        <xdr:cNvPr id="336" name="テキスト ボックス 335"/>
        <xdr:cNvSpPr txBox="1"/>
      </xdr:nvSpPr>
      <xdr:spPr>
        <a:xfrm>
          <a:off x="6008370" y="8439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3565" cy="248920"/>
    <xdr:sp macro="" textlink="">
      <xdr:nvSpPr>
        <xdr:cNvPr id="338" name="テキスト ボックス 337"/>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60325</xdr:rowOff>
    </xdr:from>
    <xdr:to>
      <xdr:col>54</xdr:col>
      <xdr:colOff>189865</xdr:colOff>
      <xdr:row>59</xdr:row>
      <xdr:rowOff>1270</xdr:rowOff>
    </xdr:to>
    <xdr:cxnSp macro="">
      <xdr:nvCxnSpPr>
        <xdr:cNvPr id="340" name="直線コネクタ 339"/>
        <xdr:cNvCxnSpPr/>
      </xdr:nvCxnSpPr>
      <xdr:spPr>
        <a:xfrm flipV="1">
          <a:off x="10475595" y="863282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5080</xdr:rowOff>
    </xdr:from>
    <xdr:ext cx="469900" cy="259080"/>
    <xdr:sp macro="" textlink="">
      <xdr:nvSpPr>
        <xdr:cNvPr id="341" name="農林水産業費最小値テキスト"/>
        <xdr:cNvSpPr txBox="1"/>
      </xdr:nvSpPr>
      <xdr:spPr>
        <a:xfrm>
          <a:off x="10528300" y="1012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1270</xdr:rowOff>
    </xdr:from>
    <xdr:to>
      <xdr:col>55</xdr:col>
      <xdr:colOff>88900</xdr:colOff>
      <xdr:row>59</xdr:row>
      <xdr:rowOff>1270</xdr:rowOff>
    </xdr:to>
    <xdr:cxnSp macro="">
      <xdr:nvCxnSpPr>
        <xdr:cNvPr id="342" name="直線コネクタ 341"/>
        <xdr:cNvCxnSpPr/>
      </xdr:nvCxnSpPr>
      <xdr:spPr>
        <a:xfrm>
          <a:off x="10388600" y="1011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6985</xdr:rowOff>
    </xdr:from>
    <xdr:ext cx="598805" cy="250825"/>
    <xdr:sp macro="" textlink="">
      <xdr:nvSpPr>
        <xdr:cNvPr id="343" name="農林水産業費最大値テキスト"/>
        <xdr:cNvSpPr txBox="1"/>
      </xdr:nvSpPr>
      <xdr:spPr>
        <a:xfrm>
          <a:off x="10528300" y="840803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145,305</a:t>
          </a:r>
          <a:endParaRPr kumimoji="1" lang="ja-JP" altLang="en-US" sz="1000" b="1">
            <a:latin typeface="ＭＳ Ｐゴシック"/>
          </a:endParaRPr>
        </a:p>
      </xdr:txBody>
    </xdr:sp>
    <xdr:clientData/>
  </xdr:oneCellAnchor>
  <xdr:twoCellAnchor>
    <xdr:from>
      <xdr:col>54</xdr:col>
      <xdr:colOff>101600</xdr:colOff>
      <xdr:row>50</xdr:row>
      <xdr:rowOff>60325</xdr:rowOff>
    </xdr:from>
    <xdr:to>
      <xdr:col>55</xdr:col>
      <xdr:colOff>88900</xdr:colOff>
      <xdr:row>50</xdr:row>
      <xdr:rowOff>60325</xdr:rowOff>
    </xdr:to>
    <xdr:cxnSp macro="">
      <xdr:nvCxnSpPr>
        <xdr:cNvPr id="344" name="直線コネクタ 343"/>
        <xdr:cNvCxnSpPr/>
      </xdr:nvCxnSpPr>
      <xdr:spPr>
        <a:xfrm>
          <a:off x="10388600" y="8632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93980</xdr:rowOff>
    </xdr:from>
    <xdr:to>
      <xdr:col>55</xdr:col>
      <xdr:colOff>0</xdr:colOff>
      <xdr:row>57</xdr:row>
      <xdr:rowOff>99695</xdr:rowOff>
    </xdr:to>
    <xdr:cxnSp macro="">
      <xdr:nvCxnSpPr>
        <xdr:cNvPr id="345" name="直線コネクタ 344"/>
        <xdr:cNvCxnSpPr/>
      </xdr:nvCxnSpPr>
      <xdr:spPr>
        <a:xfrm flipV="1">
          <a:off x="9639300" y="98666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xdr:rowOff>
    </xdr:from>
    <xdr:ext cx="534670" cy="259080"/>
    <xdr:sp macro="" textlink="">
      <xdr:nvSpPr>
        <xdr:cNvPr id="346" name="農林水産業費平均値テキスト"/>
        <xdr:cNvSpPr txBox="1"/>
      </xdr:nvSpPr>
      <xdr:spPr>
        <a:xfrm>
          <a:off x="10528300" y="9617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164465</xdr:rowOff>
    </xdr:from>
    <xdr:to>
      <xdr:col>55</xdr:col>
      <xdr:colOff>50800</xdr:colOff>
      <xdr:row>57</xdr:row>
      <xdr:rowOff>94615</xdr:rowOff>
    </xdr:to>
    <xdr:sp macro="" textlink="">
      <xdr:nvSpPr>
        <xdr:cNvPr id="347" name="フローチャート: 判断 346"/>
        <xdr:cNvSpPr/>
      </xdr:nvSpPr>
      <xdr:spPr>
        <a:xfrm>
          <a:off x="104267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99695</xdr:rowOff>
    </xdr:from>
    <xdr:to>
      <xdr:col>50</xdr:col>
      <xdr:colOff>114300</xdr:colOff>
      <xdr:row>58</xdr:row>
      <xdr:rowOff>38735</xdr:rowOff>
    </xdr:to>
    <xdr:cxnSp macro="">
      <xdr:nvCxnSpPr>
        <xdr:cNvPr id="348" name="直線コネクタ 347"/>
        <xdr:cNvCxnSpPr/>
      </xdr:nvCxnSpPr>
      <xdr:spPr>
        <a:xfrm flipV="1">
          <a:off x="8750300" y="987234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148590</xdr:rowOff>
    </xdr:from>
    <xdr:to>
      <xdr:col>50</xdr:col>
      <xdr:colOff>165100</xdr:colOff>
      <xdr:row>57</xdr:row>
      <xdr:rowOff>78740</xdr:rowOff>
    </xdr:to>
    <xdr:sp macro="" textlink="">
      <xdr:nvSpPr>
        <xdr:cNvPr id="349" name="フローチャート: 判断 348"/>
        <xdr:cNvSpPr/>
      </xdr:nvSpPr>
      <xdr:spPr>
        <a:xfrm>
          <a:off x="9588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95250</xdr:rowOff>
    </xdr:from>
    <xdr:ext cx="522605" cy="259080"/>
    <xdr:sp macro="" textlink="">
      <xdr:nvSpPr>
        <xdr:cNvPr id="350" name="テキスト ボックス 349"/>
        <xdr:cNvSpPr txBox="1"/>
      </xdr:nvSpPr>
      <xdr:spPr>
        <a:xfrm>
          <a:off x="9371965" y="95250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30480</xdr:rowOff>
    </xdr:from>
    <xdr:to>
      <xdr:col>45</xdr:col>
      <xdr:colOff>177800</xdr:colOff>
      <xdr:row>58</xdr:row>
      <xdr:rowOff>38735</xdr:rowOff>
    </xdr:to>
    <xdr:cxnSp macro="">
      <xdr:nvCxnSpPr>
        <xdr:cNvPr id="351" name="直線コネクタ 350"/>
        <xdr:cNvCxnSpPr/>
      </xdr:nvCxnSpPr>
      <xdr:spPr>
        <a:xfrm>
          <a:off x="7861300" y="99745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146050</xdr:rowOff>
    </xdr:from>
    <xdr:to>
      <xdr:col>46</xdr:col>
      <xdr:colOff>38100</xdr:colOff>
      <xdr:row>57</xdr:row>
      <xdr:rowOff>76200</xdr:rowOff>
    </xdr:to>
    <xdr:sp macro="" textlink="">
      <xdr:nvSpPr>
        <xdr:cNvPr id="352" name="フローチャート: 判断 351"/>
        <xdr:cNvSpPr/>
      </xdr:nvSpPr>
      <xdr:spPr>
        <a:xfrm>
          <a:off x="8699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92710</xdr:rowOff>
    </xdr:from>
    <xdr:ext cx="522605" cy="259080"/>
    <xdr:sp macro="" textlink="">
      <xdr:nvSpPr>
        <xdr:cNvPr id="353" name="テキスト ボックス 352"/>
        <xdr:cNvSpPr txBox="1"/>
      </xdr:nvSpPr>
      <xdr:spPr>
        <a:xfrm>
          <a:off x="8482965" y="95224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30480</xdr:rowOff>
    </xdr:from>
    <xdr:to>
      <xdr:col>41</xdr:col>
      <xdr:colOff>50800</xdr:colOff>
      <xdr:row>58</xdr:row>
      <xdr:rowOff>66040</xdr:rowOff>
    </xdr:to>
    <xdr:cxnSp macro="">
      <xdr:nvCxnSpPr>
        <xdr:cNvPr id="354" name="直線コネクタ 353"/>
        <xdr:cNvCxnSpPr/>
      </xdr:nvCxnSpPr>
      <xdr:spPr>
        <a:xfrm flipV="1">
          <a:off x="6972300" y="99745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16510</xdr:rowOff>
    </xdr:from>
    <xdr:to>
      <xdr:col>41</xdr:col>
      <xdr:colOff>101600</xdr:colOff>
      <xdr:row>57</xdr:row>
      <xdr:rowOff>118110</xdr:rowOff>
    </xdr:to>
    <xdr:sp macro="" textlink="">
      <xdr:nvSpPr>
        <xdr:cNvPr id="355" name="フローチャート: 判断 354"/>
        <xdr:cNvSpPr/>
      </xdr:nvSpPr>
      <xdr:spPr>
        <a:xfrm>
          <a:off x="7810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134620</xdr:rowOff>
    </xdr:from>
    <xdr:ext cx="522605" cy="248920"/>
    <xdr:sp macro="" textlink="">
      <xdr:nvSpPr>
        <xdr:cNvPr id="356" name="テキスト ボックス 355"/>
        <xdr:cNvSpPr txBox="1"/>
      </xdr:nvSpPr>
      <xdr:spPr>
        <a:xfrm>
          <a:off x="7593965" y="956437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20320</xdr:rowOff>
    </xdr:from>
    <xdr:to>
      <xdr:col>36</xdr:col>
      <xdr:colOff>165100</xdr:colOff>
      <xdr:row>57</xdr:row>
      <xdr:rowOff>121920</xdr:rowOff>
    </xdr:to>
    <xdr:sp macro="" textlink="">
      <xdr:nvSpPr>
        <xdr:cNvPr id="357" name="フローチャート: 判断 356"/>
        <xdr:cNvSpPr/>
      </xdr:nvSpPr>
      <xdr:spPr>
        <a:xfrm>
          <a:off x="6921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138430</xdr:rowOff>
    </xdr:from>
    <xdr:ext cx="522605" cy="259080"/>
    <xdr:sp macro="" textlink="">
      <xdr:nvSpPr>
        <xdr:cNvPr id="358" name="テキスト ボックス 357"/>
        <xdr:cNvSpPr txBox="1"/>
      </xdr:nvSpPr>
      <xdr:spPr>
        <a:xfrm>
          <a:off x="6704965" y="95681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43180</xdr:rowOff>
    </xdr:from>
    <xdr:to>
      <xdr:col>55</xdr:col>
      <xdr:colOff>50800</xdr:colOff>
      <xdr:row>57</xdr:row>
      <xdr:rowOff>144780</xdr:rowOff>
    </xdr:to>
    <xdr:sp macro="" textlink="">
      <xdr:nvSpPr>
        <xdr:cNvPr id="364" name="楕円 363"/>
        <xdr:cNvSpPr/>
      </xdr:nvSpPr>
      <xdr:spPr>
        <a:xfrm>
          <a:off x="104267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21590</xdr:rowOff>
    </xdr:from>
    <xdr:ext cx="534670" cy="259080"/>
    <xdr:sp macro="" textlink="">
      <xdr:nvSpPr>
        <xdr:cNvPr id="365" name="農林水産業費該当値テキスト"/>
        <xdr:cNvSpPr txBox="1"/>
      </xdr:nvSpPr>
      <xdr:spPr>
        <a:xfrm>
          <a:off x="10528300" y="9794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48895</xdr:rowOff>
    </xdr:from>
    <xdr:to>
      <xdr:col>50</xdr:col>
      <xdr:colOff>165100</xdr:colOff>
      <xdr:row>57</xdr:row>
      <xdr:rowOff>150495</xdr:rowOff>
    </xdr:to>
    <xdr:sp macro="" textlink="">
      <xdr:nvSpPr>
        <xdr:cNvPr id="366" name="楕円 365"/>
        <xdr:cNvSpPr/>
      </xdr:nvSpPr>
      <xdr:spPr>
        <a:xfrm>
          <a:off x="9588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141605</xdr:rowOff>
    </xdr:from>
    <xdr:ext cx="522605" cy="259080"/>
    <xdr:sp macro="" textlink="">
      <xdr:nvSpPr>
        <xdr:cNvPr id="367" name="テキスト ボックス 366"/>
        <xdr:cNvSpPr txBox="1"/>
      </xdr:nvSpPr>
      <xdr:spPr>
        <a:xfrm>
          <a:off x="9371965" y="99142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159385</xdr:rowOff>
    </xdr:from>
    <xdr:to>
      <xdr:col>46</xdr:col>
      <xdr:colOff>38100</xdr:colOff>
      <xdr:row>58</xdr:row>
      <xdr:rowOff>89535</xdr:rowOff>
    </xdr:to>
    <xdr:sp macro="" textlink="">
      <xdr:nvSpPr>
        <xdr:cNvPr id="368" name="楕円 367"/>
        <xdr:cNvSpPr/>
      </xdr:nvSpPr>
      <xdr:spPr>
        <a:xfrm>
          <a:off x="8699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80645</xdr:rowOff>
    </xdr:from>
    <xdr:ext cx="522605" cy="259080"/>
    <xdr:sp macro="" textlink="">
      <xdr:nvSpPr>
        <xdr:cNvPr id="369" name="テキスト ボックス 368"/>
        <xdr:cNvSpPr txBox="1"/>
      </xdr:nvSpPr>
      <xdr:spPr>
        <a:xfrm>
          <a:off x="8482965" y="100247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151130</xdr:rowOff>
    </xdr:from>
    <xdr:to>
      <xdr:col>41</xdr:col>
      <xdr:colOff>101600</xdr:colOff>
      <xdr:row>58</xdr:row>
      <xdr:rowOff>81280</xdr:rowOff>
    </xdr:to>
    <xdr:sp macro="" textlink="">
      <xdr:nvSpPr>
        <xdr:cNvPr id="370" name="楕円 369"/>
        <xdr:cNvSpPr/>
      </xdr:nvSpPr>
      <xdr:spPr>
        <a:xfrm>
          <a:off x="781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72390</xdr:rowOff>
    </xdr:from>
    <xdr:ext cx="522605" cy="259080"/>
    <xdr:sp macro="" textlink="">
      <xdr:nvSpPr>
        <xdr:cNvPr id="371" name="テキスト ボックス 370"/>
        <xdr:cNvSpPr txBox="1"/>
      </xdr:nvSpPr>
      <xdr:spPr>
        <a:xfrm>
          <a:off x="7593965" y="100164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15240</xdr:rowOff>
    </xdr:from>
    <xdr:to>
      <xdr:col>36</xdr:col>
      <xdr:colOff>165100</xdr:colOff>
      <xdr:row>58</xdr:row>
      <xdr:rowOff>116840</xdr:rowOff>
    </xdr:to>
    <xdr:sp macro="" textlink="">
      <xdr:nvSpPr>
        <xdr:cNvPr id="372" name="楕円 371"/>
        <xdr:cNvSpPr/>
      </xdr:nvSpPr>
      <xdr:spPr>
        <a:xfrm>
          <a:off x="6921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107950</xdr:rowOff>
    </xdr:from>
    <xdr:ext cx="522605" cy="259080"/>
    <xdr:sp macro="" textlink="">
      <xdr:nvSpPr>
        <xdr:cNvPr id="373" name="テキスト ボックス 372"/>
        <xdr:cNvSpPr txBox="1"/>
      </xdr:nvSpPr>
      <xdr:spPr>
        <a:xfrm>
          <a:off x="6704965" y="100520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820" cy="217170"/>
    <xdr:sp macro="" textlink="">
      <xdr:nvSpPr>
        <xdr:cNvPr id="382" name="テキスト ボックス 381"/>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6855" cy="259080"/>
    <xdr:sp macro="" textlink="">
      <xdr:nvSpPr>
        <xdr:cNvPr id="385" name="テキスト ボックス 384"/>
        <xdr:cNvSpPr txBox="1"/>
      </xdr:nvSpPr>
      <xdr:spPr>
        <a:xfrm>
          <a:off x="6355080" y="13501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7" name="テキスト ボックス 386"/>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9" name="テキスト ボックス 38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1" name="テキスト ボックス 390"/>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3565" cy="258445"/>
    <xdr:sp macro="" textlink="">
      <xdr:nvSpPr>
        <xdr:cNvPr id="393" name="テキスト ボックス 392"/>
        <xdr:cNvSpPr txBox="1"/>
      </xdr:nvSpPr>
      <xdr:spPr>
        <a:xfrm>
          <a:off x="6008370" y="12195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3565" cy="259080"/>
    <xdr:sp macro="" textlink="">
      <xdr:nvSpPr>
        <xdr:cNvPr id="395" name="テキスト ボックス 394"/>
        <xdr:cNvSpPr txBox="1"/>
      </xdr:nvSpPr>
      <xdr:spPr>
        <a:xfrm>
          <a:off x="6008370" y="11868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3565" cy="248920"/>
    <xdr:sp macro="" textlink="">
      <xdr:nvSpPr>
        <xdr:cNvPr id="397" name="テキスト ボックス 396"/>
        <xdr:cNvSpPr txBox="1"/>
      </xdr:nvSpPr>
      <xdr:spPr>
        <a:xfrm>
          <a:off x="6008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117475</xdr:rowOff>
    </xdr:from>
    <xdr:to>
      <xdr:col>54</xdr:col>
      <xdr:colOff>189865</xdr:colOff>
      <xdr:row>79</xdr:row>
      <xdr:rowOff>44450</xdr:rowOff>
    </xdr:to>
    <xdr:cxnSp macro="">
      <xdr:nvCxnSpPr>
        <xdr:cNvPr id="399" name="直線コネクタ 398"/>
        <xdr:cNvCxnSpPr/>
      </xdr:nvCxnSpPr>
      <xdr:spPr>
        <a:xfrm flipV="1">
          <a:off x="10475595" y="121189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469900" cy="259080"/>
    <xdr:sp macro="" textlink="">
      <xdr:nvSpPr>
        <xdr:cNvPr id="400" name="商工費最小値テキスト"/>
        <xdr:cNvSpPr txBox="1"/>
      </xdr:nvSpPr>
      <xdr:spPr>
        <a:xfrm>
          <a:off x="10528300" y="1359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64770</xdr:rowOff>
    </xdr:from>
    <xdr:ext cx="598805" cy="250190"/>
    <xdr:sp macro="" textlink="">
      <xdr:nvSpPr>
        <xdr:cNvPr id="402" name="商工費最大値テキスト"/>
        <xdr:cNvSpPr txBox="1"/>
      </xdr:nvSpPr>
      <xdr:spPr>
        <a:xfrm>
          <a:off x="10528300" y="118948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140,014</a:t>
          </a:r>
          <a:endParaRPr kumimoji="1" lang="ja-JP" altLang="en-US" sz="1000" b="1">
            <a:latin typeface="ＭＳ Ｐゴシック"/>
          </a:endParaRPr>
        </a:p>
      </xdr:txBody>
    </xdr:sp>
    <xdr:clientData/>
  </xdr:oneCellAnchor>
  <xdr:twoCellAnchor>
    <xdr:from>
      <xdr:col>54</xdr:col>
      <xdr:colOff>101600</xdr:colOff>
      <xdr:row>70</xdr:row>
      <xdr:rowOff>117475</xdr:rowOff>
    </xdr:from>
    <xdr:to>
      <xdr:col>55</xdr:col>
      <xdr:colOff>88900</xdr:colOff>
      <xdr:row>70</xdr:row>
      <xdr:rowOff>117475</xdr:rowOff>
    </xdr:to>
    <xdr:cxnSp macro="">
      <xdr:nvCxnSpPr>
        <xdr:cNvPr id="403" name="直線コネクタ 402"/>
        <xdr:cNvCxnSpPr/>
      </xdr:nvCxnSpPr>
      <xdr:spPr>
        <a:xfrm>
          <a:off x="10388600" y="1211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164465</xdr:rowOff>
    </xdr:from>
    <xdr:to>
      <xdr:col>55</xdr:col>
      <xdr:colOff>0</xdr:colOff>
      <xdr:row>78</xdr:row>
      <xdr:rowOff>129540</xdr:rowOff>
    </xdr:to>
    <xdr:cxnSp macro="">
      <xdr:nvCxnSpPr>
        <xdr:cNvPr id="404" name="直線コネクタ 403"/>
        <xdr:cNvCxnSpPr/>
      </xdr:nvCxnSpPr>
      <xdr:spPr>
        <a:xfrm flipV="1">
          <a:off x="9639300" y="1336611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74930</xdr:rowOff>
    </xdr:from>
    <xdr:ext cx="534670" cy="251460"/>
    <xdr:sp macro="" textlink="">
      <xdr:nvSpPr>
        <xdr:cNvPr id="405" name="商工費平均値テキスト"/>
        <xdr:cNvSpPr txBox="1"/>
      </xdr:nvSpPr>
      <xdr:spPr>
        <a:xfrm>
          <a:off x="10528300" y="131051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52070</xdr:rowOff>
    </xdr:from>
    <xdr:to>
      <xdr:col>55</xdr:col>
      <xdr:colOff>50800</xdr:colOff>
      <xdr:row>77</xdr:row>
      <xdr:rowOff>153035</xdr:rowOff>
    </xdr:to>
    <xdr:sp macro="" textlink="">
      <xdr:nvSpPr>
        <xdr:cNvPr id="406" name="フローチャート: 判断 405"/>
        <xdr:cNvSpPr/>
      </xdr:nvSpPr>
      <xdr:spPr>
        <a:xfrm>
          <a:off x="104267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129540</xdr:rowOff>
    </xdr:from>
    <xdr:to>
      <xdr:col>50</xdr:col>
      <xdr:colOff>114300</xdr:colOff>
      <xdr:row>78</xdr:row>
      <xdr:rowOff>160655</xdr:rowOff>
    </xdr:to>
    <xdr:cxnSp macro="">
      <xdr:nvCxnSpPr>
        <xdr:cNvPr id="407" name="直線コネクタ 406"/>
        <xdr:cNvCxnSpPr/>
      </xdr:nvCxnSpPr>
      <xdr:spPr>
        <a:xfrm flipV="1">
          <a:off x="8750300" y="135026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6350</xdr:rowOff>
    </xdr:from>
    <xdr:to>
      <xdr:col>50</xdr:col>
      <xdr:colOff>165100</xdr:colOff>
      <xdr:row>78</xdr:row>
      <xdr:rowOff>107950</xdr:rowOff>
    </xdr:to>
    <xdr:sp macro="" textlink="">
      <xdr:nvSpPr>
        <xdr:cNvPr id="408" name="フローチャート: 判断 407"/>
        <xdr:cNvSpPr/>
      </xdr:nvSpPr>
      <xdr:spPr>
        <a:xfrm>
          <a:off x="9588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124460</xdr:rowOff>
    </xdr:from>
    <xdr:ext cx="522605" cy="259080"/>
    <xdr:sp macro="" textlink="">
      <xdr:nvSpPr>
        <xdr:cNvPr id="409" name="テキスト ボックス 408"/>
        <xdr:cNvSpPr txBox="1"/>
      </xdr:nvSpPr>
      <xdr:spPr>
        <a:xfrm>
          <a:off x="9371965" y="131546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160655</xdr:rowOff>
    </xdr:from>
    <xdr:to>
      <xdr:col>45</xdr:col>
      <xdr:colOff>177800</xdr:colOff>
      <xdr:row>79</xdr:row>
      <xdr:rowOff>19050</xdr:rowOff>
    </xdr:to>
    <xdr:cxnSp macro="">
      <xdr:nvCxnSpPr>
        <xdr:cNvPr id="410" name="直線コネクタ 409"/>
        <xdr:cNvCxnSpPr/>
      </xdr:nvCxnSpPr>
      <xdr:spPr>
        <a:xfrm flipV="1">
          <a:off x="7861300" y="135337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31750</xdr:rowOff>
    </xdr:from>
    <xdr:to>
      <xdr:col>46</xdr:col>
      <xdr:colOff>38100</xdr:colOff>
      <xdr:row>78</xdr:row>
      <xdr:rowOff>133350</xdr:rowOff>
    </xdr:to>
    <xdr:sp macro="" textlink="">
      <xdr:nvSpPr>
        <xdr:cNvPr id="411" name="フローチャート: 判断 410"/>
        <xdr:cNvSpPr/>
      </xdr:nvSpPr>
      <xdr:spPr>
        <a:xfrm>
          <a:off x="8699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149860</xdr:rowOff>
    </xdr:from>
    <xdr:ext cx="522605" cy="259080"/>
    <xdr:sp macro="" textlink="">
      <xdr:nvSpPr>
        <xdr:cNvPr id="412" name="テキスト ボックス 411"/>
        <xdr:cNvSpPr txBox="1"/>
      </xdr:nvSpPr>
      <xdr:spPr>
        <a:xfrm>
          <a:off x="8482965" y="131800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97790</xdr:rowOff>
    </xdr:from>
    <xdr:to>
      <xdr:col>41</xdr:col>
      <xdr:colOff>50800</xdr:colOff>
      <xdr:row>79</xdr:row>
      <xdr:rowOff>19050</xdr:rowOff>
    </xdr:to>
    <xdr:cxnSp macro="">
      <xdr:nvCxnSpPr>
        <xdr:cNvPr id="413" name="直線コネクタ 412"/>
        <xdr:cNvCxnSpPr/>
      </xdr:nvCxnSpPr>
      <xdr:spPr>
        <a:xfrm>
          <a:off x="6972300" y="1347089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15875</xdr:rowOff>
    </xdr:from>
    <xdr:to>
      <xdr:col>41</xdr:col>
      <xdr:colOff>101600</xdr:colOff>
      <xdr:row>78</xdr:row>
      <xdr:rowOff>117475</xdr:rowOff>
    </xdr:to>
    <xdr:sp macro="" textlink="">
      <xdr:nvSpPr>
        <xdr:cNvPr id="414" name="フローチャート: 判断 413"/>
        <xdr:cNvSpPr/>
      </xdr:nvSpPr>
      <xdr:spPr>
        <a:xfrm>
          <a:off x="7810500" y="1338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133985</xdr:rowOff>
    </xdr:from>
    <xdr:ext cx="522605" cy="249555"/>
    <xdr:sp macro="" textlink="">
      <xdr:nvSpPr>
        <xdr:cNvPr id="415" name="テキスト ボックス 414"/>
        <xdr:cNvSpPr txBox="1"/>
      </xdr:nvSpPr>
      <xdr:spPr>
        <a:xfrm>
          <a:off x="7593965" y="1316418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33655</xdr:rowOff>
    </xdr:from>
    <xdr:to>
      <xdr:col>36</xdr:col>
      <xdr:colOff>165100</xdr:colOff>
      <xdr:row>78</xdr:row>
      <xdr:rowOff>135255</xdr:rowOff>
    </xdr:to>
    <xdr:sp macro="" textlink="">
      <xdr:nvSpPr>
        <xdr:cNvPr id="416" name="フローチャート: 判断 415"/>
        <xdr:cNvSpPr/>
      </xdr:nvSpPr>
      <xdr:spPr>
        <a:xfrm>
          <a:off x="692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151765</xdr:rowOff>
    </xdr:from>
    <xdr:ext cx="522605" cy="259080"/>
    <xdr:sp macro="" textlink="">
      <xdr:nvSpPr>
        <xdr:cNvPr id="417" name="テキスト ボックス 416"/>
        <xdr:cNvSpPr txBox="1"/>
      </xdr:nvSpPr>
      <xdr:spPr>
        <a:xfrm>
          <a:off x="6704965" y="131819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113665</xdr:rowOff>
    </xdr:from>
    <xdr:to>
      <xdr:col>55</xdr:col>
      <xdr:colOff>50800</xdr:colOff>
      <xdr:row>78</xdr:row>
      <xdr:rowOff>43815</xdr:rowOff>
    </xdr:to>
    <xdr:sp macro="" textlink="">
      <xdr:nvSpPr>
        <xdr:cNvPr id="423" name="楕円 422"/>
        <xdr:cNvSpPr/>
      </xdr:nvSpPr>
      <xdr:spPr>
        <a:xfrm>
          <a:off x="104267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92075</xdr:rowOff>
    </xdr:from>
    <xdr:ext cx="534670" cy="259080"/>
    <xdr:sp macro="" textlink="">
      <xdr:nvSpPr>
        <xdr:cNvPr id="424" name="商工費該当値テキスト"/>
        <xdr:cNvSpPr txBox="1"/>
      </xdr:nvSpPr>
      <xdr:spPr>
        <a:xfrm>
          <a:off x="10528300" y="13293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78740</xdr:rowOff>
    </xdr:from>
    <xdr:to>
      <xdr:col>50</xdr:col>
      <xdr:colOff>165100</xdr:colOff>
      <xdr:row>79</xdr:row>
      <xdr:rowOff>8890</xdr:rowOff>
    </xdr:to>
    <xdr:sp macro="" textlink="">
      <xdr:nvSpPr>
        <xdr:cNvPr id="425" name="楕円 424"/>
        <xdr:cNvSpPr/>
      </xdr:nvSpPr>
      <xdr:spPr>
        <a:xfrm>
          <a:off x="9588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171450</xdr:rowOff>
    </xdr:from>
    <xdr:ext cx="522605" cy="259080"/>
    <xdr:sp macro="" textlink="">
      <xdr:nvSpPr>
        <xdr:cNvPr id="426" name="テキスト ボックス 425"/>
        <xdr:cNvSpPr txBox="1"/>
      </xdr:nvSpPr>
      <xdr:spPr>
        <a:xfrm>
          <a:off x="9371965" y="135445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109855</xdr:rowOff>
    </xdr:from>
    <xdr:to>
      <xdr:col>46</xdr:col>
      <xdr:colOff>38100</xdr:colOff>
      <xdr:row>79</xdr:row>
      <xdr:rowOff>40640</xdr:rowOff>
    </xdr:to>
    <xdr:sp macro="" textlink="">
      <xdr:nvSpPr>
        <xdr:cNvPr id="427" name="楕円 426"/>
        <xdr:cNvSpPr/>
      </xdr:nvSpPr>
      <xdr:spPr>
        <a:xfrm>
          <a:off x="86995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31115</xdr:rowOff>
    </xdr:from>
    <xdr:ext cx="522605" cy="249555"/>
    <xdr:sp macro="" textlink="">
      <xdr:nvSpPr>
        <xdr:cNvPr id="428" name="テキスト ボックス 427"/>
        <xdr:cNvSpPr txBox="1"/>
      </xdr:nvSpPr>
      <xdr:spPr>
        <a:xfrm>
          <a:off x="8482965" y="1357566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139700</xdr:rowOff>
    </xdr:from>
    <xdr:to>
      <xdr:col>41</xdr:col>
      <xdr:colOff>101600</xdr:colOff>
      <xdr:row>79</xdr:row>
      <xdr:rowOff>69850</xdr:rowOff>
    </xdr:to>
    <xdr:sp macro="" textlink="">
      <xdr:nvSpPr>
        <xdr:cNvPr id="429" name="楕円 428"/>
        <xdr:cNvSpPr/>
      </xdr:nvSpPr>
      <xdr:spPr>
        <a:xfrm>
          <a:off x="781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60960</xdr:rowOff>
    </xdr:from>
    <xdr:ext cx="457835" cy="259080"/>
    <xdr:sp macro="" textlink="">
      <xdr:nvSpPr>
        <xdr:cNvPr id="430" name="テキスト ボックス 429"/>
        <xdr:cNvSpPr txBox="1"/>
      </xdr:nvSpPr>
      <xdr:spPr>
        <a:xfrm>
          <a:off x="7626350" y="136055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46355</xdr:rowOff>
    </xdr:from>
    <xdr:to>
      <xdr:col>36</xdr:col>
      <xdr:colOff>165100</xdr:colOff>
      <xdr:row>78</xdr:row>
      <xdr:rowOff>147955</xdr:rowOff>
    </xdr:to>
    <xdr:sp macro="" textlink="">
      <xdr:nvSpPr>
        <xdr:cNvPr id="431" name="楕円 430"/>
        <xdr:cNvSpPr/>
      </xdr:nvSpPr>
      <xdr:spPr>
        <a:xfrm>
          <a:off x="6921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139700</xdr:rowOff>
    </xdr:from>
    <xdr:ext cx="522605" cy="259080"/>
    <xdr:sp macro="" textlink="">
      <xdr:nvSpPr>
        <xdr:cNvPr id="432" name="テキスト ボックス 431"/>
        <xdr:cNvSpPr txBox="1"/>
      </xdr:nvSpPr>
      <xdr:spPr>
        <a:xfrm>
          <a:off x="6704965" y="135128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820" cy="217170"/>
    <xdr:sp macro="" textlink="">
      <xdr:nvSpPr>
        <xdr:cNvPr id="441" name="テキスト ボックス 440"/>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6855" cy="259080"/>
    <xdr:sp macro="" textlink="">
      <xdr:nvSpPr>
        <xdr:cNvPr id="444" name="テキスト ボックス 443"/>
        <xdr:cNvSpPr txBox="1"/>
      </xdr:nvSpPr>
      <xdr:spPr>
        <a:xfrm>
          <a:off x="6355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3565" cy="259080"/>
    <xdr:sp macro="" textlink="">
      <xdr:nvSpPr>
        <xdr:cNvPr id="446" name="テキスト ボックス 445"/>
        <xdr:cNvSpPr txBox="1"/>
      </xdr:nvSpPr>
      <xdr:spPr>
        <a:xfrm>
          <a:off x="6008370" y="1649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3565" cy="248920"/>
    <xdr:sp macro="" textlink="">
      <xdr:nvSpPr>
        <xdr:cNvPr id="448" name="テキスト ボックス 447"/>
        <xdr:cNvSpPr txBox="1"/>
      </xdr:nvSpPr>
      <xdr:spPr>
        <a:xfrm>
          <a:off x="6008370" y="1611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3565" cy="259080"/>
    <xdr:sp macro="" textlink="">
      <xdr:nvSpPr>
        <xdr:cNvPr id="450" name="テキスト ボックス 449"/>
        <xdr:cNvSpPr txBox="1"/>
      </xdr:nvSpPr>
      <xdr:spPr>
        <a:xfrm>
          <a:off x="6008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3565" cy="259080"/>
    <xdr:sp macro="" textlink="">
      <xdr:nvSpPr>
        <xdr:cNvPr id="452" name="テキスト ボックス 451"/>
        <xdr:cNvSpPr txBox="1"/>
      </xdr:nvSpPr>
      <xdr:spPr>
        <a:xfrm>
          <a:off x="6008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3565" cy="248920"/>
    <xdr:sp macro="" textlink="">
      <xdr:nvSpPr>
        <xdr:cNvPr id="454" name="テキスト ボックス 453"/>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145415</xdr:rowOff>
    </xdr:from>
    <xdr:to>
      <xdr:col>54</xdr:col>
      <xdr:colOff>189865</xdr:colOff>
      <xdr:row>98</xdr:row>
      <xdr:rowOff>136525</xdr:rowOff>
    </xdr:to>
    <xdr:cxnSp macro="">
      <xdr:nvCxnSpPr>
        <xdr:cNvPr id="456" name="直線コネクタ 455"/>
        <xdr:cNvCxnSpPr/>
      </xdr:nvCxnSpPr>
      <xdr:spPr>
        <a:xfrm flipV="1">
          <a:off x="10475595" y="15404465"/>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140335</xdr:rowOff>
    </xdr:from>
    <xdr:ext cx="534670" cy="259080"/>
    <xdr:sp macro="" textlink="">
      <xdr:nvSpPr>
        <xdr:cNvPr id="457" name="土木費最小値テキスト"/>
        <xdr:cNvSpPr txBox="1"/>
      </xdr:nvSpPr>
      <xdr:spPr>
        <a:xfrm>
          <a:off x="10528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20,870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136525</xdr:rowOff>
    </xdr:from>
    <xdr:to>
      <xdr:col>55</xdr:col>
      <xdr:colOff>88900</xdr:colOff>
      <xdr:row>98</xdr:row>
      <xdr:rowOff>136525</xdr:rowOff>
    </xdr:to>
    <xdr:cxnSp macro="">
      <xdr:nvCxnSpPr>
        <xdr:cNvPr id="458" name="直線コネクタ 457"/>
        <xdr:cNvCxnSpPr/>
      </xdr:nvCxnSpPr>
      <xdr:spPr>
        <a:xfrm>
          <a:off x="10388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92075</xdr:rowOff>
    </xdr:from>
    <xdr:ext cx="598805" cy="259080"/>
    <xdr:sp macro="" textlink="">
      <xdr:nvSpPr>
        <xdr:cNvPr id="459" name="土木費最大値テキスト"/>
        <xdr:cNvSpPr txBox="1"/>
      </xdr:nvSpPr>
      <xdr:spPr>
        <a:xfrm>
          <a:off x="10528300" y="15179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423,484</a:t>
          </a:r>
          <a:endParaRPr kumimoji="1" lang="ja-JP" altLang="en-US" sz="1000" b="1">
            <a:latin typeface="ＭＳ Ｐゴシック"/>
          </a:endParaRPr>
        </a:p>
      </xdr:txBody>
    </xdr:sp>
    <xdr:clientData/>
  </xdr:oneCellAnchor>
  <xdr:twoCellAnchor>
    <xdr:from>
      <xdr:col>54</xdr:col>
      <xdr:colOff>101600</xdr:colOff>
      <xdr:row>89</xdr:row>
      <xdr:rowOff>145415</xdr:rowOff>
    </xdr:from>
    <xdr:to>
      <xdr:col>55</xdr:col>
      <xdr:colOff>88900</xdr:colOff>
      <xdr:row>89</xdr:row>
      <xdr:rowOff>145415</xdr:rowOff>
    </xdr:to>
    <xdr:cxnSp macro="">
      <xdr:nvCxnSpPr>
        <xdr:cNvPr id="460" name="直線コネクタ 459"/>
        <xdr:cNvCxnSpPr/>
      </xdr:nvCxnSpPr>
      <xdr:spPr>
        <a:xfrm>
          <a:off x="10388600" y="1540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141605</xdr:rowOff>
    </xdr:from>
    <xdr:to>
      <xdr:col>55</xdr:col>
      <xdr:colOff>0</xdr:colOff>
      <xdr:row>97</xdr:row>
      <xdr:rowOff>168275</xdr:rowOff>
    </xdr:to>
    <xdr:cxnSp macro="">
      <xdr:nvCxnSpPr>
        <xdr:cNvPr id="461" name="直線コネクタ 460"/>
        <xdr:cNvCxnSpPr/>
      </xdr:nvCxnSpPr>
      <xdr:spPr>
        <a:xfrm flipV="1">
          <a:off x="9639300" y="1677225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102235</xdr:rowOff>
    </xdr:from>
    <xdr:ext cx="534670" cy="258445"/>
    <xdr:sp macro="" textlink="">
      <xdr:nvSpPr>
        <xdr:cNvPr id="462" name="土木費平均値テキスト"/>
        <xdr:cNvSpPr txBox="1"/>
      </xdr:nvSpPr>
      <xdr:spPr>
        <a:xfrm>
          <a:off x="10528300" y="16561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79375</xdr:rowOff>
    </xdr:from>
    <xdr:to>
      <xdr:col>55</xdr:col>
      <xdr:colOff>50800</xdr:colOff>
      <xdr:row>98</xdr:row>
      <xdr:rowOff>9525</xdr:rowOff>
    </xdr:to>
    <xdr:sp macro="" textlink="">
      <xdr:nvSpPr>
        <xdr:cNvPr id="463" name="フローチャート: 判断 462"/>
        <xdr:cNvSpPr/>
      </xdr:nvSpPr>
      <xdr:spPr>
        <a:xfrm>
          <a:off x="104267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168275</xdr:rowOff>
    </xdr:from>
    <xdr:to>
      <xdr:col>50</xdr:col>
      <xdr:colOff>114300</xdr:colOff>
      <xdr:row>98</xdr:row>
      <xdr:rowOff>38735</xdr:rowOff>
    </xdr:to>
    <xdr:cxnSp macro="">
      <xdr:nvCxnSpPr>
        <xdr:cNvPr id="464" name="直線コネクタ 463"/>
        <xdr:cNvCxnSpPr/>
      </xdr:nvCxnSpPr>
      <xdr:spPr>
        <a:xfrm flipV="1">
          <a:off x="8750300" y="167989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55880</xdr:rowOff>
    </xdr:from>
    <xdr:to>
      <xdr:col>50</xdr:col>
      <xdr:colOff>165100</xdr:colOff>
      <xdr:row>97</xdr:row>
      <xdr:rowOff>157480</xdr:rowOff>
    </xdr:to>
    <xdr:sp macro="" textlink="">
      <xdr:nvSpPr>
        <xdr:cNvPr id="465" name="フローチャート: 判断 464"/>
        <xdr:cNvSpPr/>
      </xdr:nvSpPr>
      <xdr:spPr>
        <a:xfrm>
          <a:off x="95885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3175</xdr:rowOff>
    </xdr:from>
    <xdr:ext cx="522605" cy="259080"/>
    <xdr:sp macro="" textlink="">
      <xdr:nvSpPr>
        <xdr:cNvPr id="466" name="テキスト ボックス 465"/>
        <xdr:cNvSpPr txBox="1"/>
      </xdr:nvSpPr>
      <xdr:spPr>
        <a:xfrm>
          <a:off x="9371965" y="164623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38735</xdr:rowOff>
    </xdr:from>
    <xdr:to>
      <xdr:col>45</xdr:col>
      <xdr:colOff>177800</xdr:colOff>
      <xdr:row>98</xdr:row>
      <xdr:rowOff>48895</xdr:rowOff>
    </xdr:to>
    <xdr:cxnSp macro="">
      <xdr:nvCxnSpPr>
        <xdr:cNvPr id="467" name="直線コネクタ 466"/>
        <xdr:cNvCxnSpPr/>
      </xdr:nvCxnSpPr>
      <xdr:spPr>
        <a:xfrm flipV="1">
          <a:off x="7861300" y="168408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15240</xdr:rowOff>
    </xdr:from>
    <xdr:to>
      <xdr:col>46</xdr:col>
      <xdr:colOff>38100</xdr:colOff>
      <xdr:row>97</xdr:row>
      <xdr:rowOff>116840</xdr:rowOff>
    </xdr:to>
    <xdr:sp macro="" textlink="">
      <xdr:nvSpPr>
        <xdr:cNvPr id="468" name="フローチャート: 判断 467"/>
        <xdr:cNvSpPr/>
      </xdr:nvSpPr>
      <xdr:spPr>
        <a:xfrm>
          <a:off x="8699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133350</xdr:rowOff>
    </xdr:from>
    <xdr:ext cx="522605" cy="250190"/>
    <xdr:sp macro="" textlink="">
      <xdr:nvSpPr>
        <xdr:cNvPr id="469" name="テキスト ボックス 468"/>
        <xdr:cNvSpPr txBox="1"/>
      </xdr:nvSpPr>
      <xdr:spPr>
        <a:xfrm>
          <a:off x="8482965" y="1642110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48895</xdr:rowOff>
    </xdr:from>
    <xdr:to>
      <xdr:col>41</xdr:col>
      <xdr:colOff>50800</xdr:colOff>
      <xdr:row>98</xdr:row>
      <xdr:rowOff>76835</xdr:rowOff>
    </xdr:to>
    <xdr:cxnSp macro="">
      <xdr:nvCxnSpPr>
        <xdr:cNvPr id="470" name="直線コネクタ 469"/>
        <xdr:cNvCxnSpPr/>
      </xdr:nvCxnSpPr>
      <xdr:spPr>
        <a:xfrm flipV="1">
          <a:off x="6972300" y="168509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95885</xdr:rowOff>
    </xdr:from>
    <xdr:to>
      <xdr:col>41</xdr:col>
      <xdr:colOff>101600</xdr:colOff>
      <xdr:row>98</xdr:row>
      <xdr:rowOff>26035</xdr:rowOff>
    </xdr:to>
    <xdr:sp macro="" textlink="">
      <xdr:nvSpPr>
        <xdr:cNvPr id="471" name="フローチャート: 判断 470"/>
        <xdr:cNvSpPr/>
      </xdr:nvSpPr>
      <xdr:spPr>
        <a:xfrm>
          <a:off x="7810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42545</xdr:rowOff>
    </xdr:from>
    <xdr:ext cx="522605" cy="249555"/>
    <xdr:sp macro="" textlink="">
      <xdr:nvSpPr>
        <xdr:cNvPr id="472" name="テキスト ボックス 471"/>
        <xdr:cNvSpPr txBox="1"/>
      </xdr:nvSpPr>
      <xdr:spPr>
        <a:xfrm>
          <a:off x="7593965" y="1650174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104775</xdr:rowOff>
    </xdr:from>
    <xdr:to>
      <xdr:col>36</xdr:col>
      <xdr:colOff>165100</xdr:colOff>
      <xdr:row>98</xdr:row>
      <xdr:rowOff>34925</xdr:rowOff>
    </xdr:to>
    <xdr:sp macro="" textlink="">
      <xdr:nvSpPr>
        <xdr:cNvPr id="473" name="フローチャート: 判断 472"/>
        <xdr:cNvSpPr/>
      </xdr:nvSpPr>
      <xdr:spPr>
        <a:xfrm>
          <a:off x="69215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52070</xdr:rowOff>
    </xdr:from>
    <xdr:ext cx="522605" cy="251460"/>
    <xdr:sp macro="" textlink="">
      <xdr:nvSpPr>
        <xdr:cNvPr id="474" name="テキスト ボックス 473"/>
        <xdr:cNvSpPr txBox="1"/>
      </xdr:nvSpPr>
      <xdr:spPr>
        <a:xfrm>
          <a:off x="6704965" y="1651127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90805</xdr:rowOff>
    </xdr:from>
    <xdr:to>
      <xdr:col>55</xdr:col>
      <xdr:colOff>50800</xdr:colOff>
      <xdr:row>98</xdr:row>
      <xdr:rowOff>20955</xdr:rowOff>
    </xdr:to>
    <xdr:sp macro="" textlink="">
      <xdr:nvSpPr>
        <xdr:cNvPr id="480" name="楕円 479"/>
        <xdr:cNvSpPr/>
      </xdr:nvSpPr>
      <xdr:spPr>
        <a:xfrm>
          <a:off x="104267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69215</xdr:rowOff>
    </xdr:from>
    <xdr:ext cx="534670" cy="259080"/>
    <xdr:sp macro="" textlink="">
      <xdr:nvSpPr>
        <xdr:cNvPr id="481" name="土木費該当値テキスト"/>
        <xdr:cNvSpPr txBox="1"/>
      </xdr:nvSpPr>
      <xdr:spPr>
        <a:xfrm>
          <a:off x="10528300" y="1669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117475</xdr:rowOff>
    </xdr:from>
    <xdr:to>
      <xdr:col>50</xdr:col>
      <xdr:colOff>165100</xdr:colOff>
      <xdr:row>98</xdr:row>
      <xdr:rowOff>47625</xdr:rowOff>
    </xdr:to>
    <xdr:sp macro="" textlink="">
      <xdr:nvSpPr>
        <xdr:cNvPr id="482" name="楕円 481"/>
        <xdr:cNvSpPr/>
      </xdr:nvSpPr>
      <xdr:spPr>
        <a:xfrm>
          <a:off x="9588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38735</xdr:rowOff>
    </xdr:from>
    <xdr:ext cx="522605" cy="259080"/>
    <xdr:sp macro="" textlink="">
      <xdr:nvSpPr>
        <xdr:cNvPr id="483" name="テキスト ボックス 482"/>
        <xdr:cNvSpPr txBox="1"/>
      </xdr:nvSpPr>
      <xdr:spPr>
        <a:xfrm>
          <a:off x="9371965" y="168408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159385</xdr:rowOff>
    </xdr:from>
    <xdr:to>
      <xdr:col>46</xdr:col>
      <xdr:colOff>38100</xdr:colOff>
      <xdr:row>98</xdr:row>
      <xdr:rowOff>89535</xdr:rowOff>
    </xdr:to>
    <xdr:sp macro="" textlink="">
      <xdr:nvSpPr>
        <xdr:cNvPr id="484" name="楕円 483"/>
        <xdr:cNvSpPr/>
      </xdr:nvSpPr>
      <xdr:spPr>
        <a:xfrm>
          <a:off x="8699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80645</xdr:rowOff>
    </xdr:from>
    <xdr:ext cx="522605" cy="259080"/>
    <xdr:sp macro="" textlink="">
      <xdr:nvSpPr>
        <xdr:cNvPr id="485" name="テキスト ボックス 484"/>
        <xdr:cNvSpPr txBox="1"/>
      </xdr:nvSpPr>
      <xdr:spPr>
        <a:xfrm>
          <a:off x="8482965" y="168827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169545</xdr:rowOff>
    </xdr:from>
    <xdr:to>
      <xdr:col>41</xdr:col>
      <xdr:colOff>101600</xdr:colOff>
      <xdr:row>98</xdr:row>
      <xdr:rowOff>99695</xdr:rowOff>
    </xdr:to>
    <xdr:sp macro="" textlink="">
      <xdr:nvSpPr>
        <xdr:cNvPr id="486" name="楕円 485"/>
        <xdr:cNvSpPr/>
      </xdr:nvSpPr>
      <xdr:spPr>
        <a:xfrm>
          <a:off x="7810500" y="168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90805</xdr:rowOff>
    </xdr:from>
    <xdr:ext cx="522605" cy="258445"/>
    <xdr:sp macro="" textlink="">
      <xdr:nvSpPr>
        <xdr:cNvPr id="487" name="テキスト ボックス 486"/>
        <xdr:cNvSpPr txBox="1"/>
      </xdr:nvSpPr>
      <xdr:spPr>
        <a:xfrm>
          <a:off x="7593965" y="1689290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26035</xdr:rowOff>
    </xdr:from>
    <xdr:to>
      <xdr:col>36</xdr:col>
      <xdr:colOff>165100</xdr:colOff>
      <xdr:row>98</xdr:row>
      <xdr:rowOff>127635</xdr:rowOff>
    </xdr:to>
    <xdr:sp macro="" textlink="">
      <xdr:nvSpPr>
        <xdr:cNvPr id="488" name="楕円 487"/>
        <xdr:cNvSpPr/>
      </xdr:nvSpPr>
      <xdr:spPr>
        <a:xfrm>
          <a:off x="69215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118745</xdr:rowOff>
    </xdr:from>
    <xdr:ext cx="522605" cy="259080"/>
    <xdr:sp macro="" textlink="">
      <xdr:nvSpPr>
        <xdr:cNvPr id="489" name="テキスト ボックス 488"/>
        <xdr:cNvSpPr txBox="1"/>
      </xdr:nvSpPr>
      <xdr:spPr>
        <a:xfrm>
          <a:off x="6704965" y="169208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820" cy="217170"/>
    <xdr:sp macro="" textlink="">
      <xdr:nvSpPr>
        <xdr:cNvPr id="498" name="テキスト ボックス 497"/>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6855" cy="248920"/>
    <xdr:sp macro="" textlink="">
      <xdr:nvSpPr>
        <xdr:cNvPr id="500" name="テキスト ボックス 499"/>
        <xdr:cNvSpPr txBox="1"/>
      </xdr:nvSpPr>
      <xdr:spPr>
        <a:xfrm>
          <a:off x="12197080" y="6969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2" name="テキスト ボックス 501"/>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3565" cy="259080"/>
    <xdr:sp macro="" textlink="">
      <xdr:nvSpPr>
        <xdr:cNvPr id="510" name="テキスト ボックス 509"/>
        <xdr:cNvSpPr txBox="1"/>
      </xdr:nvSpPr>
      <xdr:spPr>
        <a:xfrm>
          <a:off x="11850370" y="506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3565" cy="248920"/>
    <xdr:sp macro="" textlink="">
      <xdr:nvSpPr>
        <xdr:cNvPr id="512" name="テキスト ボックス 511"/>
        <xdr:cNvSpPr txBox="1"/>
      </xdr:nvSpPr>
      <xdr:spPr>
        <a:xfrm>
          <a:off x="11850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133350</xdr:rowOff>
    </xdr:from>
    <xdr:to>
      <xdr:col>85</xdr:col>
      <xdr:colOff>126365</xdr:colOff>
      <xdr:row>39</xdr:row>
      <xdr:rowOff>104140</xdr:rowOff>
    </xdr:to>
    <xdr:cxnSp macro="">
      <xdr:nvCxnSpPr>
        <xdr:cNvPr id="514" name="直線コネクタ 513"/>
        <xdr:cNvCxnSpPr/>
      </xdr:nvCxnSpPr>
      <xdr:spPr>
        <a:xfrm flipV="1">
          <a:off x="16317595" y="544830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107950</xdr:rowOff>
    </xdr:from>
    <xdr:ext cx="534670" cy="259080"/>
    <xdr:sp macro="" textlink="">
      <xdr:nvSpPr>
        <xdr:cNvPr id="515" name="消防費最小値テキスト"/>
        <xdr:cNvSpPr txBox="1"/>
      </xdr:nvSpPr>
      <xdr:spPr>
        <a:xfrm>
          <a:off x="16370300" y="679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16,873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104140</xdr:rowOff>
    </xdr:from>
    <xdr:to>
      <xdr:col>86</xdr:col>
      <xdr:colOff>25400</xdr:colOff>
      <xdr:row>39</xdr:row>
      <xdr:rowOff>104140</xdr:rowOff>
    </xdr:to>
    <xdr:cxnSp macro="">
      <xdr:nvCxnSpPr>
        <xdr:cNvPr id="516" name="直線コネクタ 515"/>
        <xdr:cNvCxnSpPr/>
      </xdr:nvCxnSpPr>
      <xdr:spPr>
        <a:xfrm>
          <a:off x="16230600" y="679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80010</xdr:rowOff>
    </xdr:from>
    <xdr:ext cx="534670" cy="259080"/>
    <xdr:sp macro="" textlink="">
      <xdr:nvSpPr>
        <xdr:cNvPr id="517" name="消防費最大値テキスト"/>
        <xdr:cNvSpPr txBox="1"/>
      </xdr:nvSpPr>
      <xdr:spPr>
        <a:xfrm>
          <a:off x="16370300" y="5223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87,318</a:t>
          </a:r>
          <a:endParaRPr kumimoji="1" lang="ja-JP" altLang="en-US" sz="1000" b="1">
            <a:latin typeface="ＭＳ Ｐゴシック"/>
          </a:endParaRPr>
        </a:p>
      </xdr:txBody>
    </xdr:sp>
    <xdr:clientData/>
  </xdr:oneCellAnchor>
  <xdr:twoCellAnchor>
    <xdr:from>
      <xdr:col>85</xdr:col>
      <xdr:colOff>38100</xdr:colOff>
      <xdr:row>31</xdr:row>
      <xdr:rowOff>133350</xdr:rowOff>
    </xdr:from>
    <xdr:to>
      <xdr:col>86</xdr:col>
      <xdr:colOff>25400</xdr:colOff>
      <xdr:row>31</xdr:row>
      <xdr:rowOff>133350</xdr:rowOff>
    </xdr:to>
    <xdr:cxnSp macro="">
      <xdr:nvCxnSpPr>
        <xdr:cNvPr id="518" name="直線コネクタ 517"/>
        <xdr:cNvCxnSpPr/>
      </xdr:nvCxnSpPr>
      <xdr:spPr>
        <a:xfrm>
          <a:off x="16230600" y="544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163830</xdr:rowOff>
    </xdr:from>
    <xdr:to>
      <xdr:col>85</xdr:col>
      <xdr:colOff>127000</xdr:colOff>
      <xdr:row>39</xdr:row>
      <xdr:rowOff>19685</xdr:rowOff>
    </xdr:to>
    <xdr:cxnSp macro="">
      <xdr:nvCxnSpPr>
        <xdr:cNvPr id="519" name="直線コネクタ 518"/>
        <xdr:cNvCxnSpPr/>
      </xdr:nvCxnSpPr>
      <xdr:spPr>
        <a:xfrm flipV="1">
          <a:off x="15481300" y="667893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155575</xdr:rowOff>
    </xdr:from>
    <xdr:ext cx="534670" cy="250825"/>
    <xdr:sp macro="" textlink="">
      <xdr:nvSpPr>
        <xdr:cNvPr id="520" name="消防費平均値テキスト"/>
        <xdr:cNvSpPr txBox="1"/>
      </xdr:nvSpPr>
      <xdr:spPr>
        <a:xfrm>
          <a:off x="16370300" y="63277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132715</xdr:rowOff>
    </xdr:from>
    <xdr:to>
      <xdr:col>85</xdr:col>
      <xdr:colOff>177800</xdr:colOff>
      <xdr:row>38</xdr:row>
      <xdr:rowOff>63500</xdr:rowOff>
    </xdr:to>
    <xdr:sp macro="" textlink="">
      <xdr:nvSpPr>
        <xdr:cNvPr id="521" name="フローチャート: 判断 520"/>
        <xdr:cNvSpPr/>
      </xdr:nvSpPr>
      <xdr:spPr>
        <a:xfrm>
          <a:off x="162687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13970</xdr:rowOff>
    </xdr:from>
    <xdr:to>
      <xdr:col>81</xdr:col>
      <xdr:colOff>50800</xdr:colOff>
      <xdr:row>39</xdr:row>
      <xdr:rowOff>19685</xdr:rowOff>
    </xdr:to>
    <xdr:cxnSp macro="">
      <xdr:nvCxnSpPr>
        <xdr:cNvPr id="522" name="直線コネクタ 521"/>
        <xdr:cNvCxnSpPr/>
      </xdr:nvCxnSpPr>
      <xdr:spPr>
        <a:xfrm>
          <a:off x="14592300" y="6700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156210</xdr:rowOff>
    </xdr:from>
    <xdr:to>
      <xdr:col>81</xdr:col>
      <xdr:colOff>101600</xdr:colOff>
      <xdr:row>38</xdr:row>
      <xdr:rowOff>86360</xdr:rowOff>
    </xdr:to>
    <xdr:sp macro="" textlink="">
      <xdr:nvSpPr>
        <xdr:cNvPr id="523" name="フローチャート: 判断 522"/>
        <xdr:cNvSpPr/>
      </xdr:nvSpPr>
      <xdr:spPr>
        <a:xfrm>
          <a:off x="15430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102870</xdr:rowOff>
    </xdr:from>
    <xdr:ext cx="522605" cy="259080"/>
    <xdr:sp macro="" textlink="">
      <xdr:nvSpPr>
        <xdr:cNvPr id="524" name="テキスト ボックス 523"/>
        <xdr:cNvSpPr txBox="1"/>
      </xdr:nvSpPr>
      <xdr:spPr>
        <a:xfrm>
          <a:off x="15213965" y="62750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168910</xdr:rowOff>
    </xdr:from>
    <xdr:to>
      <xdr:col>76</xdr:col>
      <xdr:colOff>114300</xdr:colOff>
      <xdr:row>39</xdr:row>
      <xdr:rowOff>13970</xdr:rowOff>
    </xdr:to>
    <xdr:cxnSp macro="">
      <xdr:nvCxnSpPr>
        <xdr:cNvPr id="525" name="直線コネクタ 524"/>
        <xdr:cNvCxnSpPr/>
      </xdr:nvCxnSpPr>
      <xdr:spPr>
        <a:xfrm>
          <a:off x="13703300" y="66840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69850</xdr:rowOff>
    </xdr:from>
    <xdr:to>
      <xdr:col>76</xdr:col>
      <xdr:colOff>165100</xdr:colOff>
      <xdr:row>39</xdr:row>
      <xdr:rowOff>0</xdr:rowOff>
    </xdr:to>
    <xdr:sp macro="" textlink="">
      <xdr:nvSpPr>
        <xdr:cNvPr id="526" name="フローチャート: 判断 525"/>
        <xdr:cNvSpPr/>
      </xdr:nvSpPr>
      <xdr:spPr>
        <a:xfrm>
          <a:off x="14541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16510</xdr:rowOff>
    </xdr:from>
    <xdr:ext cx="522605" cy="259080"/>
    <xdr:sp macro="" textlink="">
      <xdr:nvSpPr>
        <xdr:cNvPr id="527" name="テキスト ボックス 526"/>
        <xdr:cNvSpPr txBox="1"/>
      </xdr:nvSpPr>
      <xdr:spPr>
        <a:xfrm>
          <a:off x="14324965" y="63601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130810</xdr:rowOff>
    </xdr:from>
    <xdr:to>
      <xdr:col>71</xdr:col>
      <xdr:colOff>177800</xdr:colOff>
      <xdr:row>38</xdr:row>
      <xdr:rowOff>168910</xdr:rowOff>
    </xdr:to>
    <xdr:cxnSp macro="">
      <xdr:nvCxnSpPr>
        <xdr:cNvPr id="528" name="直線コネクタ 527"/>
        <xdr:cNvCxnSpPr/>
      </xdr:nvCxnSpPr>
      <xdr:spPr>
        <a:xfrm>
          <a:off x="12814300" y="66459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41275</xdr:rowOff>
    </xdr:from>
    <xdr:to>
      <xdr:col>72</xdr:col>
      <xdr:colOff>38100</xdr:colOff>
      <xdr:row>38</xdr:row>
      <xdr:rowOff>143510</xdr:rowOff>
    </xdr:to>
    <xdr:sp macro="" textlink="">
      <xdr:nvSpPr>
        <xdr:cNvPr id="529" name="フローチャート: 判断 528"/>
        <xdr:cNvSpPr/>
      </xdr:nvSpPr>
      <xdr:spPr>
        <a:xfrm>
          <a:off x="13652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159385</xdr:rowOff>
    </xdr:from>
    <xdr:ext cx="522605" cy="258445"/>
    <xdr:sp macro="" textlink="">
      <xdr:nvSpPr>
        <xdr:cNvPr id="530" name="テキスト ボックス 529"/>
        <xdr:cNvSpPr txBox="1"/>
      </xdr:nvSpPr>
      <xdr:spPr>
        <a:xfrm>
          <a:off x="13435965" y="633158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59055</xdr:rowOff>
    </xdr:from>
    <xdr:to>
      <xdr:col>67</xdr:col>
      <xdr:colOff>101600</xdr:colOff>
      <xdr:row>38</xdr:row>
      <xdr:rowOff>160655</xdr:rowOff>
    </xdr:to>
    <xdr:sp macro="" textlink="">
      <xdr:nvSpPr>
        <xdr:cNvPr id="531" name="フローチャート: 判断 530"/>
        <xdr:cNvSpPr/>
      </xdr:nvSpPr>
      <xdr:spPr>
        <a:xfrm>
          <a:off x="1276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6350</xdr:rowOff>
    </xdr:from>
    <xdr:ext cx="522605" cy="251460"/>
    <xdr:sp macro="" textlink="">
      <xdr:nvSpPr>
        <xdr:cNvPr id="532" name="テキスト ボックス 531"/>
        <xdr:cNvSpPr txBox="1"/>
      </xdr:nvSpPr>
      <xdr:spPr>
        <a:xfrm>
          <a:off x="12546965" y="635000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538" name="楕円 537"/>
        <xdr:cNvSpPr/>
      </xdr:nvSpPr>
      <xdr:spPr>
        <a:xfrm>
          <a:off x="16268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27940</xdr:rowOff>
    </xdr:from>
    <xdr:ext cx="534670" cy="259080"/>
    <xdr:sp macro="" textlink="">
      <xdr:nvSpPr>
        <xdr:cNvPr id="539" name="消防費該当値テキスト"/>
        <xdr:cNvSpPr txBox="1"/>
      </xdr:nvSpPr>
      <xdr:spPr>
        <a:xfrm>
          <a:off x="16370300" y="6543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140335</xdr:rowOff>
    </xdr:from>
    <xdr:to>
      <xdr:col>81</xdr:col>
      <xdr:colOff>101600</xdr:colOff>
      <xdr:row>39</xdr:row>
      <xdr:rowOff>70485</xdr:rowOff>
    </xdr:to>
    <xdr:sp macro="" textlink="">
      <xdr:nvSpPr>
        <xdr:cNvPr id="540" name="楕円 539"/>
        <xdr:cNvSpPr/>
      </xdr:nvSpPr>
      <xdr:spPr>
        <a:xfrm>
          <a:off x="15430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61595</xdr:rowOff>
    </xdr:from>
    <xdr:ext cx="522605" cy="259080"/>
    <xdr:sp macro="" textlink="">
      <xdr:nvSpPr>
        <xdr:cNvPr id="541" name="テキスト ボックス 540"/>
        <xdr:cNvSpPr txBox="1"/>
      </xdr:nvSpPr>
      <xdr:spPr>
        <a:xfrm>
          <a:off x="15213965" y="67481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134620</xdr:rowOff>
    </xdr:from>
    <xdr:to>
      <xdr:col>76</xdr:col>
      <xdr:colOff>165100</xdr:colOff>
      <xdr:row>39</xdr:row>
      <xdr:rowOff>64770</xdr:rowOff>
    </xdr:to>
    <xdr:sp macro="" textlink="">
      <xdr:nvSpPr>
        <xdr:cNvPr id="542" name="楕円 541"/>
        <xdr:cNvSpPr/>
      </xdr:nvSpPr>
      <xdr:spPr>
        <a:xfrm>
          <a:off x="1454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55880</xdr:rowOff>
    </xdr:from>
    <xdr:ext cx="522605" cy="259080"/>
    <xdr:sp macro="" textlink="">
      <xdr:nvSpPr>
        <xdr:cNvPr id="543" name="テキスト ボックス 542"/>
        <xdr:cNvSpPr txBox="1"/>
      </xdr:nvSpPr>
      <xdr:spPr>
        <a:xfrm>
          <a:off x="14324965" y="67424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118110</xdr:rowOff>
    </xdr:from>
    <xdr:to>
      <xdr:col>72</xdr:col>
      <xdr:colOff>38100</xdr:colOff>
      <xdr:row>39</xdr:row>
      <xdr:rowOff>48260</xdr:rowOff>
    </xdr:to>
    <xdr:sp macro="" textlink="">
      <xdr:nvSpPr>
        <xdr:cNvPr id="544" name="楕円 543"/>
        <xdr:cNvSpPr/>
      </xdr:nvSpPr>
      <xdr:spPr>
        <a:xfrm>
          <a:off x="13652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39370</xdr:rowOff>
    </xdr:from>
    <xdr:ext cx="522605" cy="259080"/>
    <xdr:sp macro="" textlink="">
      <xdr:nvSpPr>
        <xdr:cNvPr id="545" name="テキスト ボックス 544"/>
        <xdr:cNvSpPr txBox="1"/>
      </xdr:nvSpPr>
      <xdr:spPr>
        <a:xfrm>
          <a:off x="13435965" y="67259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80010</xdr:rowOff>
    </xdr:from>
    <xdr:to>
      <xdr:col>67</xdr:col>
      <xdr:colOff>101600</xdr:colOff>
      <xdr:row>39</xdr:row>
      <xdr:rowOff>10160</xdr:rowOff>
    </xdr:to>
    <xdr:sp macro="" textlink="">
      <xdr:nvSpPr>
        <xdr:cNvPr id="546" name="楕円 545"/>
        <xdr:cNvSpPr/>
      </xdr:nvSpPr>
      <xdr:spPr>
        <a:xfrm>
          <a:off x="1276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1270</xdr:rowOff>
    </xdr:from>
    <xdr:ext cx="522605" cy="259080"/>
    <xdr:sp macro="" textlink="">
      <xdr:nvSpPr>
        <xdr:cNvPr id="547" name="テキスト ボックス 546"/>
        <xdr:cNvSpPr txBox="1"/>
      </xdr:nvSpPr>
      <xdr:spPr>
        <a:xfrm>
          <a:off x="12546965" y="66878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820" cy="217170"/>
    <xdr:sp macro="" textlink="">
      <xdr:nvSpPr>
        <xdr:cNvPr id="556" name="テキスト ボックス 555"/>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8" name="直線コネクタ 55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36855" cy="259080"/>
    <xdr:sp macro="" textlink="">
      <xdr:nvSpPr>
        <xdr:cNvPr id="559" name="テキスト ボックス 558"/>
        <xdr:cNvSpPr txBox="1"/>
      </xdr:nvSpPr>
      <xdr:spPr>
        <a:xfrm>
          <a:off x="12197080" y="10072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0" name="直線コネクタ 55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61" name="テキスト ボックス 560"/>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2" name="直線コネクタ 56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83565" cy="259080"/>
    <xdr:sp macro="" textlink="">
      <xdr:nvSpPr>
        <xdr:cNvPr id="563" name="テキスト ボックス 562"/>
        <xdr:cNvSpPr txBox="1"/>
      </xdr:nvSpPr>
      <xdr:spPr>
        <a:xfrm>
          <a:off x="11850370" y="941895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4" name="直線コネクタ 56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3565" cy="251460"/>
    <xdr:sp macro="" textlink="">
      <xdr:nvSpPr>
        <xdr:cNvPr id="565" name="テキスト ボックス 564"/>
        <xdr:cNvSpPr txBox="1"/>
      </xdr:nvSpPr>
      <xdr:spPr>
        <a:xfrm>
          <a:off x="11850370" y="9093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6" name="直線コネクタ 56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3565" cy="258445"/>
    <xdr:sp macro="" textlink="">
      <xdr:nvSpPr>
        <xdr:cNvPr id="567" name="テキスト ボックス 566"/>
        <xdr:cNvSpPr txBox="1"/>
      </xdr:nvSpPr>
      <xdr:spPr>
        <a:xfrm>
          <a:off x="11850370" y="8766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8" name="直線コネクタ 56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3565" cy="259080"/>
    <xdr:sp macro="" textlink="">
      <xdr:nvSpPr>
        <xdr:cNvPr id="569" name="テキスト ボックス 568"/>
        <xdr:cNvSpPr txBox="1"/>
      </xdr:nvSpPr>
      <xdr:spPr>
        <a:xfrm>
          <a:off x="11850370" y="8439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3565" cy="248920"/>
    <xdr:sp macro="" textlink="">
      <xdr:nvSpPr>
        <xdr:cNvPr id="571" name="テキスト ボックス 570"/>
        <xdr:cNvSpPr txBox="1"/>
      </xdr:nvSpPr>
      <xdr:spPr>
        <a:xfrm>
          <a:off x="11850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145415</xdr:rowOff>
    </xdr:from>
    <xdr:to>
      <xdr:col>85</xdr:col>
      <xdr:colOff>126365</xdr:colOff>
      <xdr:row>58</xdr:row>
      <xdr:rowOff>31750</xdr:rowOff>
    </xdr:to>
    <xdr:cxnSp macro="">
      <xdr:nvCxnSpPr>
        <xdr:cNvPr id="573" name="直線コネクタ 572"/>
        <xdr:cNvCxnSpPr/>
      </xdr:nvCxnSpPr>
      <xdr:spPr>
        <a:xfrm flipV="1">
          <a:off x="16317595" y="871791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35560</xdr:rowOff>
    </xdr:from>
    <xdr:ext cx="534670" cy="259080"/>
    <xdr:sp macro="" textlink="">
      <xdr:nvSpPr>
        <xdr:cNvPr id="574" name="教育費最小値テキスト"/>
        <xdr:cNvSpPr txBox="1"/>
      </xdr:nvSpPr>
      <xdr:spPr>
        <a:xfrm>
          <a:off x="16370300" y="9979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36,506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31750</xdr:rowOff>
    </xdr:from>
    <xdr:to>
      <xdr:col>86</xdr:col>
      <xdr:colOff>25400</xdr:colOff>
      <xdr:row>58</xdr:row>
      <xdr:rowOff>31750</xdr:rowOff>
    </xdr:to>
    <xdr:cxnSp macro="">
      <xdr:nvCxnSpPr>
        <xdr:cNvPr id="575" name="直線コネクタ 574"/>
        <xdr:cNvCxnSpPr/>
      </xdr:nvCxnSpPr>
      <xdr:spPr>
        <a:xfrm>
          <a:off x="16230600" y="997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92075</xdr:rowOff>
    </xdr:from>
    <xdr:ext cx="598805" cy="259080"/>
    <xdr:sp macro="" textlink="">
      <xdr:nvSpPr>
        <xdr:cNvPr id="576" name="教育費最大値テキスト"/>
        <xdr:cNvSpPr txBox="1"/>
      </xdr:nvSpPr>
      <xdr:spPr>
        <a:xfrm>
          <a:off x="16370300" y="8493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229,162</a:t>
          </a:r>
          <a:endParaRPr kumimoji="1" lang="ja-JP" altLang="en-US" sz="1000" b="1">
            <a:latin typeface="ＭＳ Ｐゴシック"/>
          </a:endParaRPr>
        </a:p>
      </xdr:txBody>
    </xdr:sp>
    <xdr:clientData/>
  </xdr:oneCellAnchor>
  <xdr:twoCellAnchor>
    <xdr:from>
      <xdr:col>85</xdr:col>
      <xdr:colOff>38100</xdr:colOff>
      <xdr:row>50</xdr:row>
      <xdr:rowOff>145415</xdr:rowOff>
    </xdr:from>
    <xdr:to>
      <xdr:col>86</xdr:col>
      <xdr:colOff>25400</xdr:colOff>
      <xdr:row>50</xdr:row>
      <xdr:rowOff>145415</xdr:rowOff>
    </xdr:to>
    <xdr:cxnSp macro="">
      <xdr:nvCxnSpPr>
        <xdr:cNvPr id="577" name="直線コネクタ 576"/>
        <xdr:cNvCxnSpPr/>
      </xdr:nvCxnSpPr>
      <xdr:spPr>
        <a:xfrm>
          <a:off x="16230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134620</xdr:rowOff>
    </xdr:from>
    <xdr:to>
      <xdr:col>85</xdr:col>
      <xdr:colOff>127000</xdr:colOff>
      <xdr:row>57</xdr:row>
      <xdr:rowOff>70485</xdr:rowOff>
    </xdr:to>
    <xdr:cxnSp macro="">
      <xdr:nvCxnSpPr>
        <xdr:cNvPr id="578" name="直線コネクタ 577"/>
        <xdr:cNvCxnSpPr/>
      </xdr:nvCxnSpPr>
      <xdr:spPr>
        <a:xfrm>
          <a:off x="15481300" y="973582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114935</xdr:rowOff>
    </xdr:from>
    <xdr:ext cx="534670" cy="259080"/>
    <xdr:sp macro="" textlink="">
      <xdr:nvSpPr>
        <xdr:cNvPr id="579" name="教育費平均値テキスト"/>
        <xdr:cNvSpPr txBox="1"/>
      </xdr:nvSpPr>
      <xdr:spPr>
        <a:xfrm>
          <a:off x="16370300" y="9544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92075</xdr:rowOff>
    </xdr:from>
    <xdr:to>
      <xdr:col>85</xdr:col>
      <xdr:colOff>177800</xdr:colOff>
      <xdr:row>57</xdr:row>
      <xdr:rowOff>22225</xdr:rowOff>
    </xdr:to>
    <xdr:sp macro="" textlink="">
      <xdr:nvSpPr>
        <xdr:cNvPr id="580" name="フローチャート: 判断 579"/>
        <xdr:cNvSpPr/>
      </xdr:nvSpPr>
      <xdr:spPr>
        <a:xfrm>
          <a:off x="162687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134620</xdr:rowOff>
    </xdr:from>
    <xdr:to>
      <xdr:col>81</xdr:col>
      <xdr:colOff>50800</xdr:colOff>
      <xdr:row>57</xdr:row>
      <xdr:rowOff>133985</xdr:rowOff>
    </xdr:to>
    <xdr:cxnSp macro="">
      <xdr:nvCxnSpPr>
        <xdr:cNvPr id="581" name="直線コネクタ 580"/>
        <xdr:cNvCxnSpPr/>
      </xdr:nvCxnSpPr>
      <xdr:spPr>
        <a:xfrm flipV="1">
          <a:off x="14592300" y="973582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158750</xdr:rowOff>
    </xdr:from>
    <xdr:to>
      <xdr:col>81</xdr:col>
      <xdr:colOff>101600</xdr:colOff>
      <xdr:row>57</xdr:row>
      <xdr:rowOff>88900</xdr:rowOff>
    </xdr:to>
    <xdr:sp macro="" textlink="">
      <xdr:nvSpPr>
        <xdr:cNvPr id="582" name="フローチャート: 判断 581"/>
        <xdr:cNvSpPr/>
      </xdr:nvSpPr>
      <xdr:spPr>
        <a:xfrm>
          <a:off x="15430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80010</xdr:rowOff>
    </xdr:from>
    <xdr:ext cx="522605" cy="259080"/>
    <xdr:sp macro="" textlink="">
      <xdr:nvSpPr>
        <xdr:cNvPr id="583" name="テキスト ボックス 582"/>
        <xdr:cNvSpPr txBox="1"/>
      </xdr:nvSpPr>
      <xdr:spPr>
        <a:xfrm>
          <a:off x="15213965" y="98526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133985</xdr:rowOff>
    </xdr:from>
    <xdr:to>
      <xdr:col>76</xdr:col>
      <xdr:colOff>114300</xdr:colOff>
      <xdr:row>58</xdr:row>
      <xdr:rowOff>19685</xdr:rowOff>
    </xdr:to>
    <xdr:cxnSp macro="">
      <xdr:nvCxnSpPr>
        <xdr:cNvPr id="584" name="直線コネクタ 583"/>
        <xdr:cNvCxnSpPr/>
      </xdr:nvCxnSpPr>
      <xdr:spPr>
        <a:xfrm flipV="1">
          <a:off x="13703300" y="99066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160020</xdr:rowOff>
    </xdr:from>
    <xdr:to>
      <xdr:col>76</xdr:col>
      <xdr:colOff>165100</xdr:colOff>
      <xdr:row>57</xdr:row>
      <xdr:rowOff>90170</xdr:rowOff>
    </xdr:to>
    <xdr:sp macro="" textlink="">
      <xdr:nvSpPr>
        <xdr:cNvPr id="585" name="フローチャート: 判断 584"/>
        <xdr:cNvSpPr/>
      </xdr:nvSpPr>
      <xdr:spPr>
        <a:xfrm>
          <a:off x="14541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106680</xdr:rowOff>
    </xdr:from>
    <xdr:ext cx="522605" cy="259080"/>
    <xdr:sp macro="" textlink="">
      <xdr:nvSpPr>
        <xdr:cNvPr id="586" name="テキスト ボックス 585"/>
        <xdr:cNvSpPr txBox="1"/>
      </xdr:nvSpPr>
      <xdr:spPr>
        <a:xfrm>
          <a:off x="14324965" y="95364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19685</xdr:rowOff>
    </xdr:from>
    <xdr:to>
      <xdr:col>71</xdr:col>
      <xdr:colOff>177800</xdr:colOff>
      <xdr:row>58</xdr:row>
      <xdr:rowOff>40640</xdr:rowOff>
    </xdr:to>
    <xdr:cxnSp macro="">
      <xdr:nvCxnSpPr>
        <xdr:cNvPr id="587" name="直線コネクタ 586"/>
        <xdr:cNvCxnSpPr/>
      </xdr:nvCxnSpPr>
      <xdr:spPr>
        <a:xfrm flipV="1">
          <a:off x="12814300" y="99637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16510</xdr:rowOff>
    </xdr:from>
    <xdr:to>
      <xdr:col>72</xdr:col>
      <xdr:colOff>38100</xdr:colOff>
      <xdr:row>57</xdr:row>
      <xdr:rowOff>118110</xdr:rowOff>
    </xdr:to>
    <xdr:sp macro="" textlink="">
      <xdr:nvSpPr>
        <xdr:cNvPr id="588" name="フローチャート: 判断 587"/>
        <xdr:cNvSpPr/>
      </xdr:nvSpPr>
      <xdr:spPr>
        <a:xfrm>
          <a:off x="13652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134620</xdr:rowOff>
    </xdr:from>
    <xdr:ext cx="522605" cy="248920"/>
    <xdr:sp macro="" textlink="">
      <xdr:nvSpPr>
        <xdr:cNvPr id="589" name="テキスト ボックス 588"/>
        <xdr:cNvSpPr txBox="1"/>
      </xdr:nvSpPr>
      <xdr:spPr>
        <a:xfrm>
          <a:off x="13435965" y="956437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161925</xdr:rowOff>
    </xdr:from>
    <xdr:to>
      <xdr:col>67</xdr:col>
      <xdr:colOff>101600</xdr:colOff>
      <xdr:row>57</xdr:row>
      <xdr:rowOff>92075</xdr:rowOff>
    </xdr:to>
    <xdr:sp macro="" textlink="">
      <xdr:nvSpPr>
        <xdr:cNvPr id="590" name="フローチャート: 判断 589"/>
        <xdr:cNvSpPr/>
      </xdr:nvSpPr>
      <xdr:spPr>
        <a:xfrm>
          <a:off x="127635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109220</xdr:rowOff>
    </xdr:from>
    <xdr:ext cx="522605" cy="251460"/>
    <xdr:sp macro="" textlink="">
      <xdr:nvSpPr>
        <xdr:cNvPr id="591" name="テキスト ボックス 590"/>
        <xdr:cNvSpPr txBox="1"/>
      </xdr:nvSpPr>
      <xdr:spPr>
        <a:xfrm>
          <a:off x="12546965" y="953897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19685</xdr:rowOff>
    </xdr:from>
    <xdr:to>
      <xdr:col>85</xdr:col>
      <xdr:colOff>177800</xdr:colOff>
      <xdr:row>57</xdr:row>
      <xdr:rowOff>121285</xdr:rowOff>
    </xdr:to>
    <xdr:sp macro="" textlink="">
      <xdr:nvSpPr>
        <xdr:cNvPr id="597" name="楕円 596"/>
        <xdr:cNvSpPr/>
      </xdr:nvSpPr>
      <xdr:spPr>
        <a:xfrm>
          <a:off x="16268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169545</xdr:rowOff>
    </xdr:from>
    <xdr:ext cx="534670" cy="248285"/>
    <xdr:sp macro="" textlink="">
      <xdr:nvSpPr>
        <xdr:cNvPr id="598" name="教育費該当値テキスト"/>
        <xdr:cNvSpPr txBox="1"/>
      </xdr:nvSpPr>
      <xdr:spPr>
        <a:xfrm>
          <a:off x="16370300" y="97707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83820</xdr:rowOff>
    </xdr:from>
    <xdr:to>
      <xdr:col>81</xdr:col>
      <xdr:colOff>101600</xdr:colOff>
      <xdr:row>57</xdr:row>
      <xdr:rowOff>13970</xdr:rowOff>
    </xdr:to>
    <xdr:sp macro="" textlink="">
      <xdr:nvSpPr>
        <xdr:cNvPr id="599" name="楕円 598"/>
        <xdr:cNvSpPr/>
      </xdr:nvSpPr>
      <xdr:spPr>
        <a:xfrm>
          <a:off x="15430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30480</xdr:rowOff>
    </xdr:from>
    <xdr:ext cx="522605" cy="250190"/>
    <xdr:sp macro="" textlink="">
      <xdr:nvSpPr>
        <xdr:cNvPr id="600" name="テキスト ボックス 599"/>
        <xdr:cNvSpPr txBox="1"/>
      </xdr:nvSpPr>
      <xdr:spPr>
        <a:xfrm>
          <a:off x="15213965" y="946023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83185</xdr:rowOff>
    </xdr:from>
    <xdr:to>
      <xdr:col>76</xdr:col>
      <xdr:colOff>165100</xdr:colOff>
      <xdr:row>58</xdr:row>
      <xdr:rowOff>13335</xdr:rowOff>
    </xdr:to>
    <xdr:sp macro="" textlink="">
      <xdr:nvSpPr>
        <xdr:cNvPr id="601" name="楕円 600"/>
        <xdr:cNvSpPr/>
      </xdr:nvSpPr>
      <xdr:spPr>
        <a:xfrm>
          <a:off x="14541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4445</xdr:rowOff>
    </xdr:from>
    <xdr:ext cx="522605" cy="259080"/>
    <xdr:sp macro="" textlink="">
      <xdr:nvSpPr>
        <xdr:cNvPr id="602" name="テキスト ボックス 601"/>
        <xdr:cNvSpPr txBox="1"/>
      </xdr:nvSpPr>
      <xdr:spPr>
        <a:xfrm>
          <a:off x="14324965" y="99485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140335</xdr:rowOff>
    </xdr:from>
    <xdr:to>
      <xdr:col>72</xdr:col>
      <xdr:colOff>38100</xdr:colOff>
      <xdr:row>58</xdr:row>
      <xdr:rowOff>70485</xdr:rowOff>
    </xdr:to>
    <xdr:sp macro="" textlink="">
      <xdr:nvSpPr>
        <xdr:cNvPr id="603" name="楕円 602"/>
        <xdr:cNvSpPr/>
      </xdr:nvSpPr>
      <xdr:spPr>
        <a:xfrm>
          <a:off x="13652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61595</xdr:rowOff>
    </xdr:from>
    <xdr:ext cx="522605" cy="259080"/>
    <xdr:sp macro="" textlink="">
      <xdr:nvSpPr>
        <xdr:cNvPr id="604" name="テキスト ボックス 603"/>
        <xdr:cNvSpPr txBox="1"/>
      </xdr:nvSpPr>
      <xdr:spPr>
        <a:xfrm>
          <a:off x="13435965" y="100056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161290</xdr:rowOff>
    </xdr:from>
    <xdr:to>
      <xdr:col>67</xdr:col>
      <xdr:colOff>101600</xdr:colOff>
      <xdr:row>58</xdr:row>
      <xdr:rowOff>91440</xdr:rowOff>
    </xdr:to>
    <xdr:sp macro="" textlink="">
      <xdr:nvSpPr>
        <xdr:cNvPr id="605" name="楕円 604"/>
        <xdr:cNvSpPr/>
      </xdr:nvSpPr>
      <xdr:spPr>
        <a:xfrm>
          <a:off x="12763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82550</xdr:rowOff>
    </xdr:from>
    <xdr:ext cx="522605" cy="259080"/>
    <xdr:sp macro="" textlink="">
      <xdr:nvSpPr>
        <xdr:cNvPr id="606" name="テキスト ボックス 605"/>
        <xdr:cNvSpPr txBox="1"/>
      </xdr:nvSpPr>
      <xdr:spPr>
        <a:xfrm>
          <a:off x="12546965" y="100266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820" cy="217170"/>
    <xdr:sp macro="" textlink="">
      <xdr:nvSpPr>
        <xdr:cNvPr id="615" name="テキスト ボックス 614"/>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36855" cy="248920"/>
    <xdr:sp macro="" textlink="">
      <xdr:nvSpPr>
        <xdr:cNvPr id="618" name="テキスト ボックス 617"/>
        <xdr:cNvSpPr txBox="1"/>
      </xdr:nvSpPr>
      <xdr:spPr>
        <a:xfrm>
          <a:off x="12197080" y="13370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3565" cy="248920"/>
    <xdr:sp macro="" textlink="">
      <xdr:nvSpPr>
        <xdr:cNvPr id="620" name="テキスト ボックス 619"/>
        <xdr:cNvSpPr txBox="1"/>
      </xdr:nvSpPr>
      <xdr:spPr>
        <a:xfrm>
          <a:off x="11850370" y="12913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3565" cy="248920"/>
    <xdr:sp macro="" textlink="">
      <xdr:nvSpPr>
        <xdr:cNvPr id="622" name="テキスト ボックス 621"/>
        <xdr:cNvSpPr txBox="1"/>
      </xdr:nvSpPr>
      <xdr:spPr>
        <a:xfrm>
          <a:off x="11850370" y="12456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3565" cy="248920"/>
    <xdr:sp macro="" textlink="">
      <xdr:nvSpPr>
        <xdr:cNvPr id="624" name="テキスト ボックス 623"/>
        <xdr:cNvSpPr txBox="1"/>
      </xdr:nvSpPr>
      <xdr:spPr>
        <a:xfrm>
          <a:off x="11850370" y="11998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3565" cy="248920"/>
    <xdr:sp macro="" textlink="">
      <xdr:nvSpPr>
        <xdr:cNvPr id="626" name="テキスト ボックス 625"/>
        <xdr:cNvSpPr txBox="1"/>
      </xdr:nvSpPr>
      <xdr:spPr>
        <a:xfrm>
          <a:off x="11850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57785</xdr:rowOff>
    </xdr:from>
    <xdr:to>
      <xdr:col>85</xdr:col>
      <xdr:colOff>126365</xdr:colOff>
      <xdr:row>78</xdr:row>
      <xdr:rowOff>139700</xdr:rowOff>
    </xdr:to>
    <xdr:cxnSp macro="">
      <xdr:nvCxnSpPr>
        <xdr:cNvPr id="628" name="直線コネクタ 627"/>
        <xdr:cNvCxnSpPr/>
      </xdr:nvCxnSpPr>
      <xdr:spPr>
        <a:xfrm flipV="1">
          <a:off x="16317595" y="1223073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1460"/>
    <xdr:sp macro="" textlink="">
      <xdr:nvSpPr>
        <xdr:cNvPr id="629" name="災害復旧費最小値テキスト"/>
        <xdr:cNvSpPr txBox="1"/>
      </xdr:nvSpPr>
      <xdr:spPr>
        <a:xfrm>
          <a:off x="16370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4445</xdr:rowOff>
    </xdr:from>
    <xdr:ext cx="598805" cy="259080"/>
    <xdr:sp macro="" textlink="">
      <xdr:nvSpPr>
        <xdr:cNvPr id="631" name="災害復旧費最大値テキスト"/>
        <xdr:cNvSpPr txBox="1"/>
      </xdr:nvSpPr>
      <xdr:spPr>
        <a:xfrm>
          <a:off x="16370300" y="12005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85</xdr:col>
      <xdr:colOff>38100</xdr:colOff>
      <xdr:row>71</xdr:row>
      <xdr:rowOff>57785</xdr:rowOff>
    </xdr:from>
    <xdr:to>
      <xdr:col>86</xdr:col>
      <xdr:colOff>25400</xdr:colOff>
      <xdr:row>71</xdr:row>
      <xdr:rowOff>57785</xdr:rowOff>
    </xdr:to>
    <xdr:cxnSp macro="">
      <xdr:nvCxnSpPr>
        <xdr:cNvPr id="632" name="直線コネクタ 631"/>
        <xdr:cNvCxnSpPr/>
      </xdr:nvCxnSpPr>
      <xdr:spPr>
        <a:xfrm>
          <a:off x="16230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84455</xdr:rowOff>
    </xdr:from>
    <xdr:to>
      <xdr:col>85</xdr:col>
      <xdr:colOff>127000</xdr:colOff>
      <xdr:row>78</xdr:row>
      <xdr:rowOff>113030</xdr:rowOff>
    </xdr:to>
    <xdr:cxnSp macro="">
      <xdr:nvCxnSpPr>
        <xdr:cNvPr id="633" name="直線コネクタ 632"/>
        <xdr:cNvCxnSpPr/>
      </xdr:nvCxnSpPr>
      <xdr:spPr>
        <a:xfrm>
          <a:off x="15481300" y="1345755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40640</xdr:rowOff>
    </xdr:from>
    <xdr:ext cx="534670" cy="251460"/>
    <xdr:sp macro="" textlink="">
      <xdr:nvSpPr>
        <xdr:cNvPr id="634" name="災害復旧費平均値テキスト"/>
        <xdr:cNvSpPr txBox="1"/>
      </xdr:nvSpPr>
      <xdr:spPr>
        <a:xfrm>
          <a:off x="16370300" y="132422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17780</xdr:rowOff>
    </xdr:from>
    <xdr:to>
      <xdr:col>85</xdr:col>
      <xdr:colOff>177800</xdr:colOff>
      <xdr:row>78</xdr:row>
      <xdr:rowOff>118745</xdr:rowOff>
    </xdr:to>
    <xdr:sp macro="" textlink="">
      <xdr:nvSpPr>
        <xdr:cNvPr id="635" name="フローチャート: 判断 634"/>
        <xdr:cNvSpPr/>
      </xdr:nvSpPr>
      <xdr:spPr>
        <a:xfrm>
          <a:off x="162687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84455</xdr:rowOff>
    </xdr:from>
    <xdr:to>
      <xdr:col>81</xdr:col>
      <xdr:colOff>50800</xdr:colOff>
      <xdr:row>78</xdr:row>
      <xdr:rowOff>127635</xdr:rowOff>
    </xdr:to>
    <xdr:cxnSp macro="">
      <xdr:nvCxnSpPr>
        <xdr:cNvPr id="636" name="直線コネクタ 635"/>
        <xdr:cNvCxnSpPr/>
      </xdr:nvCxnSpPr>
      <xdr:spPr>
        <a:xfrm flipV="1">
          <a:off x="14592300" y="134575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27305</xdr:rowOff>
    </xdr:from>
    <xdr:to>
      <xdr:col>81</xdr:col>
      <xdr:colOff>101600</xdr:colOff>
      <xdr:row>78</xdr:row>
      <xdr:rowOff>128905</xdr:rowOff>
    </xdr:to>
    <xdr:sp macro="" textlink="">
      <xdr:nvSpPr>
        <xdr:cNvPr id="637" name="フローチャート: 判断 636"/>
        <xdr:cNvSpPr/>
      </xdr:nvSpPr>
      <xdr:spPr>
        <a:xfrm>
          <a:off x="1543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145415</xdr:rowOff>
    </xdr:from>
    <xdr:ext cx="522605" cy="249555"/>
    <xdr:sp macro="" textlink="">
      <xdr:nvSpPr>
        <xdr:cNvPr id="638" name="テキスト ボックス 637"/>
        <xdr:cNvSpPr txBox="1"/>
      </xdr:nvSpPr>
      <xdr:spPr>
        <a:xfrm>
          <a:off x="15213965" y="1317561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125095</xdr:rowOff>
    </xdr:from>
    <xdr:to>
      <xdr:col>76</xdr:col>
      <xdr:colOff>114300</xdr:colOff>
      <xdr:row>78</xdr:row>
      <xdr:rowOff>127635</xdr:rowOff>
    </xdr:to>
    <xdr:cxnSp macro="">
      <xdr:nvCxnSpPr>
        <xdr:cNvPr id="639" name="直線コネクタ 638"/>
        <xdr:cNvCxnSpPr/>
      </xdr:nvCxnSpPr>
      <xdr:spPr>
        <a:xfrm>
          <a:off x="13703300" y="134981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46355</xdr:rowOff>
    </xdr:from>
    <xdr:to>
      <xdr:col>76</xdr:col>
      <xdr:colOff>165100</xdr:colOff>
      <xdr:row>78</xdr:row>
      <xdr:rowOff>147955</xdr:rowOff>
    </xdr:to>
    <xdr:sp macro="" textlink="">
      <xdr:nvSpPr>
        <xdr:cNvPr id="640" name="フローチャート: 判断 639"/>
        <xdr:cNvSpPr/>
      </xdr:nvSpPr>
      <xdr:spPr>
        <a:xfrm>
          <a:off x="145415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164465</xdr:rowOff>
    </xdr:from>
    <xdr:ext cx="457835" cy="259080"/>
    <xdr:sp macro="" textlink="">
      <xdr:nvSpPr>
        <xdr:cNvPr id="641" name="テキスト ボックス 640"/>
        <xdr:cNvSpPr txBox="1"/>
      </xdr:nvSpPr>
      <xdr:spPr>
        <a:xfrm>
          <a:off x="14357350" y="1319466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125095</xdr:rowOff>
    </xdr:from>
    <xdr:to>
      <xdr:col>71</xdr:col>
      <xdr:colOff>177800</xdr:colOff>
      <xdr:row>78</xdr:row>
      <xdr:rowOff>139700</xdr:rowOff>
    </xdr:to>
    <xdr:cxnSp macro="">
      <xdr:nvCxnSpPr>
        <xdr:cNvPr id="642" name="直線コネクタ 641"/>
        <xdr:cNvCxnSpPr/>
      </xdr:nvCxnSpPr>
      <xdr:spPr>
        <a:xfrm flipV="1">
          <a:off x="12814300" y="134981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66675</xdr:rowOff>
    </xdr:from>
    <xdr:to>
      <xdr:col>72</xdr:col>
      <xdr:colOff>38100</xdr:colOff>
      <xdr:row>78</xdr:row>
      <xdr:rowOff>168275</xdr:rowOff>
    </xdr:to>
    <xdr:sp macro="" textlink="">
      <xdr:nvSpPr>
        <xdr:cNvPr id="643" name="フローチャート: 判断 642"/>
        <xdr:cNvSpPr/>
      </xdr:nvSpPr>
      <xdr:spPr>
        <a:xfrm>
          <a:off x="13652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13335</xdr:rowOff>
    </xdr:from>
    <xdr:ext cx="457835" cy="259080"/>
    <xdr:sp macro="" textlink="">
      <xdr:nvSpPr>
        <xdr:cNvPr id="644" name="テキスト ボックス 643"/>
        <xdr:cNvSpPr txBox="1"/>
      </xdr:nvSpPr>
      <xdr:spPr>
        <a:xfrm>
          <a:off x="13468350" y="1321498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63500</xdr:rowOff>
    </xdr:from>
    <xdr:to>
      <xdr:col>67</xdr:col>
      <xdr:colOff>101600</xdr:colOff>
      <xdr:row>78</xdr:row>
      <xdr:rowOff>164465</xdr:rowOff>
    </xdr:to>
    <xdr:sp macro="" textlink="">
      <xdr:nvSpPr>
        <xdr:cNvPr id="645" name="フローチャート: 判断 644"/>
        <xdr:cNvSpPr/>
      </xdr:nvSpPr>
      <xdr:spPr>
        <a:xfrm>
          <a:off x="12763500" y="13436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9525</xdr:rowOff>
    </xdr:from>
    <xdr:ext cx="457835" cy="248285"/>
    <xdr:sp macro="" textlink="">
      <xdr:nvSpPr>
        <xdr:cNvPr id="646" name="テキスト ボックス 645"/>
        <xdr:cNvSpPr txBox="1"/>
      </xdr:nvSpPr>
      <xdr:spPr>
        <a:xfrm>
          <a:off x="12579350" y="1321117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62230</xdr:rowOff>
    </xdr:from>
    <xdr:to>
      <xdr:col>85</xdr:col>
      <xdr:colOff>177800</xdr:colOff>
      <xdr:row>78</xdr:row>
      <xdr:rowOff>163830</xdr:rowOff>
    </xdr:to>
    <xdr:sp macro="" textlink="">
      <xdr:nvSpPr>
        <xdr:cNvPr id="652" name="楕円 651"/>
        <xdr:cNvSpPr/>
      </xdr:nvSpPr>
      <xdr:spPr>
        <a:xfrm>
          <a:off x="162687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167005</xdr:rowOff>
    </xdr:from>
    <xdr:ext cx="469900" cy="250825"/>
    <xdr:sp macro="" textlink="">
      <xdr:nvSpPr>
        <xdr:cNvPr id="653" name="災害復旧費該当値テキスト"/>
        <xdr:cNvSpPr txBox="1"/>
      </xdr:nvSpPr>
      <xdr:spPr>
        <a:xfrm>
          <a:off x="16370300" y="133686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33655</xdr:rowOff>
    </xdr:from>
    <xdr:to>
      <xdr:col>81</xdr:col>
      <xdr:colOff>101600</xdr:colOff>
      <xdr:row>78</xdr:row>
      <xdr:rowOff>135255</xdr:rowOff>
    </xdr:to>
    <xdr:sp macro="" textlink="">
      <xdr:nvSpPr>
        <xdr:cNvPr id="654" name="楕円 653"/>
        <xdr:cNvSpPr/>
      </xdr:nvSpPr>
      <xdr:spPr>
        <a:xfrm>
          <a:off x="15430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126365</xdr:rowOff>
    </xdr:from>
    <xdr:ext cx="522605" cy="259080"/>
    <xdr:sp macro="" textlink="">
      <xdr:nvSpPr>
        <xdr:cNvPr id="655" name="テキスト ボックス 654"/>
        <xdr:cNvSpPr txBox="1"/>
      </xdr:nvSpPr>
      <xdr:spPr>
        <a:xfrm>
          <a:off x="15213965" y="134994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76835</xdr:rowOff>
    </xdr:from>
    <xdr:to>
      <xdr:col>76</xdr:col>
      <xdr:colOff>165100</xdr:colOff>
      <xdr:row>79</xdr:row>
      <xdr:rowOff>6985</xdr:rowOff>
    </xdr:to>
    <xdr:sp macro="" textlink="">
      <xdr:nvSpPr>
        <xdr:cNvPr id="656" name="楕円 655"/>
        <xdr:cNvSpPr/>
      </xdr:nvSpPr>
      <xdr:spPr>
        <a:xfrm>
          <a:off x="14541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169545</xdr:rowOff>
    </xdr:from>
    <xdr:ext cx="457835" cy="248285"/>
    <xdr:sp macro="" textlink="">
      <xdr:nvSpPr>
        <xdr:cNvPr id="657" name="テキスト ボックス 656"/>
        <xdr:cNvSpPr txBox="1"/>
      </xdr:nvSpPr>
      <xdr:spPr>
        <a:xfrm>
          <a:off x="14357350" y="1354264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74930</xdr:rowOff>
    </xdr:from>
    <xdr:to>
      <xdr:col>72</xdr:col>
      <xdr:colOff>38100</xdr:colOff>
      <xdr:row>79</xdr:row>
      <xdr:rowOff>4445</xdr:rowOff>
    </xdr:to>
    <xdr:sp macro="" textlink="">
      <xdr:nvSpPr>
        <xdr:cNvPr id="658" name="楕円 657"/>
        <xdr:cNvSpPr/>
      </xdr:nvSpPr>
      <xdr:spPr>
        <a:xfrm>
          <a:off x="13652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167005</xdr:rowOff>
    </xdr:from>
    <xdr:ext cx="457835" cy="250825"/>
    <xdr:sp macro="" textlink="">
      <xdr:nvSpPr>
        <xdr:cNvPr id="659" name="テキスト ボックス 658"/>
        <xdr:cNvSpPr txBox="1"/>
      </xdr:nvSpPr>
      <xdr:spPr>
        <a:xfrm>
          <a:off x="13468350" y="1354010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10160</xdr:rowOff>
    </xdr:from>
    <xdr:ext cx="313690" cy="259080"/>
    <xdr:sp macro="" textlink="">
      <xdr:nvSpPr>
        <xdr:cNvPr id="661" name="テキスト ボックス 660"/>
        <xdr:cNvSpPr txBox="1"/>
      </xdr:nvSpPr>
      <xdr:spPr>
        <a:xfrm>
          <a:off x="12657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820" cy="217170"/>
    <xdr:sp macro="" textlink="">
      <xdr:nvSpPr>
        <xdr:cNvPr id="670" name="テキスト ボックス 669"/>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36855" cy="248920"/>
    <xdr:sp macro="" textlink="">
      <xdr:nvSpPr>
        <xdr:cNvPr id="672" name="テキスト ボックス 671"/>
        <xdr:cNvSpPr txBox="1"/>
      </xdr:nvSpPr>
      <xdr:spPr>
        <a:xfrm>
          <a:off x="12197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4" name="テキスト ボックス 673"/>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8" name="テキスト ボックス 677"/>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3565" cy="259080"/>
    <xdr:sp macro="" textlink="">
      <xdr:nvSpPr>
        <xdr:cNvPr id="680" name="テキスト ボックス 679"/>
        <xdr:cNvSpPr txBox="1"/>
      </xdr:nvSpPr>
      <xdr:spPr>
        <a:xfrm>
          <a:off x="11850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3565" cy="259080"/>
    <xdr:sp macro="" textlink="">
      <xdr:nvSpPr>
        <xdr:cNvPr id="682" name="テキスト ボックス 681"/>
        <xdr:cNvSpPr txBox="1"/>
      </xdr:nvSpPr>
      <xdr:spPr>
        <a:xfrm>
          <a:off x="11850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3565" cy="248920"/>
    <xdr:sp macro="" textlink="">
      <xdr:nvSpPr>
        <xdr:cNvPr id="684" name="テキスト ボックス 683"/>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45085</xdr:rowOff>
    </xdr:from>
    <xdr:to>
      <xdr:col>85</xdr:col>
      <xdr:colOff>126365</xdr:colOff>
      <xdr:row>99</xdr:row>
      <xdr:rowOff>107950</xdr:rowOff>
    </xdr:to>
    <xdr:cxnSp macro="">
      <xdr:nvCxnSpPr>
        <xdr:cNvPr id="686" name="直線コネクタ 685"/>
        <xdr:cNvCxnSpPr/>
      </xdr:nvCxnSpPr>
      <xdr:spPr>
        <a:xfrm flipV="1">
          <a:off x="16317595" y="15647035"/>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111760</xdr:rowOff>
    </xdr:from>
    <xdr:ext cx="534670" cy="248920"/>
    <xdr:sp macro="" textlink="">
      <xdr:nvSpPr>
        <xdr:cNvPr id="687" name="公債費最小値テキスト"/>
        <xdr:cNvSpPr txBox="1"/>
      </xdr:nvSpPr>
      <xdr:spPr>
        <a:xfrm>
          <a:off x="16370300" y="170853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107950</xdr:rowOff>
    </xdr:from>
    <xdr:to>
      <xdr:col>86</xdr:col>
      <xdr:colOff>25400</xdr:colOff>
      <xdr:row>99</xdr:row>
      <xdr:rowOff>107950</xdr:rowOff>
    </xdr:to>
    <xdr:cxnSp macro="">
      <xdr:nvCxnSpPr>
        <xdr:cNvPr id="688" name="直線コネクタ 687"/>
        <xdr:cNvCxnSpPr/>
      </xdr:nvCxnSpPr>
      <xdr:spPr>
        <a:xfrm>
          <a:off x="16230600" y="1708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163195</xdr:rowOff>
    </xdr:from>
    <xdr:ext cx="598805" cy="259080"/>
    <xdr:sp macro="" textlink="">
      <xdr:nvSpPr>
        <xdr:cNvPr id="689" name="公債費最大値テキスト"/>
        <xdr:cNvSpPr txBox="1"/>
      </xdr:nvSpPr>
      <xdr:spPr>
        <a:xfrm>
          <a:off x="16370300" y="15422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137,938</a:t>
          </a:r>
          <a:endParaRPr kumimoji="1" lang="ja-JP" altLang="en-US" sz="1000" b="1">
            <a:latin typeface="ＭＳ Ｐゴシック"/>
          </a:endParaRPr>
        </a:p>
      </xdr:txBody>
    </xdr:sp>
    <xdr:clientData/>
  </xdr:oneCellAnchor>
  <xdr:twoCellAnchor>
    <xdr:from>
      <xdr:col>85</xdr:col>
      <xdr:colOff>38100</xdr:colOff>
      <xdr:row>91</xdr:row>
      <xdr:rowOff>45085</xdr:rowOff>
    </xdr:from>
    <xdr:to>
      <xdr:col>86</xdr:col>
      <xdr:colOff>25400</xdr:colOff>
      <xdr:row>91</xdr:row>
      <xdr:rowOff>45085</xdr:rowOff>
    </xdr:to>
    <xdr:cxnSp macro="">
      <xdr:nvCxnSpPr>
        <xdr:cNvPr id="690" name="直線コネクタ 689"/>
        <xdr:cNvCxnSpPr/>
      </xdr:nvCxnSpPr>
      <xdr:spPr>
        <a:xfrm>
          <a:off x="16230600" y="1564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71120</xdr:rowOff>
    </xdr:from>
    <xdr:to>
      <xdr:col>85</xdr:col>
      <xdr:colOff>127000</xdr:colOff>
      <xdr:row>94</xdr:row>
      <xdr:rowOff>140970</xdr:rowOff>
    </xdr:to>
    <xdr:cxnSp macro="">
      <xdr:nvCxnSpPr>
        <xdr:cNvPr id="691" name="直線コネクタ 690"/>
        <xdr:cNvCxnSpPr/>
      </xdr:nvCxnSpPr>
      <xdr:spPr>
        <a:xfrm flipV="1">
          <a:off x="15481300" y="1601597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123825</xdr:rowOff>
    </xdr:from>
    <xdr:ext cx="534670" cy="248285"/>
    <xdr:sp macro="" textlink="">
      <xdr:nvSpPr>
        <xdr:cNvPr id="692" name="公債費平均値テキスト"/>
        <xdr:cNvSpPr txBox="1"/>
      </xdr:nvSpPr>
      <xdr:spPr>
        <a:xfrm>
          <a:off x="16370300" y="165830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145415</xdr:rowOff>
    </xdr:from>
    <xdr:to>
      <xdr:col>85</xdr:col>
      <xdr:colOff>177800</xdr:colOff>
      <xdr:row>97</xdr:row>
      <xdr:rowOff>75565</xdr:rowOff>
    </xdr:to>
    <xdr:sp macro="" textlink="">
      <xdr:nvSpPr>
        <xdr:cNvPr id="693" name="フローチャート: 判断 692"/>
        <xdr:cNvSpPr/>
      </xdr:nvSpPr>
      <xdr:spPr>
        <a:xfrm>
          <a:off x="16268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109220</xdr:rowOff>
    </xdr:from>
    <xdr:to>
      <xdr:col>81</xdr:col>
      <xdr:colOff>50800</xdr:colOff>
      <xdr:row>94</xdr:row>
      <xdr:rowOff>140970</xdr:rowOff>
    </xdr:to>
    <xdr:cxnSp macro="">
      <xdr:nvCxnSpPr>
        <xdr:cNvPr id="694" name="直線コネクタ 693"/>
        <xdr:cNvCxnSpPr/>
      </xdr:nvCxnSpPr>
      <xdr:spPr>
        <a:xfrm>
          <a:off x="14592300" y="1605407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125095</xdr:rowOff>
    </xdr:from>
    <xdr:to>
      <xdr:col>81</xdr:col>
      <xdr:colOff>101600</xdr:colOff>
      <xdr:row>97</xdr:row>
      <xdr:rowOff>55245</xdr:rowOff>
    </xdr:to>
    <xdr:sp macro="" textlink="">
      <xdr:nvSpPr>
        <xdr:cNvPr id="695" name="フローチャート: 判断 694"/>
        <xdr:cNvSpPr/>
      </xdr:nvSpPr>
      <xdr:spPr>
        <a:xfrm>
          <a:off x="15430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46355</xdr:rowOff>
    </xdr:from>
    <xdr:ext cx="522605" cy="259080"/>
    <xdr:sp macro="" textlink="">
      <xdr:nvSpPr>
        <xdr:cNvPr id="696" name="テキスト ボックス 695"/>
        <xdr:cNvSpPr txBox="1"/>
      </xdr:nvSpPr>
      <xdr:spPr>
        <a:xfrm>
          <a:off x="15213965" y="166770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109220</xdr:rowOff>
    </xdr:from>
    <xdr:to>
      <xdr:col>76</xdr:col>
      <xdr:colOff>114300</xdr:colOff>
      <xdr:row>93</xdr:row>
      <xdr:rowOff>133350</xdr:rowOff>
    </xdr:to>
    <xdr:cxnSp macro="">
      <xdr:nvCxnSpPr>
        <xdr:cNvPr id="697" name="直線コネクタ 696"/>
        <xdr:cNvCxnSpPr/>
      </xdr:nvCxnSpPr>
      <xdr:spPr>
        <a:xfrm flipV="1">
          <a:off x="13703300" y="160540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0</xdr:rowOff>
    </xdr:from>
    <xdr:to>
      <xdr:col>76</xdr:col>
      <xdr:colOff>165100</xdr:colOff>
      <xdr:row>97</xdr:row>
      <xdr:rowOff>101600</xdr:rowOff>
    </xdr:to>
    <xdr:sp macro="" textlink="">
      <xdr:nvSpPr>
        <xdr:cNvPr id="698" name="フローチャート: 判断 697"/>
        <xdr:cNvSpPr/>
      </xdr:nvSpPr>
      <xdr:spPr>
        <a:xfrm>
          <a:off x="14541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92710</xdr:rowOff>
    </xdr:from>
    <xdr:ext cx="522605" cy="259080"/>
    <xdr:sp macro="" textlink="">
      <xdr:nvSpPr>
        <xdr:cNvPr id="699" name="テキスト ボックス 698"/>
        <xdr:cNvSpPr txBox="1"/>
      </xdr:nvSpPr>
      <xdr:spPr>
        <a:xfrm>
          <a:off x="14324965" y="167233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114300</xdr:rowOff>
    </xdr:from>
    <xdr:to>
      <xdr:col>71</xdr:col>
      <xdr:colOff>177800</xdr:colOff>
      <xdr:row>93</xdr:row>
      <xdr:rowOff>133350</xdr:rowOff>
    </xdr:to>
    <xdr:cxnSp macro="">
      <xdr:nvCxnSpPr>
        <xdr:cNvPr id="700" name="直線コネクタ 699"/>
        <xdr:cNvCxnSpPr/>
      </xdr:nvCxnSpPr>
      <xdr:spPr>
        <a:xfrm>
          <a:off x="12814300" y="158877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150495</xdr:rowOff>
    </xdr:from>
    <xdr:to>
      <xdr:col>72</xdr:col>
      <xdr:colOff>38100</xdr:colOff>
      <xdr:row>97</xdr:row>
      <xdr:rowOff>80645</xdr:rowOff>
    </xdr:to>
    <xdr:sp macro="" textlink="">
      <xdr:nvSpPr>
        <xdr:cNvPr id="701" name="フローチャート: 判断 700"/>
        <xdr:cNvSpPr/>
      </xdr:nvSpPr>
      <xdr:spPr>
        <a:xfrm>
          <a:off x="136525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71755</xdr:rowOff>
    </xdr:from>
    <xdr:ext cx="522605" cy="259080"/>
    <xdr:sp macro="" textlink="">
      <xdr:nvSpPr>
        <xdr:cNvPr id="702" name="テキスト ボックス 701"/>
        <xdr:cNvSpPr txBox="1"/>
      </xdr:nvSpPr>
      <xdr:spPr>
        <a:xfrm>
          <a:off x="13435965" y="167024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119380</xdr:rowOff>
    </xdr:from>
    <xdr:to>
      <xdr:col>67</xdr:col>
      <xdr:colOff>101600</xdr:colOff>
      <xdr:row>97</xdr:row>
      <xdr:rowOff>49530</xdr:rowOff>
    </xdr:to>
    <xdr:sp macro="" textlink="">
      <xdr:nvSpPr>
        <xdr:cNvPr id="703" name="フローチャート: 判断 702"/>
        <xdr:cNvSpPr/>
      </xdr:nvSpPr>
      <xdr:spPr>
        <a:xfrm>
          <a:off x="12763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40640</xdr:rowOff>
    </xdr:from>
    <xdr:ext cx="522605" cy="251460"/>
    <xdr:sp macro="" textlink="">
      <xdr:nvSpPr>
        <xdr:cNvPr id="704" name="テキスト ボックス 703"/>
        <xdr:cNvSpPr txBox="1"/>
      </xdr:nvSpPr>
      <xdr:spPr>
        <a:xfrm>
          <a:off x="12546965" y="166712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20320</xdr:rowOff>
    </xdr:from>
    <xdr:to>
      <xdr:col>85</xdr:col>
      <xdr:colOff>177800</xdr:colOff>
      <xdr:row>93</xdr:row>
      <xdr:rowOff>121920</xdr:rowOff>
    </xdr:to>
    <xdr:sp macro="" textlink="">
      <xdr:nvSpPr>
        <xdr:cNvPr id="710" name="楕円 709"/>
        <xdr:cNvSpPr/>
      </xdr:nvSpPr>
      <xdr:spPr>
        <a:xfrm>
          <a:off x="16268700" y="159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43180</xdr:rowOff>
    </xdr:from>
    <xdr:ext cx="598805" cy="248920"/>
    <xdr:sp macro="" textlink="">
      <xdr:nvSpPr>
        <xdr:cNvPr id="711" name="公債費該当値テキスト"/>
        <xdr:cNvSpPr txBox="1"/>
      </xdr:nvSpPr>
      <xdr:spPr>
        <a:xfrm>
          <a:off x="16370300" y="158165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108,919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90170</xdr:rowOff>
    </xdr:from>
    <xdr:to>
      <xdr:col>81</xdr:col>
      <xdr:colOff>101600</xdr:colOff>
      <xdr:row>95</xdr:row>
      <xdr:rowOff>20320</xdr:rowOff>
    </xdr:to>
    <xdr:sp macro="" textlink="">
      <xdr:nvSpPr>
        <xdr:cNvPr id="712" name="楕円 711"/>
        <xdr:cNvSpPr/>
      </xdr:nvSpPr>
      <xdr:spPr>
        <a:xfrm>
          <a:off x="154305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36830</xdr:rowOff>
    </xdr:from>
    <xdr:ext cx="522605" cy="259080"/>
    <xdr:sp macro="" textlink="">
      <xdr:nvSpPr>
        <xdr:cNvPr id="713" name="テキスト ボックス 712"/>
        <xdr:cNvSpPr txBox="1"/>
      </xdr:nvSpPr>
      <xdr:spPr>
        <a:xfrm>
          <a:off x="15213965" y="159816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58420</xdr:rowOff>
    </xdr:from>
    <xdr:to>
      <xdr:col>76</xdr:col>
      <xdr:colOff>165100</xdr:colOff>
      <xdr:row>93</xdr:row>
      <xdr:rowOff>160020</xdr:rowOff>
    </xdr:to>
    <xdr:sp macro="" textlink="">
      <xdr:nvSpPr>
        <xdr:cNvPr id="714" name="楕円 713"/>
        <xdr:cNvSpPr/>
      </xdr:nvSpPr>
      <xdr:spPr>
        <a:xfrm>
          <a:off x="14541500" y="160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5080</xdr:rowOff>
    </xdr:from>
    <xdr:ext cx="586740" cy="259080"/>
    <xdr:sp macro="" textlink="">
      <xdr:nvSpPr>
        <xdr:cNvPr id="715" name="テキスト ボックス 714"/>
        <xdr:cNvSpPr txBox="1"/>
      </xdr:nvSpPr>
      <xdr:spPr>
        <a:xfrm>
          <a:off x="14292580" y="157784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82550</xdr:rowOff>
    </xdr:from>
    <xdr:to>
      <xdr:col>72</xdr:col>
      <xdr:colOff>38100</xdr:colOff>
      <xdr:row>94</xdr:row>
      <xdr:rowOff>12700</xdr:rowOff>
    </xdr:to>
    <xdr:sp macro="" textlink="">
      <xdr:nvSpPr>
        <xdr:cNvPr id="716" name="楕円 715"/>
        <xdr:cNvSpPr/>
      </xdr:nvSpPr>
      <xdr:spPr>
        <a:xfrm>
          <a:off x="13652500" y="160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29210</xdr:rowOff>
    </xdr:from>
    <xdr:ext cx="586740" cy="251460"/>
    <xdr:sp macro="" textlink="">
      <xdr:nvSpPr>
        <xdr:cNvPr id="717" name="テキスト ボックス 716"/>
        <xdr:cNvSpPr txBox="1"/>
      </xdr:nvSpPr>
      <xdr:spPr>
        <a:xfrm>
          <a:off x="13403580" y="1580261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63500</xdr:rowOff>
    </xdr:from>
    <xdr:to>
      <xdr:col>67</xdr:col>
      <xdr:colOff>101600</xdr:colOff>
      <xdr:row>92</xdr:row>
      <xdr:rowOff>165100</xdr:rowOff>
    </xdr:to>
    <xdr:sp macro="" textlink="">
      <xdr:nvSpPr>
        <xdr:cNvPr id="718" name="楕円 717"/>
        <xdr:cNvSpPr/>
      </xdr:nvSpPr>
      <xdr:spPr>
        <a:xfrm>
          <a:off x="12763500" y="158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91</xdr:row>
      <xdr:rowOff>10160</xdr:rowOff>
    </xdr:from>
    <xdr:ext cx="586740" cy="259080"/>
    <xdr:sp macro="" textlink="">
      <xdr:nvSpPr>
        <xdr:cNvPr id="719" name="テキスト ボックス 718"/>
        <xdr:cNvSpPr txBox="1"/>
      </xdr:nvSpPr>
      <xdr:spPr>
        <a:xfrm>
          <a:off x="12514580" y="1561211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820" cy="217170"/>
    <xdr:sp macro="" textlink="">
      <xdr:nvSpPr>
        <xdr:cNvPr id="728" name="テキスト ボックス 727"/>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6855" cy="259080"/>
    <xdr:sp macro="" textlink="">
      <xdr:nvSpPr>
        <xdr:cNvPr id="731" name="テキスト ボックス 730"/>
        <xdr:cNvSpPr txBox="1"/>
      </xdr:nvSpPr>
      <xdr:spPr>
        <a:xfrm>
          <a:off x="18039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5295" cy="259080"/>
    <xdr:sp macro="" textlink="">
      <xdr:nvSpPr>
        <xdr:cNvPr id="733" name="テキスト ボックス 732"/>
        <xdr:cNvSpPr txBox="1"/>
      </xdr:nvSpPr>
      <xdr:spPr>
        <a:xfrm>
          <a:off x="17820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5295" cy="248920"/>
    <xdr:sp macro="" textlink="">
      <xdr:nvSpPr>
        <xdr:cNvPr id="735" name="テキスト ボックス 734"/>
        <xdr:cNvSpPr txBox="1"/>
      </xdr:nvSpPr>
      <xdr:spPr>
        <a:xfrm>
          <a:off x="17820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5295" cy="259080"/>
    <xdr:sp macro="" textlink="">
      <xdr:nvSpPr>
        <xdr:cNvPr id="737" name="テキスト ボックス 736"/>
        <xdr:cNvSpPr txBox="1"/>
      </xdr:nvSpPr>
      <xdr:spPr>
        <a:xfrm>
          <a:off x="17820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9" name="テキスト ボックス 73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41" name="テキスト ボックス 740"/>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109855</xdr:rowOff>
    </xdr:from>
    <xdr:to>
      <xdr:col>116</xdr:col>
      <xdr:colOff>62865</xdr:colOff>
      <xdr:row>39</xdr:row>
      <xdr:rowOff>44450</xdr:rowOff>
    </xdr:to>
    <xdr:cxnSp macro="">
      <xdr:nvCxnSpPr>
        <xdr:cNvPr id="743" name="直線コネクタ 742"/>
        <xdr:cNvCxnSpPr/>
      </xdr:nvCxnSpPr>
      <xdr:spPr>
        <a:xfrm flipV="1">
          <a:off x="22159595" y="5424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65405</xdr:rowOff>
    </xdr:from>
    <xdr:ext cx="249555" cy="249555"/>
    <xdr:sp macro="" textlink="">
      <xdr:nvSpPr>
        <xdr:cNvPr id="744" name="諸支出金最小値テキスト"/>
        <xdr:cNvSpPr txBox="1"/>
      </xdr:nvSpPr>
      <xdr:spPr>
        <a:xfrm>
          <a:off x="22212300" y="67519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56515</xdr:rowOff>
    </xdr:from>
    <xdr:ext cx="534670" cy="258445"/>
    <xdr:sp macro="" textlink="">
      <xdr:nvSpPr>
        <xdr:cNvPr id="746" name="諸支出金最大値テキスト"/>
        <xdr:cNvSpPr txBox="1"/>
      </xdr:nvSpPr>
      <xdr:spPr>
        <a:xfrm>
          <a:off x="22212300" y="5200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10,283</a:t>
          </a:r>
          <a:endParaRPr kumimoji="1" lang="ja-JP" altLang="en-US" sz="1000" b="1">
            <a:latin typeface="ＭＳ Ｐゴシック"/>
          </a:endParaRPr>
        </a:p>
      </xdr:txBody>
    </xdr:sp>
    <xdr:clientData/>
  </xdr:oneCellAnchor>
  <xdr:twoCellAnchor>
    <xdr:from>
      <xdr:col>115</xdr:col>
      <xdr:colOff>165100</xdr:colOff>
      <xdr:row>31</xdr:row>
      <xdr:rowOff>109855</xdr:rowOff>
    </xdr:from>
    <xdr:to>
      <xdr:col>116</xdr:col>
      <xdr:colOff>152400</xdr:colOff>
      <xdr:row>31</xdr:row>
      <xdr:rowOff>109855</xdr:rowOff>
    </xdr:to>
    <xdr:cxnSp macro="">
      <xdr:nvCxnSpPr>
        <xdr:cNvPr id="747" name="直線コネクタ 746"/>
        <xdr:cNvCxnSpPr/>
      </xdr:nvCxnSpPr>
      <xdr:spPr>
        <a:xfrm>
          <a:off x="22072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154940</xdr:rowOff>
    </xdr:from>
    <xdr:ext cx="378460" cy="251460"/>
    <xdr:sp macro="" textlink="">
      <xdr:nvSpPr>
        <xdr:cNvPr id="749" name="諸支出金平均値テキスト"/>
        <xdr:cNvSpPr txBox="1"/>
      </xdr:nvSpPr>
      <xdr:spPr>
        <a:xfrm>
          <a:off x="22212300" y="649859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132080</xdr:rowOff>
    </xdr:from>
    <xdr:to>
      <xdr:col>116</xdr:col>
      <xdr:colOff>114300</xdr:colOff>
      <xdr:row>39</xdr:row>
      <xdr:rowOff>61595</xdr:rowOff>
    </xdr:to>
    <xdr:sp macro="" textlink="">
      <xdr:nvSpPr>
        <xdr:cNvPr id="750" name="フローチャート: 判断 749"/>
        <xdr:cNvSpPr/>
      </xdr:nvSpPr>
      <xdr:spPr>
        <a:xfrm>
          <a:off x="221107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111760</xdr:rowOff>
    </xdr:from>
    <xdr:ext cx="237490" cy="248920"/>
    <xdr:sp macro="" textlink="">
      <xdr:nvSpPr>
        <xdr:cNvPr id="753" name="テキスト ボックス 752"/>
        <xdr:cNvSpPr txBox="1"/>
      </xdr:nvSpPr>
      <xdr:spPr>
        <a:xfrm>
          <a:off x="21198840" y="645541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55" name="フローチャート: 判断 754"/>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111760</xdr:rowOff>
    </xdr:from>
    <xdr:ext cx="237490" cy="248920"/>
    <xdr:sp macro="" textlink="">
      <xdr:nvSpPr>
        <xdr:cNvPr id="756" name="テキスト ボックス 755"/>
        <xdr:cNvSpPr txBox="1"/>
      </xdr:nvSpPr>
      <xdr:spPr>
        <a:xfrm>
          <a:off x="20309840" y="645541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758" name="フローチャート: 判断 757"/>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111125</xdr:rowOff>
    </xdr:from>
    <xdr:ext cx="237490" cy="249555"/>
    <xdr:sp macro="" textlink="">
      <xdr:nvSpPr>
        <xdr:cNvPr id="759" name="テキスト ボックス 758"/>
        <xdr:cNvSpPr txBox="1"/>
      </xdr:nvSpPr>
      <xdr:spPr>
        <a:xfrm>
          <a:off x="19420840" y="6454775"/>
          <a:ext cx="2374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139700</xdr:rowOff>
    </xdr:from>
    <xdr:to>
      <xdr:col>98</xdr:col>
      <xdr:colOff>38100</xdr:colOff>
      <xdr:row>39</xdr:row>
      <xdr:rowOff>69850</xdr:rowOff>
    </xdr:to>
    <xdr:sp macro="" textlink="">
      <xdr:nvSpPr>
        <xdr:cNvPr id="760" name="フローチャート: 判断 759"/>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86360</xdr:rowOff>
    </xdr:from>
    <xdr:ext cx="378460" cy="251460"/>
    <xdr:sp macro="" textlink="">
      <xdr:nvSpPr>
        <xdr:cNvPr id="761" name="テキスト ボックス 760"/>
        <xdr:cNvSpPr txBox="1"/>
      </xdr:nvSpPr>
      <xdr:spPr>
        <a:xfrm>
          <a:off x="18467070" y="64300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109855</xdr:rowOff>
    </xdr:from>
    <xdr:ext cx="249555" cy="250825"/>
    <xdr:sp macro="" textlink="">
      <xdr:nvSpPr>
        <xdr:cNvPr id="768" name="諸支出金該当値テキスト"/>
        <xdr:cNvSpPr txBox="1"/>
      </xdr:nvSpPr>
      <xdr:spPr>
        <a:xfrm>
          <a:off x="22212300" y="66249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7490" cy="251460"/>
    <xdr:sp macro="" textlink="">
      <xdr:nvSpPr>
        <xdr:cNvPr id="770" name="テキスト ボックス 769"/>
        <xdr:cNvSpPr txBox="1"/>
      </xdr:nvSpPr>
      <xdr:spPr>
        <a:xfrm>
          <a:off x="21198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7490" cy="251460"/>
    <xdr:sp macro="" textlink="">
      <xdr:nvSpPr>
        <xdr:cNvPr id="772" name="テキスト ボックス 771"/>
        <xdr:cNvSpPr txBox="1"/>
      </xdr:nvSpPr>
      <xdr:spPr>
        <a:xfrm>
          <a:off x="20309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7490" cy="251460"/>
    <xdr:sp macro="" textlink="">
      <xdr:nvSpPr>
        <xdr:cNvPr id="774" name="テキスト ボックス 773"/>
        <xdr:cNvSpPr txBox="1"/>
      </xdr:nvSpPr>
      <xdr:spPr>
        <a:xfrm>
          <a:off x="19420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7490" cy="251460"/>
    <xdr:sp macro="" textlink="">
      <xdr:nvSpPr>
        <xdr:cNvPr id="776" name="テキスト ボックス 775"/>
        <xdr:cNvSpPr txBox="1"/>
      </xdr:nvSpPr>
      <xdr:spPr>
        <a:xfrm>
          <a:off x="18531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820" cy="217170"/>
    <xdr:sp macro="" textlink="">
      <xdr:nvSpPr>
        <xdr:cNvPr id="785" name="テキスト ボックス 784"/>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6855" cy="248920"/>
    <xdr:sp macro="" textlink="">
      <xdr:nvSpPr>
        <xdr:cNvPr id="788" name="テキスト ボックス 787"/>
        <xdr:cNvSpPr txBox="1"/>
      </xdr:nvSpPr>
      <xdr:spPr>
        <a:xfrm>
          <a:off x="18039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6855" cy="248920"/>
    <xdr:sp macro="" textlink="">
      <xdr:nvSpPr>
        <xdr:cNvPr id="790" name="テキスト ボックス 789"/>
        <xdr:cNvSpPr txBox="1"/>
      </xdr:nvSpPr>
      <xdr:spPr>
        <a:xfrm>
          <a:off x="18039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7490" cy="259080"/>
    <xdr:sp macro="" textlink="">
      <xdr:nvSpPr>
        <xdr:cNvPr id="802" name="テキスト ボックス 801"/>
        <xdr:cNvSpPr txBox="1"/>
      </xdr:nvSpPr>
      <xdr:spPr>
        <a:xfrm>
          <a:off x="2119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7490" cy="259080"/>
    <xdr:sp macro="" textlink="">
      <xdr:nvSpPr>
        <xdr:cNvPr id="805" name="テキスト ボックス 804"/>
        <xdr:cNvSpPr txBox="1"/>
      </xdr:nvSpPr>
      <xdr:spPr>
        <a:xfrm>
          <a:off x="2030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7490" cy="259080"/>
    <xdr:sp macro="" textlink="">
      <xdr:nvSpPr>
        <xdr:cNvPr id="808" name="テキスト ボックス 807"/>
        <xdr:cNvSpPr txBox="1"/>
      </xdr:nvSpPr>
      <xdr:spPr>
        <a:xfrm>
          <a:off x="19420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7490" cy="259080"/>
    <xdr:sp macro="" textlink="">
      <xdr:nvSpPr>
        <xdr:cNvPr id="810" name="テキスト ボックス 809"/>
        <xdr:cNvSpPr txBox="1"/>
      </xdr:nvSpPr>
      <xdr:spPr>
        <a:xfrm>
          <a:off x="18531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7490" cy="259080"/>
    <xdr:sp macro="" textlink="">
      <xdr:nvSpPr>
        <xdr:cNvPr id="819" name="テキスト ボックス 818"/>
        <xdr:cNvSpPr txBox="1"/>
      </xdr:nvSpPr>
      <xdr:spPr>
        <a:xfrm>
          <a:off x="2119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7490" cy="259080"/>
    <xdr:sp macro="" textlink="">
      <xdr:nvSpPr>
        <xdr:cNvPr id="821" name="テキスト ボックス 820"/>
        <xdr:cNvSpPr txBox="1"/>
      </xdr:nvSpPr>
      <xdr:spPr>
        <a:xfrm>
          <a:off x="2030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7490" cy="259080"/>
    <xdr:sp macro="" textlink="">
      <xdr:nvSpPr>
        <xdr:cNvPr id="823" name="テキスト ボックス 822"/>
        <xdr:cNvSpPr txBox="1"/>
      </xdr:nvSpPr>
      <xdr:spPr>
        <a:xfrm>
          <a:off x="19420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7490" cy="259080"/>
    <xdr:sp macro="" textlink="">
      <xdr:nvSpPr>
        <xdr:cNvPr id="825" name="テキスト ボックス 824"/>
        <xdr:cNvSpPr txBox="1"/>
      </xdr:nvSpPr>
      <xdr:spPr>
        <a:xfrm>
          <a:off x="18531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R2</a:t>
          </a:r>
          <a:r>
            <a:rPr kumimoji="1" lang="ja-JP" altLang="en-US" sz="1100">
              <a:latin typeface="ＭＳ Ｐゴシック"/>
              <a:ea typeface="ＭＳ Ｐゴシック"/>
            </a:rPr>
            <a:t>の本町の特徴として、主な増額項目は総務費、民生費、衛生費、商工費、土木費、公債費である。総務費は特別定額給付金給付事業、新型コロナウイルス対策事業、財政調整基金への積立による増である。民生費は北大海第一保育所大規模改修事業、子育て世帯臨時特別給付金給付事業、新型コロナウイルス対策事業の実施による増である。衛生費は新型コロナウイルス対策による増である。商工費は新型コロナウイルス対策による支援事業や宝達駅コミニュティプラザ改修工事による増である。土木費は、道路整備事業費 の増である。公債費は繰上償還の増によるものである。</a:t>
          </a:r>
        </a:p>
        <a:p>
          <a:r>
            <a:rPr kumimoji="1" lang="ja-JP" altLang="en-US" sz="1100">
              <a:latin typeface="ＭＳ Ｐゴシック"/>
              <a:ea typeface="ＭＳ Ｐゴシック"/>
            </a:rPr>
            <a:t>　主な減少項目は教育費、災害復旧費である。教育費は前年度に武道館改修事業、小学校エアコン設置工事、埋蔵文化財センター改修工事を実施した反動減である。災害復旧費は、前年度に豪雨災害の復旧事業を実施した反動減である。</a:t>
          </a:r>
        </a:p>
        <a:p>
          <a:r>
            <a:rPr kumimoji="1" lang="ja-JP" altLang="en-US" sz="1100">
              <a:latin typeface="ＭＳ Ｐゴシック"/>
              <a:ea typeface="ＭＳ Ｐゴシック"/>
            </a:rPr>
            <a:t>　その他の特徴として、住民一人当たり公債費は108,919円と類似団体内でも高額で推移している。これは、合併関連事業や過疎対策事業、過去の大型整備事業に加え、繰上償還を実施している影響である。</a:t>
          </a:r>
        </a:p>
        <a:p>
          <a:r>
            <a:rPr kumimoji="1" lang="ja-JP" altLang="en-US" sz="1100">
              <a:latin typeface="ＭＳ Ｐゴシック"/>
              <a:ea typeface="ＭＳ Ｐゴシック"/>
            </a:rPr>
            <a:t>　その他の経費について、全般的に類似団体平均より低い水準または前後で推移しており、今後もこの水準を堅持するため、更なる行財政改革、財政健全化の取り組みに努める。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財政調整基金は、Ｈ</a:t>
          </a:r>
          <a:r>
            <a:rPr kumimoji="1" lang="en-US" altLang="ja-JP" sz="1000">
              <a:latin typeface="ＭＳ ゴシック"/>
              <a:ea typeface="ＭＳ ゴシック"/>
            </a:rPr>
            <a:t>18</a:t>
          </a:r>
          <a:r>
            <a:rPr kumimoji="1" lang="ja-JP" altLang="en-US" sz="1000">
              <a:latin typeface="ＭＳ ゴシック"/>
              <a:ea typeface="ＭＳ ゴシック"/>
            </a:rPr>
            <a:t>、</a:t>
          </a:r>
          <a:r>
            <a:rPr kumimoji="1" lang="en-US" altLang="ja-JP" sz="1000">
              <a:latin typeface="ＭＳ ゴシック"/>
              <a:ea typeface="ＭＳ ゴシック"/>
            </a:rPr>
            <a:t>19</a:t>
          </a:r>
          <a:r>
            <a:rPr kumimoji="1" lang="ja-JP" altLang="en-US" sz="1000">
              <a:latin typeface="ＭＳ ゴシック"/>
              <a:ea typeface="ＭＳ ゴシック"/>
            </a:rPr>
            <a:t>年度に財政状況の悪化から取崩を実施しており、Ｈ</a:t>
          </a:r>
          <a:r>
            <a:rPr kumimoji="1" lang="en-US" altLang="ja-JP" sz="1000">
              <a:latin typeface="ＭＳ ゴシック"/>
              <a:ea typeface="ＭＳ ゴシック"/>
            </a:rPr>
            <a:t>19</a:t>
          </a:r>
          <a:r>
            <a:rPr kumimoji="1" lang="ja-JP" altLang="en-US" sz="1000">
              <a:latin typeface="ＭＳ ゴシック"/>
              <a:ea typeface="ＭＳ ゴシック"/>
            </a:rPr>
            <a:t>年度決算時には、残高</a:t>
          </a:r>
          <a:r>
            <a:rPr kumimoji="1" lang="en-US" altLang="ja-JP" sz="1000">
              <a:latin typeface="ＭＳ ゴシック"/>
              <a:ea typeface="ＭＳ ゴシック"/>
            </a:rPr>
            <a:t>400</a:t>
          </a:r>
          <a:r>
            <a:rPr kumimoji="1" lang="ja-JP" altLang="en-US" sz="1000">
              <a:latin typeface="ＭＳ ゴシック"/>
              <a:ea typeface="ＭＳ ゴシック"/>
            </a:rPr>
            <a:t>百万円を下回っていた。Ｈ</a:t>
          </a:r>
          <a:r>
            <a:rPr kumimoji="1" lang="en-US" altLang="ja-JP" sz="1000">
              <a:latin typeface="ＭＳ ゴシック"/>
              <a:ea typeface="ＭＳ ゴシック"/>
            </a:rPr>
            <a:t>20</a:t>
          </a:r>
          <a:r>
            <a:rPr kumimoji="1" lang="ja-JP" altLang="en-US" sz="1000">
              <a:latin typeface="ＭＳ ゴシック"/>
              <a:ea typeface="ＭＳ ゴシック"/>
            </a:rPr>
            <a:t>年度からＨ</a:t>
          </a:r>
          <a:r>
            <a:rPr kumimoji="1" lang="en-US" altLang="ja-JP" sz="1000">
              <a:latin typeface="ＭＳ ゴシック"/>
              <a:ea typeface="ＭＳ ゴシック"/>
            </a:rPr>
            <a:t>22</a:t>
          </a:r>
          <a:r>
            <a:rPr kumimoji="1" lang="ja-JP" altLang="en-US" sz="1000">
              <a:latin typeface="ＭＳ ゴシック"/>
              <a:ea typeface="ＭＳ ゴシック"/>
            </a:rPr>
            <a:t>年度にかけて</a:t>
          </a:r>
          <a:r>
            <a:rPr kumimoji="1" lang="en-US" altLang="ja-JP" sz="1000">
              <a:latin typeface="ＭＳ ゴシック"/>
              <a:ea typeface="ＭＳ ゴシック"/>
            </a:rPr>
            <a:t>170</a:t>
          </a:r>
          <a:r>
            <a:rPr kumimoji="1" lang="ja-JP" altLang="en-US" sz="1000">
              <a:latin typeface="ＭＳ ゴシック"/>
              <a:ea typeface="ＭＳ ゴシック"/>
            </a:rPr>
            <a:t>百万円の新規積立を実施し、現在高が目標を設定した</a:t>
          </a:r>
          <a:r>
            <a:rPr kumimoji="1" lang="en-US" altLang="ja-JP" sz="1000">
              <a:latin typeface="ＭＳ ゴシック"/>
              <a:ea typeface="ＭＳ ゴシック"/>
            </a:rPr>
            <a:t>500</a:t>
          </a:r>
          <a:r>
            <a:rPr kumimoji="1" lang="ja-JP" altLang="en-US" sz="1000">
              <a:latin typeface="ＭＳ ゴシック"/>
              <a:ea typeface="ＭＳ ゴシック"/>
            </a:rPr>
            <a:t>百万円に達した。H30年度には新規積立</a:t>
          </a:r>
          <a:r>
            <a:rPr kumimoji="1" lang="en-US" altLang="ja-JP" sz="1000">
              <a:latin typeface="ＭＳ ゴシック"/>
              <a:ea typeface="ＭＳ ゴシック"/>
            </a:rPr>
            <a:t>100</a:t>
          </a:r>
          <a:r>
            <a:rPr kumimoji="1" lang="ja-JP" altLang="en-US" sz="1000">
              <a:latin typeface="ＭＳ ゴシック"/>
              <a:ea typeface="ＭＳ ゴシック"/>
            </a:rPr>
            <a:t>百万円、R2年度にも約100百万円を積立て、標準財政規模比が改善した。</a:t>
          </a:r>
        </a:p>
        <a:p>
          <a:r>
            <a:rPr kumimoji="1" lang="ja-JP" altLang="en-US" sz="1000">
              <a:latin typeface="ＭＳ ゴシック"/>
              <a:ea typeface="ＭＳ ゴシック"/>
            </a:rPr>
            <a:t>　実質収支については、R2年度は3.39ポイント改善した。これは、地方交付税、地方消費税交付金の増やR2年度新設の法人事業税交付金の交付、臨時財政対策債の発行により歳入が増加したためである。</a:t>
          </a:r>
        </a:p>
        <a:p>
          <a:r>
            <a:rPr kumimoji="1" lang="ja-JP" altLang="en-US" sz="1000">
              <a:latin typeface="ＭＳ ゴシック"/>
              <a:ea typeface="ＭＳ ゴシック"/>
            </a:rPr>
            <a:t>　実質単年度収支は、7.65ポイント改善した。これは、財政調整基金の新規積立約100百万円の実施、繰上償還金がR元年度より229百万円増となったことによるもの。</a:t>
          </a:r>
        </a:p>
        <a:p>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一般会計、特別会計において実質収支は黒字であり、企業会計においても剰余金が発生していることから、連結実質赤字比率は該当がない状況が続いている。</a:t>
          </a:r>
        </a:p>
        <a:p>
          <a:r>
            <a:rPr kumimoji="1" lang="ja-JP" altLang="en-US" sz="1200">
              <a:latin typeface="ＭＳ ゴシック"/>
              <a:ea typeface="ＭＳ ゴシック"/>
            </a:rPr>
            <a:t>　しかし、特別会計に対する一般会計からの繰出金は、</a:t>
          </a:r>
          <a:r>
            <a:rPr kumimoji="1" lang="ja-JP" altLang="en-US" sz="1200">
              <a:latin typeface="ＭＳ Ｐゴシック"/>
              <a:ea typeface="ＭＳ Ｐゴシック"/>
            </a:rPr>
            <a:t>国民健康保険や介護保険等、今後事業費の増加が見込まれるため、保険料（税）の適正化や健康増進事業・介護予防事業による給付の適正化を図る必要がある。</a:t>
          </a:r>
          <a:endParaRPr kumimoji="1" lang="ja-JP" altLang="en-US" sz="1200">
            <a:latin typeface="ＭＳ ゴシック"/>
            <a:ea typeface="ＭＳ ゴシック"/>
          </a:endParaRPr>
        </a:p>
        <a:p>
          <a:r>
            <a:rPr kumimoji="1" lang="ja-JP" altLang="en-US" sz="1200">
              <a:latin typeface="ＭＳ ゴシック"/>
              <a:ea typeface="ＭＳ ゴシック"/>
            </a:rPr>
            <a:t>　特に、下水道事業会計については、剰余額の減少が著しく、資金不足が懸念される。Ｈ</a:t>
          </a:r>
          <a:r>
            <a:rPr kumimoji="1" lang="en-US" altLang="ja-JP" sz="1200">
              <a:latin typeface="ＭＳ ゴシック"/>
              <a:ea typeface="ＭＳ ゴシック"/>
            </a:rPr>
            <a:t>27</a:t>
          </a:r>
          <a:r>
            <a:rPr kumimoji="1" lang="ja-JP" altLang="en-US" sz="1200">
              <a:latin typeface="ＭＳ ゴシック"/>
              <a:ea typeface="ＭＳ ゴシック"/>
            </a:rPr>
            <a:t>年度で累積欠損金が解消されたため、赤字補填の基準外繰出を終了したが、資本的収支の補填財源不足のため、基準外繰出を再開している。R2は数値が上昇し、改善したかのように見えるが、基準外繰出の再開が要因である。今後も一般会計からの繰出金の増加を見込んでいるため、経営戦略の見直しを含め、経営改善を進める必要がある。</a:t>
          </a:r>
        </a:p>
        <a:p>
          <a:r>
            <a:rPr kumimoji="1" lang="ja-JP" altLang="en-US" sz="1200">
              <a:latin typeface="ＭＳ ゴシック"/>
              <a:ea typeface="ＭＳ ゴシック"/>
            </a:rPr>
            <a:t>　水道事業会計についても、管路の老朽化が進行している。老朽管の更新に加え耐震化経費も必要であり、R2年度に改定した経営戦略に基づき、持続可能な経営に努める。</a:t>
          </a:r>
        </a:p>
        <a:p>
          <a:r>
            <a:rPr kumimoji="1" lang="ja-JP" altLang="en-US" sz="1400">
              <a:latin typeface="ＭＳ ゴシック"/>
              <a:ea typeface="ＭＳ ゴシック"/>
            </a:rPr>
            <a:t>　</a:t>
          </a:r>
          <a:r>
            <a:rPr kumimoji="1" lang="ja-JP" altLang="en-US" sz="1200">
              <a:latin typeface="ＭＳ ゴシック"/>
              <a:ea typeface="ＭＳ ゴシック"/>
            </a:rPr>
            <a:t>病院事業会計については、剰余額が一定程度、維持されており、今後も健全な経営を努めていく。</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合併前の旧町時代に整備した大型施設の元利償還金に加え、合併後の合併特例債を活用した大型事業の実施やH29からは過疎地域に指定されたことによる過疎対策事業の実施によって多額の地方債を発行してきた。これらが要因となり、元利償還金は類似団体平均を大きく上回る状況となっている。</a:t>
          </a:r>
        </a:p>
        <a:p>
          <a:r>
            <a:rPr kumimoji="1" lang="ja-JP" altLang="en-US" sz="1000">
              <a:latin typeface="ＭＳ ゴシック"/>
              <a:ea typeface="ＭＳ ゴシック"/>
            </a:rPr>
            <a:t>　公営企業の元利償還金に対する繰入金は、Ｈ</a:t>
          </a:r>
          <a:r>
            <a:rPr kumimoji="1" lang="en-US" altLang="ja-JP" sz="1000">
              <a:latin typeface="ＭＳ ゴシック"/>
              <a:ea typeface="ＭＳ ゴシック"/>
            </a:rPr>
            <a:t>28</a:t>
          </a:r>
          <a:r>
            <a:rPr kumimoji="1" lang="ja-JP" altLang="en-US" sz="1000">
              <a:latin typeface="ＭＳ ゴシック"/>
              <a:ea typeface="ＭＳ ゴシック"/>
            </a:rPr>
            <a:t>・</a:t>
          </a:r>
          <a:r>
            <a:rPr kumimoji="1" lang="en-US" altLang="ja-JP" sz="1000">
              <a:latin typeface="ＭＳ ゴシック"/>
              <a:ea typeface="ＭＳ ゴシック"/>
            </a:rPr>
            <a:t>29</a:t>
          </a:r>
          <a:r>
            <a:rPr kumimoji="1" lang="ja-JP" altLang="en-US" sz="1000">
              <a:latin typeface="ＭＳ ゴシック"/>
              <a:ea typeface="ＭＳ ゴシック"/>
            </a:rPr>
            <a:t>と減少していたが、Ｈ</a:t>
          </a:r>
          <a:r>
            <a:rPr kumimoji="1" lang="en-US" altLang="ja-JP" sz="1000">
              <a:latin typeface="ＭＳ ゴシック"/>
              <a:ea typeface="ＭＳ ゴシック"/>
            </a:rPr>
            <a:t>30、R1</a:t>
          </a:r>
          <a:r>
            <a:rPr kumimoji="1" lang="ja-JP" altLang="en-US" sz="1000">
              <a:latin typeface="ＭＳ ゴシック"/>
              <a:ea typeface="ＭＳ ゴシック"/>
            </a:rPr>
            <a:t>は増加し、R2は減少したものの高い水準となっている。これは、下水道事業会計の基準外繰出を再開した影響である。</a:t>
          </a:r>
        </a:p>
        <a:p>
          <a:r>
            <a:rPr kumimoji="1" lang="ja-JP" altLang="en-US" sz="1000">
              <a:latin typeface="ＭＳ ゴシック"/>
              <a:ea typeface="ＭＳ ゴシック"/>
            </a:rPr>
            <a:t>　ただし、交付税措置率の高い地方債を選択してきた結果、「算入公債費等」は一定水準を確保しており、実質公債費比率の分子は着実に削減できている。</a:t>
          </a:r>
        </a:p>
        <a:p>
          <a:r>
            <a:rPr kumimoji="1" lang="ja-JP" altLang="en-US" sz="1000">
              <a:latin typeface="ＭＳ ゴシック"/>
              <a:ea typeface="ＭＳ ゴシック"/>
            </a:rPr>
            <a:t>　今後、小学校統合事業等多くの建設事業が予定されていることから、地方債の繰上償還を継続して進めていく。公営企業の経営健全化も課題であり、持続可能な経営に努める必要がある。</a:t>
          </a:r>
        </a:p>
        <a:p>
          <a:endParaRPr kumimoji="1" lang="ja-JP" altLang="en-US" sz="10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a:t>
          </a:r>
          <a:r>
            <a:rPr kumimoji="1" lang="ja-JP" altLang="en-US" sz="1000">
              <a:latin typeface="ＭＳ ゴシック"/>
              <a:ea typeface="ＭＳ ゴシック"/>
            </a:rPr>
            <a:t>満期一括償還地方債は、１件の借入があるが、償還に充てる財源を減債基金以外で見込んでいるため、満期一括償還地方債の償還の財源として積立てたものはない。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a:t>
          </a:r>
          <a:r>
            <a:rPr kumimoji="1" lang="ja-JP" altLang="en-US" sz="1200">
              <a:latin typeface="ＭＳ ゴシック"/>
              <a:ea typeface="ＭＳ ゴシック"/>
            </a:rPr>
            <a:t>一般会計における地方債残高は、合併後に合併特例債を活用した大型事業の実施によって多額の地方債を発行してきたが、Ｈ</a:t>
          </a:r>
          <a:r>
            <a:rPr kumimoji="1" lang="en-US" altLang="ja-JP" sz="1200">
              <a:latin typeface="ＭＳ ゴシック"/>
              <a:ea typeface="ＭＳ ゴシック"/>
            </a:rPr>
            <a:t>27</a:t>
          </a:r>
          <a:r>
            <a:rPr kumimoji="1" lang="ja-JP" altLang="en-US" sz="1200">
              <a:latin typeface="ＭＳ ゴシック"/>
              <a:ea typeface="ＭＳ ゴシック"/>
            </a:rPr>
            <a:t>年度以降は新発債の抑制や繰上償還の推進により、減少に転じている。</a:t>
          </a:r>
        </a:p>
        <a:p>
          <a:r>
            <a:rPr kumimoji="1" lang="ja-JP" altLang="en-US" sz="1200">
              <a:latin typeface="ＭＳ ゴシック"/>
              <a:ea typeface="ＭＳ ゴシック"/>
            </a:rPr>
            <a:t>　組合等負担等見込額は、一部事務組合における地方債現在高によるものである。</a:t>
          </a:r>
        </a:p>
        <a:p>
          <a:r>
            <a:rPr kumimoji="1" lang="ja-JP" altLang="en-US" sz="1200">
              <a:latin typeface="ＭＳ ゴシック"/>
              <a:ea typeface="ＭＳ ゴシック"/>
            </a:rPr>
            <a:t>　退職手当負担見込額は、退職補充の抑制により職員数を削減していることから減少傾向が続いている。</a:t>
          </a:r>
        </a:p>
        <a:p>
          <a:r>
            <a:rPr kumimoji="1" lang="ja-JP" altLang="en-US" sz="1200">
              <a:latin typeface="ＭＳ ゴシック"/>
              <a:ea typeface="ＭＳ ゴシック"/>
            </a:rPr>
            <a:t>　充当可能基金は、Ｈ</a:t>
          </a:r>
          <a:r>
            <a:rPr kumimoji="1" lang="en-US" altLang="ja-JP" sz="1200">
              <a:latin typeface="ＭＳ ゴシック"/>
              <a:ea typeface="ＭＳ ゴシック"/>
            </a:rPr>
            <a:t>28</a:t>
          </a:r>
          <a:r>
            <a:rPr kumimoji="1" lang="ja-JP" altLang="en-US" sz="1200">
              <a:latin typeface="ＭＳ ゴシック"/>
              <a:ea typeface="ＭＳ ゴシック"/>
            </a:rPr>
            <a:t>年度以降新規積立を行っており、一定水準を維持している。</a:t>
          </a:r>
        </a:p>
        <a:p>
          <a:r>
            <a:rPr kumimoji="1" lang="ja-JP" altLang="en-US" sz="1200">
              <a:latin typeface="ＭＳ ゴシック"/>
              <a:ea typeface="ＭＳ ゴシック"/>
            </a:rPr>
            <a:t>　この結果、将来負担比率の分子は着実に削減できているが、R2は</a:t>
          </a:r>
          <a:r>
            <a:rPr kumimoji="1" lang="ja-JP" altLang="en-US" sz="1200">
              <a:latin typeface="ＭＳ Ｐゴシック"/>
              <a:ea typeface="ＭＳ Ｐゴシック"/>
            </a:rPr>
            <a:t>公営企業会計の実質起債残高の増により、増加した</a:t>
          </a:r>
          <a:r>
            <a:rPr kumimoji="1" lang="ja-JP" altLang="en-US" sz="1200">
              <a:latin typeface="ＭＳ ゴシック"/>
              <a:ea typeface="ＭＳ ゴシック"/>
            </a:rPr>
            <a:t>。</a:t>
          </a:r>
        </a:p>
        <a:p>
          <a:r>
            <a:rPr kumimoji="1" lang="ja-JP" altLang="en-US" sz="1200">
              <a:latin typeface="ＭＳ ゴシック"/>
              <a:ea typeface="ＭＳ ゴシック"/>
            </a:rPr>
            <a:t>　当該指標の改善には、地方債の繰上償還の実施が効果的であることから、今後も繰上償還を推進し指標改善に努める。</a:t>
          </a:r>
        </a:p>
        <a:p>
          <a:endParaRPr kumimoji="1" lang="ja-JP" altLang="en-US" sz="12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石川県宝達志水町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・財政調整基金は、R3年度予算の財源調整として新規積立を行い、増加した。</a:t>
          </a:r>
        </a:p>
        <a:p>
          <a:r>
            <a:rPr kumimoji="1" lang="ja-JP" altLang="en-US" sz="1300">
              <a:solidFill>
                <a:schemeClr val="dk1"/>
              </a:solidFill>
              <a:effectLst/>
              <a:latin typeface="ＭＳ ゴシック"/>
              <a:ea typeface="ＭＳ ゴシック"/>
              <a:cs typeface="+mn-cs"/>
            </a:rPr>
            <a:t>・減債基金は、繰上償還の原資として取崩を行い減少した。</a:t>
          </a:r>
        </a:p>
        <a:p>
          <a:r>
            <a:rPr kumimoji="1" lang="ja-JP" altLang="en-US" sz="1300">
              <a:solidFill>
                <a:schemeClr val="dk1"/>
              </a:solidFill>
              <a:effectLst/>
              <a:latin typeface="ＭＳ ゴシック"/>
              <a:ea typeface="ＭＳ ゴシック"/>
              <a:cs typeface="+mn-cs"/>
            </a:rPr>
            <a:t>・その他特定目的基金は、北大海第一保育所大規模改工事の財源として合併振興基金を100百万取り崩したことにより、減少した。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・財政調整基金は、標準財政規模の10～20％を目安とし、この水準を堅持する。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・減債基金は、低金利情勢から運用利回りが見込めず、繰上償還による支払利子削減の方が効果的であることから、繰上償還の原資として活用する。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・その他特定目的基金は、</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合併して10年以上経過しているため、今後も必要に応じて合併振興基金を財源として活用する。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公共施設の老朽化対策のため、町有施設整備基金についても、今後の更新経費の財源が必要な際に取り崩しの検討が必要。</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これらのことから、取り崩しに際しては、将来負担比率の控除対象である「充当可能基金」の対象外である合併振興基金を優先的に検討する。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・町有施設整備基金：町有施設の整備のため</a:t>
          </a:r>
        </a:p>
        <a:p>
          <a:r>
            <a:rPr kumimoji="1" lang="ja-JP" altLang="en-US" sz="1300">
              <a:solidFill>
                <a:schemeClr val="dk1"/>
              </a:solidFill>
              <a:effectLst/>
              <a:latin typeface="ＭＳ ゴシック"/>
              <a:ea typeface="ＭＳ ゴシック"/>
              <a:cs typeface="+mn-cs"/>
            </a:rPr>
            <a:t>・合併振興基金：合併に伴う地域住民の連帯の強化及び地域振興に要する事業のため</a:t>
          </a:r>
        </a:p>
        <a:p>
          <a:r>
            <a:rPr kumimoji="1" lang="ja-JP" altLang="en-US" sz="1300">
              <a:solidFill>
                <a:schemeClr val="dk1"/>
              </a:solidFill>
              <a:effectLst/>
              <a:latin typeface="ＭＳ ゴシック"/>
              <a:ea typeface="ＭＳ ゴシック"/>
              <a:cs typeface="+mn-cs"/>
            </a:rPr>
            <a:t>・地域福祉推進基金：高齢社会の到来に備え、地域福祉活動の推進、快適な生活環境の形成等を図るため</a:t>
          </a:r>
        </a:p>
        <a:p>
          <a:r>
            <a:rPr kumimoji="1" lang="ja-JP" altLang="en-US" sz="1300">
              <a:solidFill>
                <a:schemeClr val="dk1"/>
              </a:solidFill>
              <a:effectLst/>
              <a:latin typeface="ＭＳ ゴシック"/>
              <a:ea typeface="ＭＳ ゴシック"/>
              <a:cs typeface="+mn-cs"/>
            </a:rPr>
            <a:t>・ふるさと水と土保全基金：土地改良施設の機能の適正発揮のための集落共同活動の強化に対する支援のため</a:t>
          </a:r>
        </a:p>
        <a:p>
          <a:r>
            <a:rPr kumimoji="1" lang="ja-JP" altLang="en-US" sz="1300">
              <a:solidFill>
                <a:schemeClr val="dk1"/>
              </a:solidFill>
              <a:effectLst/>
              <a:latin typeface="ＭＳ ゴシック"/>
              <a:ea typeface="ＭＳ ゴシック"/>
              <a:cs typeface="+mn-cs"/>
            </a:rPr>
            <a:t>・ケーブルテレビ施設整備基金：ケーブルテレビ施設の整備のため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・合併振興基金：北大海第一保育所大規模改工事の財源として、100百万取り崩したことにより減少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・ケーブルテレビ施設整備基金：ケーブルテレビ設備更新工事の財源として、取り崩したことにより減少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・合併して10年以上経過しているため、今後も必要に応じて合併振興基金を財源として活用する。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・公共施設の老朽化対策のため、町有施設整備基金についても、今後の更新経費の財源が必要な際に取り崩しの検討が必要。</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・これらのことから、取り崩しに際しては、将来負担比率の控除対象である「充当可能基金」の対象外である合併振興基金を優先的に検討する。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・財政調整基金は、</a:t>
          </a:r>
          <a:r>
            <a:rPr kumimoji="1" lang="en-US" altLang="ja-JP" sz="1300">
              <a:solidFill>
                <a:schemeClr val="tx1"/>
              </a:solidFill>
              <a:effectLst/>
              <a:latin typeface="ＭＳ ゴシック"/>
              <a:ea typeface="ＭＳ ゴシック"/>
              <a:cs typeface="+mn-cs"/>
            </a:rPr>
            <a:t>R2</a:t>
          </a:r>
          <a:r>
            <a:rPr kumimoji="1" lang="ja-JP" altLang="en-US" sz="1300">
              <a:solidFill>
                <a:schemeClr val="tx1"/>
              </a:solidFill>
              <a:effectLst/>
              <a:latin typeface="ＭＳ ゴシック"/>
              <a:ea typeface="ＭＳ ゴシック"/>
              <a:cs typeface="+mn-cs"/>
            </a:rPr>
            <a:t>年度末残高は</a:t>
          </a:r>
          <a:r>
            <a:rPr kumimoji="1" lang="en-US" altLang="ja-JP" sz="1300">
              <a:solidFill>
                <a:schemeClr val="tx1"/>
              </a:solidFill>
              <a:effectLst/>
              <a:latin typeface="ＭＳ ゴシック"/>
              <a:ea typeface="ＭＳ ゴシック"/>
              <a:cs typeface="+mn-cs"/>
            </a:rPr>
            <a:t>7.35</a:t>
          </a:r>
          <a:r>
            <a:rPr kumimoji="1" lang="ja-JP" altLang="en-US" sz="1300">
              <a:solidFill>
                <a:schemeClr val="tx1"/>
              </a:solidFill>
              <a:effectLst/>
              <a:latin typeface="ＭＳ ゴシック"/>
              <a:ea typeface="ＭＳ ゴシック"/>
              <a:cs typeface="+mn-cs"/>
            </a:rPr>
            <a:t>億となっており、前年度より</a:t>
          </a:r>
          <a:r>
            <a:rPr kumimoji="1" lang="en-US" altLang="ja-JP" sz="1300">
              <a:solidFill>
                <a:schemeClr val="tx1"/>
              </a:solidFill>
              <a:effectLst/>
              <a:latin typeface="ＭＳ ゴシック"/>
              <a:ea typeface="ＭＳ ゴシック"/>
              <a:cs typeface="+mn-cs"/>
            </a:rPr>
            <a:t>1</a:t>
          </a:r>
          <a:r>
            <a:rPr kumimoji="1" lang="ja-JP" altLang="en-US" sz="1300">
              <a:solidFill>
                <a:schemeClr val="tx1"/>
              </a:solidFill>
              <a:effectLst/>
              <a:latin typeface="ＭＳ ゴシック"/>
              <a:ea typeface="ＭＳ ゴシック"/>
              <a:cs typeface="+mn-cs"/>
            </a:rPr>
            <a:t>億円増加となっている。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これは</a:t>
          </a:r>
          <a:r>
            <a:rPr kumimoji="1" lang="en-US" altLang="ja-JP" sz="1300">
              <a:solidFill>
                <a:schemeClr val="tx1"/>
              </a:solidFill>
              <a:effectLst/>
              <a:latin typeface="ＭＳ ゴシック"/>
              <a:ea typeface="ＭＳ ゴシック"/>
              <a:cs typeface="+mn-cs"/>
            </a:rPr>
            <a:t>R2</a:t>
          </a:r>
          <a:r>
            <a:rPr kumimoji="1" lang="ja-JP" altLang="en-US" sz="1300">
              <a:solidFill>
                <a:schemeClr val="tx1"/>
              </a:solidFill>
              <a:effectLst/>
              <a:latin typeface="ＭＳ ゴシック"/>
              <a:ea typeface="ＭＳ ゴシック"/>
              <a:cs typeface="+mn-cs"/>
            </a:rPr>
            <a:t>年度は取崩額はゼロであり、また、R3年度予算の財源調整として新規積立を行ったことによるものである。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a:t>
          </a:r>
          <a:r>
            <a:rPr kumimoji="1" lang="en-US" altLang="ja-JP" sz="1300">
              <a:solidFill>
                <a:schemeClr val="dk1"/>
              </a:solidFill>
              <a:effectLst/>
              <a:latin typeface="ＭＳ ゴシック"/>
              <a:ea typeface="ＭＳ ゴシック"/>
              <a:cs typeface="+mn-cs"/>
            </a:rPr>
            <a:t>R2</a:t>
          </a:r>
          <a:r>
            <a:rPr kumimoji="1" lang="ja-JP" altLang="en-US" sz="1300">
              <a:solidFill>
                <a:schemeClr val="dk1"/>
              </a:solidFill>
              <a:effectLst/>
              <a:latin typeface="ＭＳ ゴシック"/>
              <a:ea typeface="ＭＳ ゴシック"/>
              <a:cs typeface="+mn-cs"/>
            </a:rPr>
            <a:t>年度末で標準財政規模の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％を超えており、今後もこの水準を堅持する。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R2</a:t>
          </a:r>
          <a:r>
            <a:rPr kumimoji="1" lang="ja-JP" altLang="en-US" sz="1300">
              <a:solidFill>
                <a:schemeClr val="dk1"/>
              </a:solidFill>
              <a:effectLst/>
              <a:latin typeface="ＭＳ ゴシック"/>
              <a:ea typeface="ＭＳ ゴシック"/>
              <a:cs typeface="+mn-cs"/>
            </a:rPr>
            <a:t>は三セク債の償還に充てるため、39百万円の積立を行ったが、繰上償還の原資とし192百万円取崩を行った結果、前年度から152百万円減少した。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H30</a:t>
          </a:r>
          <a:r>
            <a:rPr kumimoji="1" lang="ja-JP" altLang="en-US" sz="1300">
              <a:solidFill>
                <a:schemeClr val="dk1"/>
              </a:solidFill>
              <a:effectLst/>
              <a:latin typeface="ＭＳ ゴシック"/>
              <a:ea typeface="ＭＳ ゴシック"/>
              <a:cs typeface="+mn-cs"/>
            </a:rPr>
            <a:t>まで決算剰余金は、減債基金に積立を行ってきた。</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からは昨今の低金利情勢により、運用利回りが見込めないこともあり、決算剰余金は減債基金への積立てを行わず、直接繰上償還の財源とした。</a:t>
          </a:r>
        </a:p>
        <a:p>
          <a:r>
            <a:rPr kumimoji="1" lang="ja-JP" altLang="en-US" sz="1300">
              <a:solidFill>
                <a:schemeClr val="dk1"/>
              </a:solidFill>
              <a:effectLst/>
              <a:latin typeface="ＭＳ ゴシック"/>
              <a:ea typeface="ＭＳ ゴシック"/>
              <a:cs typeface="+mn-cs"/>
            </a:rPr>
            <a:t>・三セク債については、R2に借換えのタイミングだったことから、全額借換せず、約8割相当分を繰上償還した。残債分については、償還の原資となる積立が完了した時点で、繰上償還を実施したい。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12,790
12,595
111.52
10,036,864
9,556,700
446,167
5,395,141
7,083,496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27.1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4000"/>
    <xdr:sp macro="" textlink="">
      <xdr:nvSpPr>
        <xdr:cNvPr id="35" name="テキスト ボックス 34"/>
        <xdr:cNvSpPr txBox="1"/>
      </xdr:nvSpPr>
      <xdr:spPr>
        <a:xfrm>
          <a:off x="419100" y="3734435"/>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本町の有形固定資産減価償却率は、類似団体平均及び全国平均、県内平均よりやや高い水準で推移している。</a:t>
          </a:r>
        </a:p>
        <a:p>
          <a:r>
            <a:rPr kumimoji="1" lang="ja-JP" altLang="en-US" sz="1100">
              <a:latin typeface="ＭＳ Ｐゴシック"/>
              <a:ea typeface="ＭＳ Ｐゴシック"/>
            </a:rPr>
            <a:t>　固定資産の老朽化が進行しおり、将来の更新費用が懸念されるが、その財源として、特定目的基金である町有施設整備基金を保有している。</a:t>
          </a:r>
        </a:p>
        <a:p>
          <a:r>
            <a:rPr kumimoji="1" lang="ja-JP" altLang="en-US" sz="1100">
              <a:latin typeface="ＭＳ Ｐゴシック"/>
              <a:ea typeface="ＭＳ Ｐゴシック"/>
            </a:rPr>
            <a:t>　また、それぞれの公共施設等については、個別施設計画を策定済みであり、令和3年度には個別施設計画を反映した公共施設等総合管理計画の改訂を行っている。</a:t>
          </a:r>
        </a:p>
        <a:p>
          <a:r>
            <a:rPr kumimoji="1" lang="ja-JP" altLang="en-US" sz="1100">
              <a:latin typeface="ＭＳ Ｐゴシック"/>
              <a:ea typeface="ＭＳ Ｐゴシック"/>
            </a:rPr>
            <a:t>　今後は、当該計画に基づいた適切な時期の更新及び維持管理に努めたい。</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5765" cy="220345"/>
    <xdr:sp macro="" textlink="">
      <xdr:nvSpPr>
        <xdr:cNvPr id="51" name="テキスト ボックス 50"/>
        <xdr:cNvSpPr txBox="1"/>
      </xdr:nvSpPr>
      <xdr:spPr>
        <a:xfrm>
          <a:off x="795655" y="701865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5765" cy="225425"/>
    <xdr:sp macro="" textlink="">
      <xdr:nvSpPr>
        <xdr:cNvPr id="53" name="テキスト ボックス 52"/>
        <xdr:cNvSpPr txBox="1"/>
      </xdr:nvSpPr>
      <xdr:spPr>
        <a:xfrm>
          <a:off x="795655" y="6658610"/>
          <a:ext cx="4057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4330" cy="220345"/>
    <xdr:sp macro="" textlink="">
      <xdr:nvSpPr>
        <xdr:cNvPr id="55" name="テキスト ボックス 54"/>
        <xdr:cNvSpPr txBox="1"/>
      </xdr:nvSpPr>
      <xdr:spPr>
        <a:xfrm>
          <a:off x="847090" y="629856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4330" cy="225425"/>
    <xdr:sp macro="" textlink="">
      <xdr:nvSpPr>
        <xdr:cNvPr id="57" name="テキスト ボックス 56"/>
        <xdr:cNvSpPr txBox="1"/>
      </xdr:nvSpPr>
      <xdr:spPr>
        <a:xfrm>
          <a:off x="847090" y="59385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4330" cy="220345"/>
    <xdr:sp macro="" textlink="">
      <xdr:nvSpPr>
        <xdr:cNvPr id="59" name="テキスト ボックス 58"/>
        <xdr:cNvSpPr txBox="1"/>
      </xdr:nvSpPr>
      <xdr:spPr>
        <a:xfrm>
          <a:off x="847090" y="557911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4330" cy="225425"/>
    <xdr:sp macro="" textlink="">
      <xdr:nvSpPr>
        <xdr:cNvPr id="61" name="テキスト ボックス 60"/>
        <xdr:cNvSpPr txBox="1"/>
      </xdr:nvSpPr>
      <xdr:spPr>
        <a:xfrm>
          <a:off x="847090" y="5219065"/>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0345"/>
    <xdr:sp macro="" textlink="">
      <xdr:nvSpPr>
        <xdr:cNvPr id="63" name="テキスト ボックス 62"/>
        <xdr:cNvSpPr txBox="1"/>
      </xdr:nvSpPr>
      <xdr:spPr>
        <a:xfrm>
          <a:off x="898525" y="4859020"/>
          <a:ext cx="3079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130175</xdr:rowOff>
    </xdr:to>
    <xdr:cxnSp macro="">
      <xdr:nvCxnSpPr>
        <xdr:cNvPr id="65" name="直線コネクタ 64"/>
        <xdr:cNvCxnSpPr/>
      </xdr:nvCxnSpPr>
      <xdr:spPr>
        <a:xfrm flipV="1">
          <a:off x="4760595" y="5514340"/>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133985</xdr:rowOff>
    </xdr:from>
    <xdr:ext cx="400050" cy="254000"/>
    <xdr:sp macro="" textlink="">
      <xdr:nvSpPr>
        <xdr:cNvPr id="66" name="有形固定資産減価償却率最小値テキスト"/>
        <xdr:cNvSpPr txBox="1"/>
      </xdr:nvSpPr>
      <xdr:spPr>
        <a:xfrm>
          <a:off x="4813300" y="65633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130175</xdr:rowOff>
    </xdr:from>
    <xdr:to>
      <xdr:col>23</xdr:col>
      <xdr:colOff>174625</xdr:colOff>
      <xdr:row>33</xdr:row>
      <xdr:rowOff>130175</xdr:rowOff>
    </xdr:to>
    <xdr:cxnSp macro="">
      <xdr:nvCxnSpPr>
        <xdr:cNvPr id="67" name="直線コネクタ 66"/>
        <xdr:cNvCxnSpPr/>
      </xdr:nvCxnSpPr>
      <xdr:spPr>
        <a:xfrm>
          <a:off x="4673600" y="655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60325</xdr:rowOff>
    </xdr:from>
    <xdr:ext cx="400050" cy="259080"/>
    <xdr:sp macro="" textlink="">
      <xdr:nvSpPr>
        <xdr:cNvPr id="68" name="有形固定資産減価償却率最大値テキスト"/>
        <xdr:cNvSpPr txBox="1"/>
      </xdr:nvSpPr>
      <xdr:spPr>
        <a:xfrm>
          <a:off x="4813300" y="52895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xdr:cNvCxnSpPr/>
      </xdr:nvCxnSpPr>
      <xdr:spPr>
        <a:xfrm>
          <a:off x="4673600" y="551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121920</xdr:rowOff>
    </xdr:from>
    <xdr:ext cx="400050" cy="254000"/>
    <xdr:sp macro="" textlink="">
      <xdr:nvSpPr>
        <xdr:cNvPr id="70" name="有形固定資産減価償却率平均値テキスト"/>
        <xdr:cNvSpPr txBox="1"/>
      </xdr:nvSpPr>
      <xdr:spPr>
        <a:xfrm>
          <a:off x="4813300" y="5865495"/>
          <a:ext cx="40005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75565</xdr:rowOff>
    </xdr:from>
    <xdr:to>
      <xdr:col>15</xdr:col>
      <xdr:colOff>187325</xdr:colOff>
      <xdr:row>31</xdr:row>
      <xdr:rowOff>6350</xdr:rowOff>
    </xdr:to>
    <xdr:sp macro="" textlink="">
      <xdr:nvSpPr>
        <xdr:cNvPr id="73" name="フローチャート: 判断 72"/>
        <xdr:cNvSpPr/>
      </xdr:nvSpPr>
      <xdr:spPr>
        <a:xfrm>
          <a:off x="3238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46990</xdr:rowOff>
    </xdr:from>
    <xdr:to>
      <xdr:col>11</xdr:col>
      <xdr:colOff>187325</xdr:colOff>
      <xdr:row>30</xdr:row>
      <xdr:rowOff>148590</xdr:rowOff>
    </xdr:to>
    <xdr:sp macro="" textlink="">
      <xdr:nvSpPr>
        <xdr:cNvPr id="74" name="フローチャート: 判断 73"/>
        <xdr:cNvSpPr/>
      </xdr:nvSpPr>
      <xdr:spPr>
        <a:xfrm>
          <a:off x="2476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345"/>
    <xdr:sp macro="" textlink="">
      <xdr:nvSpPr>
        <xdr:cNvPr id="76" name="テキスト ボックス 75"/>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920" cy="220345"/>
    <xdr:sp macro="" textlink="">
      <xdr:nvSpPr>
        <xdr:cNvPr id="77" name="テキスト ボックス 76"/>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920" cy="220345"/>
    <xdr:sp macro="" textlink="">
      <xdr:nvSpPr>
        <xdr:cNvPr id="78" name="テキスト ボックス 77"/>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920" cy="220345"/>
    <xdr:sp macro="" textlink="">
      <xdr:nvSpPr>
        <xdr:cNvPr id="79" name="テキスト ボックス 78"/>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920" cy="220345"/>
    <xdr:sp macro="" textlink="">
      <xdr:nvSpPr>
        <xdr:cNvPr id="80" name="テキスト ボックス 79"/>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30</xdr:row>
      <xdr:rowOff>161925</xdr:rowOff>
    </xdr:from>
    <xdr:to>
      <xdr:col>23</xdr:col>
      <xdr:colOff>136525</xdr:colOff>
      <xdr:row>31</xdr:row>
      <xdr:rowOff>92075</xdr:rowOff>
    </xdr:to>
    <xdr:sp macro="" textlink="">
      <xdr:nvSpPr>
        <xdr:cNvPr id="81" name="楕円 80"/>
        <xdr:cNvSpPr/>
      </xdr:nvSpPr>
      <xdr:spPr>
        <a:xfrm>
          <a:off x="47117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140335</xdr:rowOff>
    </xdr:from>
    <xdr:ext cx="400050" cy="259080"/>
    <xdr:sp macro="" textlink="">
      <xdr:nvSpPr>
        <xdr:cNvPr id="82" name="有形固定資産減価償却率該当値テキスト"/>
        <xdr:cNvSpPr txBox="1"/>
      </xdr:nvSpPr>
      <xdr:spPr>
        <a:xfrm>
          <a:off x="4813300" y="60553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144145</xdr:rowOff>
    </xdr:from>
    <xdr:to>
      <xdr:col>19</xdr:col>
      <xdr:colOff>187325</xdr:colOff>
      <xdr:row>31</xdr:row>
      <xdr:rowOff>74930</xdr:rowOff>
    </xdr:to>
    <xdr:sp macro="" textlink="">
      <xdr:nvSpPr>
        <xdr:cNvPr id="83" name="楕円 82"/>
        <xdr:cNvSpPr/>
      </xdr:nvSpPr>
      <xdr:spPr>
        <a:xfrm>
          <a:off x="4000500" y="60591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23495</xdr:rowOff>
    </xdr:from>
    <xdr:to>
      <xdr:col>23</xdr:col>
      <xdr:colOff>85725</xdr:colOff>
      <xdr:row>31</xdr:row>
      <xdr:rowOff>41275</xdr:rowOff>
    </xdr:to>
    <xdr:cxnSp macro="">
      <xdr:nvCxnSpPr>
        <xdr:cNvPr id="84" name="直線コネクタ 83"/>
        <xdr:cNvCxnSpPr/>
      </xdr:nvCxnSpPr>
      <xdr:spPr>
        <a:xfrm>
          <a:off x="4051300" y="6109970"/>
          <a:ext cx="711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135255</xdr:rowOff>
    </xdr:from>
    <xdr:to>
      <xdr:col>15</xdr:col>
      <xdr:colOff>187325</xdr:colOff>
      <xdr:row>31</xdr:row>
      <xdr:rowOff>65405</xdr:rowOff>
    </xdr:to>
    <xdr:sp macro="" textlink="">
      <xdr:nvSpPr>
        <xdr:cNvPr id="85" name="楕円 84"/>
        <xdr:cNvSpPr/>
      </xdr:nvSpPr>
      <xdr:spPr>
        <a:xfrm>
          <a:off x="3238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14605</xdr:rowOff>
    </xdr:from>
    <xdr:to>
      <xdr:col>19</xdr:col>
      <xdr:colOff>136525</xdr:colOff>
      <xdr:row>31</xdr:row>
      <xdr:rowOff>23495</xdr:rowOff>
    </xdr:to>
    <xdr:cxnSp macro="">
      <xdr:nvCxnSpPr>
        <xdr:cNvPr id="86" name="直線コネクタ 85"/>
        <xdr:cNvCxnSpPr/>
      </xdr:nvCxnSpPr>
      <xdr:spPr>
        <a:xfrm>
          <a:off x="3289300" y="610108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106045</xdr:rowOff>
    </xdr:from>
    <xdr:to>
      <xdr:col>11</xdr:col>
      <xdr:colOff>187325</xdr:colOff>
      <xdr:row>31</xdr:row>
      <xdr:rowOff>36195</xdr:rowOff>
    </xdr:to>
    <xdr:sp macro="" textlink="">
      <xdr:nvSpPr>
        <xdr:cNvPr id="87" name="楕円 86"/>
        <xdr:cNvSpPr/>
      </xdr:nvSpPr>
      <xdr:spPr>
        <a:xfrm>
          <a:off x="2476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156845</xdr:rowOff>
    </xdr:from>
    <xdr:to>
      <xdr:col>15</xdr:col>
      <xdr:colOff>136525</xdr:colOff>
      <xdr:row>31</xdr:row>
      <xdr:rowOff>14605</xdr:rowOff>
    </xdr:to>
    <xdr:cxnSp macro="">
      <xdr:nvCxnSpPr>
        <xdr:cNvPr id="88" name="直線コネクタ 87"/>
        <xdr:cNvCxnSpPr/>
      </xdr:nvCxnSpPr>
      <xdr:spPr>
        <a:xfrm>
          <a:off x="2527300" y="607187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73660</xdr:rowOff>
    </xdr:from>
    <xdr:to>
      <xdr:col>7</xdr:col>
      <xdr:colOff>187325</xdr:colOff>
      <xdr:row>31</xdr:row>
      <xdr:rowOff>3810</xdr:rowOff>
    </xdr:to>
    <xdr:sp macro="" textlink="">
      <xdr:nvSpPr>
        <xdr:cNvPr id="89" name="楕円 88"/>
        <xdr:cNvSpPr/>
      </xdr:nvSpPr>
      <xdr:spPr>
        <a:xfrm>
          <a:off x="1714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124460</xdr:rowOff>
    </xdr:from>
    <xdr:to>
      <xdr:col>11</xdr:col>
      <xdr:colOff>136525</xdr:colOff>
      <xdr:row>30</xdr:row>
      <xdr:rowOff>156845</xdr:rowOff>
    </xdr:to>
    <xdr:cxnSp macro="">
      <xdr:nvCxnSpPr>
        <xdr:cNvPr id="90" name="直線コネクタ 89"/>
        <xdr:cNvCxnSpPr/>
      </xdr:nvCxnSpPr>
      <xdr:spPr>
        <a:xfrm>
          <a:off x="1765300" y="603948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34925</xdr:rowOff>
    </xdr:from>
    <xdr:ext cx="400050" cy="259080"/>
    <xdr:sp macro="" textlink="">
      <xdr:nvSpPr>
        <xdr:cNvPr id="91" name="n_1aveValue有形固定資産減価償却率"/>
        <xdr:cNvSpPr txBox="1"/>
      </xdr:nvSpPr>
      <xdr:spPr>
        <a:xfrm>
          <a:off x="3836035" y="57785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22225</xdr:rowOff>
    </xdr:from>
    <xdr:ext cx="400050" cy="258445"/>
    <xdr:sp macro="" textlink="">
      <xdr:nvSpPr>
        <xdr:cNvPr id="92" name="n_2aveValue有形固定資産減価償却率"/>
        <xdr:cNvSpPr txBox="1"/>
      </xdr:nvSpPr>
      <xdr:spPr>
        <a:xfrm>
          <a:off x="3086735" y="5765800"/>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165100</xdr:rowOff>
    </xdr:from>
    <xdr:ext cx="400050" cy="259080"/>
    <xdr:sp macro="" textlink="">
      <xdr:nvSpPr>
        <xdr:cNvPr id="93" name="n_3aveValue有形固定資産減価償却率"/>
        <xdr:cNvSpPr txBox="1"/>
      </xdr:nvSpPr>
      <xdr:spPr>
        <a:xfrm>
          <a:off x="2324735" y="57372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141605</xdr:rowOff>
    </xdr:from>
    <xdr:ext cx="400050" cy="259080"/>
    <xdr:sp macro="" textlink="">
      <xdr:nvSpPr>
        <xdr:cNvPr id="94" name="n_4aveValue有形固定資産減価償却率"/>
        <xdr:cNvSpPr txBox="1"/>
      </xdr:nvSpPr>
      <xdr:spPr>
        <a:xfrm>
          <a:off x="1562735" y="57137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65405</xdr:rowOff>
    </xdr:from>
    <xdr:ext cx="400050" cy="254000"/>
    <xdr:sp macro="" textlink="">
      <xdr:nvSpPr>
        <xdr:cNvPr id="95" name="n_1mainValue有形固定資産減価償却率"/>
        <xdr:cNvSpPr txBox="1"/>
      </xdr:nvSpPr>
      <xdr:spPr>
        <a:xfrm>
          <a:off x="3836035" y="61518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56515</xdr:rowOff>
    </xdr:from>
    <xdr:ext cx="400050" cy="258445"/>
    <xdr:sp macro="" textlink="">
      <xdr:nvSpPr>
        <xdr:cNvPr id="96" name="n_2mainValue有形固定資産減価償却率"/>
        <xdr:cNvSpPr txBox="1"/>
      </xdr:nvSpPr>
      <xdr:spPr>
        <a:xfrm>
          <a:off x="3086735" y="6142990"/>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27305</xdr:rowOff>
    </xdr:from>
    <xdr:ext cx="400050" cy="259080"/>
    <xdr:sp macro="" textlink="">
      <xdr:nvSpPr>
        <xdr:cNvPr id="97" name="n_3mainValue有形固定資産減価償却率"/>
        <xdr:cNvSpPr txBox="1"/>
      </xdr:nvSpPr>
      <xdr:spPr>
        <a:xfrm>
          <a:off x="2324735" y="61137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166370</xdr:rowOff>
    </xdr:from>
    <xdr:ext cx="400050" cy="254000"/>
    <xdr:sp macro="" textlink="">
      <xdr:nvSpPr>
        <xdr:cNvPr id="98" name="n_4mainValue有形固定資産減価償却率"/>
        <xdr:cNvSpPr txBox="1"/>
      </xdr:nvSpPr>
      <xdr:spPr>
        <a:xfrm>
          <a:off x="1562735" y="60813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[ 565.3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本町の債務償還比率は、全国平均、石川県平均を下回っているが、類似団体平均を上回っている。</a:t>
          </a:r>
        </a:p>
        <a:p>
          <a:r>
            <a:rPr kumimoji="1" lang="ja-JP" altLang="en-US" sz="1100">
              <a:latin typeface="ＭＳ Ｐゴシック"/>
              <a:ea typeface="ＭＳ Ｐゴシック"/>
            </a:rPr>
            <a:t>　これは、地方債現在高が多いことから、分子である将来負担額が類似団体より高くなることが影響しているものと考えられる。</a:t>
          </a:r>
        </a:p>
        <a:p>
          <a:r>
            <a:rPr kumimoji="1" lang="ja-JP" altLang="en-US" sz="1100">
              <a:latin typeface="ＭＳ Ｐゴシック"/>
              <a:ea typeface="ＭＳ Ｐゴシック"/>
            </a:rPr>
            <a:t>　しかし、平成30年度決算値から類似団体平均との乖離も収束しつつあるため、今後も引き続き、新発債の抑制、繰上償還の実施等により数値改善に努めたい。</a:t>
          </a: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345"/>
    <xdr:sp macro="" textlink="">
      <xdr:nvSpPr>
        <xdr:cNvPr id="114" name="テキスト ボックス 113"/>
        <xdr:cNvSpPr txBox="1"/>
      </xdr:nvSpPr>
      <xdr:spPr>
        <a:xfrm>
          <a:off x="10756900" y="701865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5765" cy="220345"/>
    <xdr:sp macro="" textlink="">
      <xdr:nvSpPr>
        <xdr:cNvPr id="118" name="テキスト ボックス 117"/>
        <xdr:cNvSpPr txBox="1"/>
      </xdr:nvSpPr>
      <xdr:spPr>
        <a:xfrm>
          <a:off x="10828655" y="629856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5765" cy="225425"/>
    <xdr:sp macro="" textlink="">
      <xdr:nvSpPr>
        <xdr:cNvPr id="120" name="テキスト ボックス 119"/>
        <xdr:cNvSpPr txBox="1"/>
      </xdr:nvSpPr>
      <xdr:spPr>
        <a:xfrm>
          <a:off x="10828655" y="5938520"/>
          <a:ext cx="4057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5765" cy="220345"/>
    <xdr:sp macro="" textlink="">
      <xdr:nvSpPr>
        <xdr:cNvPr id="122" name="テキスト ボックス 121"/>
        <xdr:cNvSpPr txBox="1"/>
      </xdr:nvSpPr>
      <xdr:spPr>
        <a:xfrm>
          <a:off x="10828655" y="557911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98425</xdr:rowOff>
    </xdr:to>
    <xdr:cxnSp macro="">
      <xdr:nvCxnSpPr>
        <xdr:cNvPr id="127" name="直線コネクタ 126"/>
        <xdr:cNvCxnSpPr/>
      </xdr:nvCxnSpPr>
      <xdr:spPr>
        <a:xfrm flipV="1">
          <a:off x="14793595" y="5313045"/>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102235</xdr:rowOff>
    </xdr:from>
    <xdr:ext cx="555625" cy="258445"/>
    <xdr:sp macro="" textlink="">
      <xdr:nvSpPr>
        <xdr:cNvPr id="128" name="債務償還比率最小値テキスト"/>
        <xdr:cNvSpPr txBox="1"/>
      </xdr:nvSpPr>
      <xdr:spPr>
        <a:xfrm>
          <a:off x="14846300" y="6531610"/>
          <a:ext cx="555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1,013.0</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98425</xdr:rowOff>
    </xdr:from>
    <xdr:to>
      <xdr:col>76</xdr:col>
      <xdr:colOff>111125</xdr:colOff>
      <xdr:row>33</xdr:row>
      <xdr:rowOff>98425</xdr:rowOff>
    </xdr:to>
    <xdr:cxnSp macro="">
      <xdr:nvCxnSpPr>
        <xdr:cNvPr id="129" name="直線コネクタ 128"/>
        <xdr:cNvCxnSpPr/>
      </xdr:nvCxnSpPr>
      <xdr:spPr>
        <a:xfrm>
          <a:off x="14706600" y="652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5280" cy="254000"/>
    <xdr:sp macro="" textlink="">
      <xdr:nvSpPr>
        <xdr:cNvPr id="130" name="債務償還比率最大値テキスト"/>
        <xdr:cNvSpPr txBox="1"/>
      </xdr:nvSpPr>
      <xdr:spPr>
        <a:xfrm>
          <a:off x="14846300" y="5088255"/>
          <a:ext cx="335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4445</xdr:rowOff>
    </xdr:from>
    <xdr:ext cx="464820" cy="259080"/>
    <xdr:sp macro="" textlink="">
      <xdr:nvSpPr>
        <xdr:cNvPr id="132" name="債務償還比率平均値テキスト"/>
        <xdr:cNvSpPr txBox="1"/>
      </xdr:nvSpPr>
      <xdr:spPr>
        <a:xfrm>
          <a:off x="14846300" y="5748020"/>
          <a:ext cx="4648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153035</xdr:rowOff>
    </xdr:from>
    <xdr:to>
      <xdr:col>76</xdr:col>
      <xdr:colOff>73025</xdr:colOff>
      <xdr:row>30</xdr:row>
      <xdr:rowOff>83185</xdr:rowOff>
    </xdr:to>
    <xdr:sp macro="" textlink="">
      <xdr:nvSpPr>
        <xdr:cNvPr id="133" name="フローチャート: 判断 132"/>
        <xdr:cNvSpPr/>
      </xdr:nvSpPr>
      <xdr:spPr>
        <a:xfrm>
          <a:off x="147447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137160</xdr:rowOff>
    </xdr:from>
    <xdr:to>
      <xdr:col>72</xdr:col>
      <xdr:colOff>123825</xdr:colOff>
      <xdr:row>30</xdr:row>
      <xdr:rowOff>67310</xdr:rowOff>
    </xdr:to>
    <xdr:sp macro="" textlink="">
      <xdr:nvSpPr>
        <xdr:cNvPr id="134" name="フローチャート: 判断 133"/>
        <xdr:cNvSpPr/>
      </xdr:nvSpPr>
      <xdr:spPr>
        <a:xfrm>
          <a:off x="14033500" y="58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141605</xdr:rowOff>
    </xdr:from>
    <xdr:to>
      <xdr:col>68</xdr:col>
      <xdr:colOff>123825</xdr:colOff>
      <xdr:row>30</xdr:row>
      <xdr:rowOff>71755</xdr:rowOff>
    </xdr:to>
    <xdr:sp macro="" textlink="">
      <xdr:nvSpPr>
        <xdr:cNvPr id="135" name="フローチャート: 判断 134"/>
        <xdr:cNvSpPr/>
      </xdr:nvSpPr>
      <xdr:spPr>
        <a:xfrm>
          <a:off x="13271500" y="588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160020</xdr:rowOff>
    </xdr:from>
    <xdr:to>
      <xdr:col>64</xdr:col>
      <xdr:colOff>123825</xdr:colOff>
      <xdr:row>30</xdr:row>
      <xdr:rowOff>90170</xdr:rowOff>
    </xdr:to>
    <xdr:sp macro="" textlink="">
      <xdr:nvSpPr>
        <xdr:cNvPr id="136" name="フローチャート: 判断 135"/>
        <xdr:cNvSpPr/>
      </xdr:nvSpPr>
      <xdr:spPr>
        <a:xfrm>
          <a:off x="12509500" y="590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1905</xdr:rowOff>
    </xdr:from>
    <xdr:to>
      <xdr:col>60</xdr:col>
      <xdr:colOff>123825</xdr:colOff>
      <xdr:row>30</xdr:row>
      <xdr:rowOff>103505</xdr:rowOff>
    </xdr:to>
    <xdr:sp macro="" textlink="">
      <xdr:nvSpPr>
        <xdr:cNvPr id="137" name="フローチャート: 判断 136"/>
        <xdr:cNvSpPr/>
      </xdr:nvSpPr>
      <xdr:spPr>
        <a:xfrm>
          <a:off x="11747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345"/>
    <xdr:sp macro="" textlink="">
      <xdr:nvSpPr>
        <xdr:cNvPr id="138" name="テキスト ボックス 137"/>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920" cy="220345"/>
    <xdr:sp macro="" textlink="">
      <xdr:nvSpPr>
        <xdr:cNvPr id="139" name="テキスト ボックス 138"/>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920" cy="220345"/>
    <xdr:sp macro="" textlink="">
      <xdr:nvSpPr>
        <xdr:cNvPr id="140" name="テキスト ボックス 139"/>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920" cy="220345"/>
    <xdr:sp macro="" textlink="">
      <xdr:nvSpPr>
        <xdr:cNvPr id="141" name="テキスト ボックス 140"/>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920" cy="220345"/>
    <xdr:sp macro="" textlink="">
      <xdr:nvSpPr>
        <xdr:cNvPr id="142" name="テキスト ボックス 141"/>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24765</xdr:rowOff>
    </xdr:from>
    <xdr:to>
      <xdr:col>76</xdr:col>
      <xdr:colOff>73025</xdr:colOff>
      <xdr:row>30</xdr:row>
      <xdr:rowOff>126365</xdr:rowOff>
    </xdr:to>
    <xdr:sp macro="" textlink="">
      <xdr:nvSpPr>
        <xdr:cNvPr id="143" name="楕円 142"/>
        <xdr:cNvSpPr/>
      </xdr:nvSpPr>
      <xdr:spPr>
        <a:xfrm>
          <a:off x="147447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3175</xdr:rowOff>
    </xdr:from>
    <xdr:ext cx="464820" cy="259080"/>
    <xdr:sp macro="" textlink="">
      <xdr:nvSpPr>
        <xdr:cNvPr id="144" name="債務償還比率該当値テキスト"/>
        <xdr:cNvSpPr txBox="1"/>
      </xdr:nvSpPr>
      <xdr:spPr>
        <a:xfrm>
          <a:off x="14846300" y="5918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73025</xdr:rowOff>
    </xdr:from>
    <xdr:to>
      <xdr:col>72</xdr:col>
      <xdr:colOff>123825</xdr:colOff>
      <xdr:row>31</xdr:row>
      <xdr:rowOff>3175</xdr:rowOff>
    </xdr:to>
    <xdr:sp macro="" textlink="">
      <xdr:nvSpPr>
        <xdr:cNvPr id="145" name="楕円 144"/>
        <xdr:cNvSpPr/>
      </xdr:nvSpPr>
      <xdr:spPr>
        <a:xfrm>
          <a:off x="14033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75565</xdr:rowOff>
    </xdr:from>
    <xdr:to>
      <xdr:col>76</xdr:col>
      <xdr:colOff>22225</xdr:colOff>
      <xdr:row>30</xdr:row>
      <xdr:rowOff>123825</xdr:rowOff>
    </xdr:to>
    <xdr:cxnSp macro="">
      <xdr:nvCxnSpPr>
        <xdr:cNvPr id="146" name="直線コネクタ 145"/>
        <xdr:cNvCxnSpPr/>
      </xdr:nvCxnSpPr>
      <xdr:spPr>
        <a:xfrm flipV="1">
          <a:off x="14084300" y="5990590"/>
          <a:ext cx="711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85090</xdr:rowOff>
    </xdr:from>
    <xdr:to>
      <xdr:col>68</xdr:col>
      <xdr:colOff>123825</xdr:colOff>
      <xdr:row>31</xdr:row>
      <xdr:rowOff>15240</xdr:rowOff>
    </xdr:to>
    <xdr:sp macro="" textlink="">
      <xdr:nvSpPr>
        <xdr:cNvPr id="147" name="楕円 146"/>
        <xdr:cNvSpPr/>
      </xdr:nvSpPr>
      <xdr:spPr>
        <a:xfrm>
          <a:off x="13271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123825</xdr:rowOff>
    </xdr:from>
    <xdr:to>
      <xdr:col>72</xdr:col>
      <xdr:colOff>73025</xdr:colOff>
      <xdr:row>30</xdr:row>
      <xdr:rowOff>135890</xdr:rowOff>
    </xdr:to>
    <xdr:cxnSp macro="">
      <xdr:nvCxnSpPr>
        <xdr:cNvPr id="148" name="直線コネクタ 147"/>
        <xdr:cNvCxnSpPr/>
      </xdr:nvCxnSpPr>
      <xdr:spPr>
        <a:xfrm flipV="1">
          <a:off x="13322300" y="6038850"/>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101600</xdr:rowOff>
    </xdr:from>
    <xdr:to>
      <xdr:col>64</xdr:col>
      <xdr:colOff>123825</xdr:colOff>
      <xdr:row>32</xdr:row>
      <xdr:rowOff>31750</xdr:rowOff>
    </xdr:to>
    <xdr:sp macro="" textlink="">
      <xdr:nvSpPr>
        <xdr:cNvPr id="149" name="楕円 148"/>
        <xdr:cNvSpPr/>
      </xdr:nvSpPr>
      <xdr:spPr>
        <a:xfrm>
          <a:off x="12509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135890</xdr:rowOff>
    </xdr:from>
    <xdr:to>
      <xdr:col>68</xdr:col>
      <xdr:colOff>73025</xdr:colOff>
      <xdr:row>31</xdr:row>
      <xdr:rowOff>152400</xdr:rowOff>
    </xdr:to>
    <xdr:cxnSp macro="">
      <xdr:nvCxnSpPr>
        <xdr:cNvPr id="150" name="直線コネクタ 149"/>
        <xdr:cNvCxnSpPr/>
      </xdr:nvCxnSpPr>
      <xdr:spPr>
        <a:xfrm flipV="1">
          <a:off x="12560300" y="6050915"/>
          <a:ext cx="762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57150</xdr:rowOff>
    </xdr:from>
    <xdr:to>
      <xdr:col>60</xdr:col>
      <xdr:colOff>123825</xdr:colOff>
      <xdr:row>31</xdr:row>
      <xdr:rowOff>158750</xdr:rowOff>
    </xdr:to>
    <xdr:sp macro="" textlink="">
      <xdr:nvSpPr>
        <xdr:cNvPr id="151" name="楕円 150"/>
        <xdr:cNvSpPr/>
      </xdr:nvSpPr>
      <xdr:spPr>
        <a:xfrm>
          <a:off x="11747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107950</xdr:rowOff>
    </xdr:from>
    <xdr:to>
      <xdr:col>64</xdr:col>
      <xdr:colOff>73025</xdr:colOff>
      <xdr:row>31</xdr:row>
      <xdr:rowOff>152400</xdr:rowOff>
    </xdr:to>
    <xdr:cxnSp macro="">
      <xdr:nvCxnSpPr>
        <xdr:cNvPr id="152" name="直線コネクタ 151"/>
        <xdr:cNvCxnSpPr/>
      </xdr:nvCxnSpPr>
      <xdr:spPr>
        <a:xfrm>
          <a:off x="11798300" y="6194425"/>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83820</xdr:rowOff>
    </xdr:from>
    <xdr:ext cx="464820" cy="259080"/>
    <xdr:sp macro="" textlink="">
      <xdr:nvSpPr>
        <xdr:cNvPr id="153" name="n_1aveValue債務償還比率"/>
        <xdr:cNvSpPr txBox="1"/>
      </xdr:nvSpPr>
      <xdr:spPr>
        <a:xfrm>
          <a:off x="13836650" y="56559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88265</xdr:rowOff>
    </xdr:from>
    <xdr:ext cx="464820" cy="254000"/>
    <xdr:sp macro="" textlink="">
      <xdr:nvSpPr>
        <xdr:cNvPr id="154" name="n_2aveValue債務償還比率"/>
        <xdr:cNvSpPr txBox="1"/>
      </xdr:nvSpPr>
      <xdr:spPr>
        <a:xfrm>
          <a:off x="13087350" y="56603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106680</xdr:rowOff>
    </xdr:from>
    <xdr:ext cx="464820" cy="259080"/>
    <xdr:sp macro="" textlink="">
      <xdr:nvSpPr>
        <xdr:cNvPr id="155" name="n_3aveValue債務償還比率"/>
        <xdr:cNvSpPr txBox="1"/>
      </xdr:nvSpPr>
      <xdr:spPr>
        <a:xfrm>
          <a:off x="12325350" y="56788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120650</xdr:rowOff>
    </xdr:from>
    <xdr:ext cx="464820" cy="254000"/>
    <xdr:sp macro="" textlink="">
      <xdr:nvSpPr>
        <xdr:cNvPr id="156" name="n_4aveValue債務償還比率"/>
        <xdr:cNvSpPr txBox="1"/>
      </xdr:nvSpPr>
      <xdr:spPr>
        <a:xfrm>
          <a:off x="11563350" y="56927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166370</xdr:rowOff>
    </xdr:from>
    <xdr:ext cx="464820" cy="254000"/>
    <xdr:sp macro="" textlink="">
      <xdr:nvSpPr>
        <xdr:cNvPr id="157" name="n_1mainValue債務償還比率"/>
        <xdr:cNvSpPr txBox="1"/>
      </xdr:nvSpPr>
      <xdr:spPr>
        <a:xfrm>
          <a:off x="13836650" y="60813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6350</xdr:rowOff>
    </xdr:from>
    <xdr:ext cx="464820" cy="254000"/>
    <xdr:sp macro="" textlink="">
      <xdr:nvSpPr>
        <xdr:cNvPr id="158" name="n_2mainValue債務償還比率"/>
        <xdr:cNvSpPr txBox="1"/>
      </xdr:nvSpPr>
      <xdr:spPr>
        <a:xfrm>
          <a:off x="13087350" y="60928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22860</xdr:rowOff>
    </xdr:from>
    <xdr:ext cx="464820" cy="259080"/>
    <xdr:sp macro="" textlink="">
      <xdr:nvSpPr>
        <xdr:cNvPr id="159" name="n_3mainValue債務償還比率"/>
        <xdr:cNvSpPr txBox="1"/>
      </xdr:nvSpPr>
      <xdr:spPr>
        <a:xfrm>
          <a:off x="12325350" y="62807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149860</xdr:rowOff>
    </xdr:from>
    <xdr:ext cx="464820" cy="259080"/>
    <xdr:sp macro="" textlink="">
      <xdr:nvSpPr>
        <xdr:cNvPr id="160" name="n_4mainValue債務償還比率"/>
        <xdr:cNvSpPr txBox="1"/>
      </xdr:nvSpPr>
      <xdr:spPr>
        <a:xfrm>
          <a:off x="11563350" y="62363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125" cy="237490"/>
    <xdr:sp macro="" textlink="">
      <xdr:nvSpPr>
        <xdr:cNvPr id="164" name="テキスト ボックス 163"/>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125" cy="241300"/>
    <xdr:sp macro="" textlink="">
      <xdr:nvSpPr>
        <xdr:cNvPr id="166" name="テキスト ボックス 165"/>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12,790
12,595
111.52
10,036,864
9,556,700
446,167
5,395,141
7,083,496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27.1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280" cy="259080"/>
    <xdr:sp macro="" textlink="">
      <xdr:nvSpPr>
        <xdr:cNvPr id="45" name="テキスト ボックス 44"/>
        <xdr:cNvSpPr txBox="1"/>
      </xdr:nvSpPr>
      <xdr:spPr>
        <a:xfrm>
          <a:off x="294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000"/>
    <xdr:sp macro="" textlink="">
      <xdr:nvSpPr>
        <xdr:cNvPr id="47" name="テキスト ボックス 46"/>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000"/>
    <xdr:sp macro="" textlink="">
      <xdr:nvSpPr>
        <xdr:cNvPr id="53" name="テキスト ボックス 52"/>
        <xdr:cNvSpPr txBox="1"/>
      </xdr:nvSpPr>
      <xdr:spPr>
        <a:xfrm>
          <a:off x="358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010" cy="259080"/>
    <xdr:sp macro="" textlink="">
      <xdr:nvSpPr>
        <xdr:cNvPr id="55" name="テキスト ボックス 54"/>
        <xdr:cNvSpPr txBox="1"/>
      </xdr:nvSpPr>
      <xdr:spPr>
        <a:xfrm>
          <a:off x="422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17780</xdr:rowOff>
    </xdr:from>
    <xdr:ext cx="405130" cy="254000"/>
    <xdr:sp macro="" textlink="">
      <xdr:nvSpPr>
        <xdr:cNvPr id="58" name="【道路】&#10;有形固定資産減価償却率最小値テキスト"/>
        <xdr:cNvSpPr txBox="1"/>
      </xdr:nvSpPr>
      <xdr:spPr>
        <a:xfrm>
          <a:off x="4673600" y="72186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116205</xdr:rowOff>
    </xdr:from>
    <xdr:ext cx="405130" cy="259080"/>
    <xdr:sp macro="" textlink="">
      <xdr:nvSpPr>
        <xdr:cNvPr id="60" name="【道路】&#10;有形固定資産減価償却率最大値テキスト"/>
        <xdr:cNvSpPr txBox="1"/>
      </xdr:nvSpPr>
      <xdr:spPr>
        <a:xfrm>
          <a:off x="4673600" y="560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6350</xdr:rowOff>
    </xdr:from>
    <xdr:ext cx="405130" cy="254000"/>
    <xdr:sp macro="" textlink="">
      <xdr:nvSpPr>
        <xdr:cNvPr id="62" name="【道路】&#10;有形固定資産減価償却率平均値テキスト"/>
        <xdr:cNvSpPr txBox="1"/>
      </xdr:nvSpPr>
      <xdr:spPr>
        <a:xfrm>
          <a:off x="4673600" y="635000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52070</xdr:rowOff>
    </xdr:from>
    <xdr:to>
      <xdr:col>24</xdr:col>
      <xdr:colOff>114300</xdr:colOff>
      <xdr:row>39</xdr:row>
      <xdr:rowOff>153670</xdr:rowOff>
    </xdr:to>
    <xdr:sp macro="" textlink="">
      <xdr:nvSpPr>
        <xdr:cNvPr id="73" name="楕円 72"/>
        <xdr:cNvSpPr/>
      </xdr:nvSpPr>
      <xdr:spPr>
        <a:xfrm>
          <a:off x="4584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30480</xdr:rowOff>
    </xdr:from>
    <xdr:ext cx="405130" cy="254000"/>
    <xdr:sp macro="" textlink="">
      <xdr:nvSpPr>
        <xdr:cNvPr id="74" name="【道路】&#10;有形固定資産減価償却率該当値テキスト"/>
        <xdr:cNvSpPr txBox="1"/>
      </xdr:nvSpPr>
      <xdr:spPr>
        <a:xfrm>
          <a:off x="4673600" y="67170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29210</xdr:rowOff>
    </xdr:from>
    <xdr:to>
      <xdr:col>20</xdr:col>
      <xdr:colOff>38100</xdr:colOff>
      <xdr:row>39</xdr:row>
      <xdr:rowOff>130810</xdr:rowOff>
    </xdr:to>
    <xdr:sp macro="" textlink="">
      <xdr:nvSpPr>
        <xdr:cNvPr id="75" name="楕円 74"/>
        <xdr:cNvSpPr/>
      </xdr:nvSpPr>
      <xdr:spPr>
        <a:xfrm>
          <a:off x="3746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80010</xdr:rowOff>
    </xdr:from>
    <xdr:to>
      <xdr:col>24</xdr:col>
      <xdr:colOff>63500</xdr:colOff>
      <xdr:row>39</xdr:row>
      <xdr:rowOff>102870</xdr:rowOff>
    </xdr:to>
    <xdr:cxnSp macro="">
      <xdr:nvCxnSpPr>
        <xdr:cNvPr id="76" name="直線コネクタ 75"/>
        <xdr:cNvCxnSpPr/>
      </xdr:nvCxnSpPr>
      <xdr:spPr>
        <a:xfrm>
          <a:off x="3797300" y="67665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7" name="楕円 76"/>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80010</xdr:rowOff>
    </xdr:to>
    <xdr:cxnSp macro="">
      <xdr:nvCxnSpPr>
        <xdr:cNvPr id="78" name="直線コネクタ 77"/>
        <xdr:cNvCxnSpPr/>
      </xdr:nvCxnSpPr>
      <xdr:spPr>
        <a:xfrm>
          <a:off x="2908300" y="67513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156845</xdr:rowOff>
    </xdr:from>
    <xdr:to>
      <xdr:col>10</xdr:col>
      <xdr:colOff>165100</xdr:colOff>
      <xdr:row>39</xdr:row>
      <xdr:rowOff>86995</xdr:rowOff>
    </xdr:to>
    <xdr:sp macro="" textlink="">
      <xdr:nvSpPr>
        <xdr:cNvPr id="79" name="楕円 78"/>
        <xdr:cNvSpPr/>
      </xdr:nvSpPr>
      <xdr:spPr>
        <a:xfrm>
          <a:off x="196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36195</xdr:rowOff>
    </xdr:from>
    <xdr:to>
      <xdr:col>15</xdr:col>
      <xdr:colOff>50800</xdr:colOff>
      <xdr:row>39</xdr:row>
      <xdr:rowOff>64770</xdr:rowOff>
    </xdr:to>
    <xdr:cxnSp macro="">
      <xdr:nvCxnSpPr>
        <xdr:cNvPr id="80" name="直線コネクタ 79"/>
        <xdr:cNvCxnSpPr/>
      </xdr:nvCxnSpPr>
      <xdr:spPr>
        <a:xfrm>
          <a:off x="2019300" y="67227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133985</xdr:rowOff>
    </xdr:from>
    <xdr:to>
      <xdr:col>6</xdr:col>
      <xdr:colOff>38100</xdr:colOff>
      <xdr:row>39</xdr:row>
      <xdr:rowOff>64135</xdr:rowOff>
    </xdr:to>
    <xdr:sp macro="" textlink="">
      <xdr:nvSpPr>
        <xdr:cNvPr id="81" name="楕円 80"/>
        <xdr:cNvSpPr/>
      </xdr:nvSpPr>
      <xdr:spPr>
        <a:xfrm>
          <a:off x="1079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13335</xdr:rowOff>
    </xdr:from>
    <xdr:to>
      <xdr:col>10</xdr:col>
      <xdr:colOff>114300</xdr:colOff>
      <xdr:row>39</xdr:row>
      <xdr:rowOff>36195</xdr:rowOff>
    </xdr:to>
    <xdr:cxnSp macro="">
      <xdr:nvCxnSpPr>
        <xdr:cNvPr id="82" name="直線コネクタ 81"/>
        <xdr:cNvCxnSpPr/>
      </xdr:nvCxnSpPr>
      <xdr:spPr>
        <a:xfrm>
          <a:off x="1130300" y="66998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12065</xdr:rowOff>
    </xdr:from>
    <xdr:ext cx="405130" cy="259080"/>
    <xdr:sp macro="" textlink="">
      <xdr:nvSpPr>
        <xdr:cNvPr id="83" name="n_1aveValue【道路】&#10;有形固定資産減価償却率"/>
        <xdr:cNvSpPr txBox="1"/>
      </xdr:nvSpPr>
      <xdr:spPr>
        <a:xfrm>
          <a:off x="3582035" y="618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151130</xdr:rowOff>
    </xdr:from>
    <xdr:ext cx="400050" cy="259080"/>
    <xdr:sp macro="" textlink="">
      <xdr:nvSpPr>
        <xdr:cNvPr id="84" name="n_2aveValue【道路】&#10;有形固定資産減価償却率"/>
        <xdr:cNvSpPr txBox="1"/>
      </xdr:nvSpPr>
      <xdr:spPr>
        <a:xfrm>
          <a:off x="2705735" y="61518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118745</xdr:rowOff>
    </xdr:from>
    <xdr:ext cx="400050" cy="259080"/>
    <xdr:sp macro="" textlink="">
      <xdr:nvSpPr>
        <xdr:cNvPr id="85" name="n_3aveValue【道路】&#10;有形固定資産減価償却率"/>
        <xdr:cNvSpPr txBox="1"/>
      </xdr:nvSpPr>
      <xdr:spPr>
        <a:xfrm>
          <a:off x="1816735" y="61194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90170</xdr:rowOff>
    </xdr:from>
    <xdr:ext cx="400050" cy="259080"/>
    <xdr:sp macro="" textlink="">
      <xdr:nvSpPr>
        <xdr:cNvPr id="86" name="n_4aveValue【道路】&#10;有形固定資産減価償却率"/>
        <xdr:cNvSpPr txBox="1"/>
      </xdr:nvSpPr>
      <xdr:spPr>
        <a:xfrm>
          <a:off x="927735" y="6090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121920</xdr:rowOff>
    </xdr:from>
    <xdr:ext cx="405130" cy="254000"/>
    <xdr:sp macro="" textlink="">
      <xdr:nvSpPr>
        <xdr:cNvPr id="87" name="n_1mainValue【道路】&#10;有形固定資産減価償却率"/>
        <xdr:cNvSpPr txBox="1"/>
      </xdr:nvSpPr>
      <xdr:spPr>
        <a:xfrm>
          <a:off x="3582035" y="68084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106680</xdr:rowOff>
    </xdr:from>
    <xdr:ext cx="400050" cy="259080"/>
    <xdr:sp macro="" textlink="">
      <xdr:nvSpPr>
        <xdr:cNvPr id="88" name="n_2mainValue【道路】&#10;有形固定資産減価償却率"/>
        <xdr:cNvSpPr txBox="1"/>
      </xdr:nvSpPr>
      <xdr:spPr>
        <a:xfrm>
          <a:off x="2705735" y="67932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78105</xdr:rowOff>
    </xdr:from>
    <xdr:ext cx="400050" cy="254000"/>
    <xdr:sp macro="" textlink="">
      <xdr:nvSpPr>
        <xdr:cNvPr id="89" name="n_3mainValue【道路】&#10;有形固定資産減価償却率"/>
        <xdr:cNvSpPr txBox="1"/>
      </xdr:nvSpPr>
      <xdr:spPr>
        <a:xfrm>
          <a:off x="1816735" y="67646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55245</xdr:rowOff>
    </xdr:from>
    <xdr:ext cx="400050" cy="254000"/>
    <xdr:sp macro="" textlink="">
      <xdr:nvSpPr>
        <xdr:cNvPr id="90" name="n_4mainValue【道路】&#10;有形固定資産減価償却率"/>
        <xdr:cNvSpPr txBox="1"/>
      </xdr:nvSpPr>
      <xdr:spPr>
        <a:xfrm>
          <a:off x="927735" y="67417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8455" cy="225425"/>
    <xdr:sp macro="" textlink="">
      <xdr:nvSpPr>
        <xdr:cNvPr id="99" name="テキスト ボックス 98"/>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280" cy="259080"/>
    <xdr:sp macro="" textlink="">
      <xdr:nvSpPr>
        <xdr:cNvPr id="102" name="テキスト ボックス 101"/>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4000"/>
    <xdr:sp macro="" textlink="">
      <xdr:nvSpPr>
        <xdr:cNvPr id="104" name="テキスト ボックス 103"/>
        <xdr:cNvSpPr txBox="1"/>
      </xdr:nvSpPr>
      <xdr:spPr>
        <a:xfrm>
          <a:off x="6072505" y="671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4000"/>
    <xdr:sp macro="" textlink="">
      <xdr:nvSpPr>
        <xdr:cNvPr id="110" name="テキスト ボックス 109"/>
        <xdr:cNvSpPr txBox="1"/>
      </xdr:nvSpPr>
      <xdr:spPr>
        <a:xfrm>
          <a:off x="6072505" y="557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0550" cy="259080"/>
    <xdr:sp macro="" textlink="">
      <xdr:nvSpPr>
        <xdr:cNvPr id="112" name="テキスト ボックス 111"/>
        <xdr:cNvSpPr txBox="1"/>
      </xdr:nvSpPr>
      <xdr:spPr>
        <a:xfrm>
          <a:off x="6008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66675</xdr:rowOff>
    </xdr:from>
    <xdr:to>
      <xdr:col>54</xdr:col>
      <xdr:colOff>189865</xdr:colOff>
      <xdr:row>42</xdr:row>
      <xdr:rowOff>5080</xdr:rowOff>
    </xdr:to>
    <xdr:cxnSp macro="">
      <xdr:nvCxnSpPr>
        <xdr:cNvPr id="114" name="直線コネクタ 113"/>
        <xdr:cNvCxnSpPr/>
      </xdr:nvCxnSpPr>
      <xdr:spPr>
        <a:xfrm flipV="1">
          <a:off x="10476865" y="5724525"/>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8890</xdr:rowOff>
    </xdr:from>
    <xdr:ext cx="469900" cy="254000"/>
    <xdr:sp macro="" textlink="">
      <xdr:nvSpPr>
        <xdr:cNvPr id="115" name="【道路】&#10;一人当たり延長最小値テキスト"/>
        <xdr:cNvSpPr txBox="1"/>
      </xdr:nvSpPr>
      <xdr:spPr>
        <a:xfrm>
          <a:off x="10515600" y="72097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5080</xdr:rowOff>
    </xdr:from>
    <xdr:to>
      <xdr:col>55</xdr:col>
      <xdr:colOff>88900</xdr:colOff>
      <xdr:row>42</xdr:row>
      <xdr:rowOff>5080</xdr:rowOff>
    </xdr:to>
    <xdr:cxnSp macro="">
      <xdr:nvCxnSpPr>
        <xdr:cNvPr id="116" name="直線コネクタ 115"/>
        <xdr:cNvCxnSpPr/>
      </xdr:nvCxnSpPr>
      <xdr:spPr>
        <a:xfrm>
          <a:off x="10388600" y="720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13335</xdr:rowOff>
    </xdr:from>
    <xdr:ext cx="534670" cy="259080"/>
    <xdr:sp macro="" textlink="">
      <xdr:nvSpPr>
        <xdr:cNvPr id="117" name="【道路】&#10;一人当たり延長最大値テキスト"/>
        <xdr:cNvSpPr txBox="1"/>
      </xdr:nvSpPr>
      <xdr:spPr>
        <a:xfrm>
          <a:off x="10515600" y="549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79.516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66675</xdr:rowOff>
    </xdr:from>
    <xdr:to>
      <xdr:col>55</xdr:col>
      <xdr:colOff>88900</xdr:colOff>
      <xdr:row>33</xdr:row>
      <xdr:rowOff>66675</xdr:rowOff>
    </xdr:to>
    <xdr:cxnSp macro="">
      <xdr:nvCxnSpPr>
        <xdr:cNvPr id="118" name="直線コネクタ 117"/>
        <xdr:cNvCxnSpPr/>
      </xdr:nvCxnSpPr>
      <xdr:spPr>
        <a:xfrm>
          <a:off x="10388600" y="572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115570</xdr:rowOff>
    </xdr:from>
    <xdr:ext cx="534670" cy="259080"/>
    <xdr:sp macro="" textlink="">
      <xdr:nvSpPr>
        <xdr:cNvPr id="119" name="【道路】&#10;一人当たり延長平均値テキスト"/>
        <xdr:cNvSpPr txBox="1"/>
      </xdr:nvSpPr>
      <xdr:spPr>
        <a:xfrm>
          <a:off x="10515600" y="645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92710</xdr:rowOff>
    </xdr:from>
    <xdr:to>
      <xdr:col>55</xdr:col>
      <xdr:colOff>50800</xdr:colOff>
      <xdr:row>39</xdr:row>
      <xdr:rowOff>22860</xdr:rowOff>
    </xdr:to>
    <xdr:sp macro="" textlink="">
      <xdr:nvSpPr>
        <xdr:cNvPr id="120" name="フローチャート: 判断 119"/>
        <xdr:cNvSpPr/>
      </xdr:nvSpPr>
      <xdr:spPr>
        <a:xfrm>
          <a:off x="10426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109220</xdr:rowOff>
    </xdr:from>
    <xdr:to>
      <xdr:col>50</xdr:col>
      <xdr:colOff>165100</xdr:colOff>
      <xdr:row>39</xdr:row>
      <xdr:rowOff>38735</xdr:rowOff>
    </xdr:to>
    <xdr:sp macro="" textlink="">
      <xdr:nvSpPr>
        <xdr:cNvPr id="121" name="フローチャート: 判断 120"/>
        <xdr:cNvSpPr/>
      </xdr:nvSpPr>
      <xdr:spPr>
        <a:xfrm>
          <a:off x="9588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118110</xdr:rowOff>
    </xdr:from>
    <xdr:to>
      <xdr:col>46</xdr:col>
      <xdr:colOff>38100</xdr:colOff>
      <xdr:row>39</xdr:row>
      <xdr:rowOff>48260</xdr:rowOff>
    </xdr:to>
    <xdr:sp macro="" textlink="">
      <xdr:nvSpPr>
        <xdr:cNvPr id="122" name="フローチャート: 判断 121"/>
        <xdr:cNvSpPr/>
      </xdr:nvSpPr>
      <xdr:spPr>
        <a:xfrm>
          <a:off x="8699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3" name="フローチャート: 判断 122"/>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126365</xdr:rowOff>
    </xdr:from>
    <xdr:to>
      <xdr:col>36</xdr:col>
      <xdr:colOff>165100</xdr:colOff>
      <xdr:row>39</xdr:row>
      <xdr:rowOff>56515</xdr:rowOff>
    </xdr:to>
    <xdr:sp macro="" textlink="">
      <xdr:nvSpPr>
        <xdr:cNvPr id="124" name="フローチャート: 判断 123"/>
        <xdr:cNvSpPr/>
      </xdr:nvSpPr>
      <xdr:spPr>
        <a:xfrm>
          <a:off x="692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100330</xdr:rowOff>
    </xdr:from>
    <xdr:to>
      <xdr:col>55</xdr:col>
      <xdr:colOff>50800</xdr:colOff>
      <xdr:row>39</xdr:row>
      <xdr:rowOff>30480</xdr:rowOff>
    </xdr:to>
    <xdr:sp macro="" textlink="">
      <xdr:nvSpPr>
        <xdr:cNvPr id="130" name="楕円 129"/>
        <xdr:cNvSpPr/>
      </xdr:nvSpPr>
      <xdr:spPr>
        <a:xfrm>
          <a:off x="10426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78740</xdr:rowOff>
    </xdr:from>
    <xdr:ext cx="534670" cy="259080"/>
    <xdr:sp macro="" textlink="">
      <xdr:nvSpPr>
        <xdr:cNvPr id="131" name="【道路】&#10;一人当たり延長該当値テキスト"/>
        <xdr:cNvSpPr txBox="1"/>
      </xdr:nvSpPr>
      <xdr:spPr>
        <a:xfrm>
          <a:off x="10515600" y="659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119380</xdr:rowOff>
    </xdr:from>
    <xdr:to>
      <xdr:col>50</xdr:col>
      <xdr:colOff>165100</xdr:colOff>
      <xdr:row>39</xdr:row>
      <xdr:rowOff>49530</xdr:rowOff>
    </xdr:to>
    <xdr:sp macro="" textlink="">
      <xdr:nvSpPr>
        <xdr:cNvPr id="132" name="楕円 131"/>
        <xdr:cNvSpPr/>
      </xdr:nvSpPr>
      <xdr:spPr>
        <a:xfrm>
          <a:off x="9588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151130</xdr:rowOff>
    </xdr:from>
    <xdr:to>
      <xdr:col>55</xdr:col>
      <xdr:colOff>0</xdr:colOff>
      <xdr:row>38</xdr:row>
      <xdr:rowOff>170180</xdr:rowOff>
    </xdr:to>
    <xdr:cxnSp macro="">
      <xdr:nvCxnSpPr>
        <xdr:cNvPr id="133" name="直線コネクタ 132"/>
        <xdr:cNvCxnSpPr/>
      </xdr:nvCxnSpPr>
      <xdr:spPr>
        <a:xfrm flipV="1">
          <a:off x="9639300" y="66662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135890</xdr:rowOff>
    </xdr:from>
    <xdr:to>
      <xdr:col>46</xdr:col>
      <xdr:colOff>38100</xdr:colOff>
      <xdr:row>39</xdr:row>
      <xdr:rowOff>66040</xdr:rowOff>
    </xdr:to>
    <xdr:sp macro="" textlink="">
      <xdr:nvSpPr>
        <xdr:cNvPr id="134" name="楕円 133"/>
        <xdr:cNvSpPr/>
      </xdr:nvSpPr>
      <xdr:spPr>
        <a:xfrm>
          <a:off x="8699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170180</xdr:rowOff>
    </xdr:from>
    <xdr:to>
      <xdr:col>50</xdr:col>
      <xdr:colOff>114300</xdr:colOff>
      <xdr:row>39</xdr:row>
      <xdr:rowOff>15240</xdr:rowOff>
    </xdr:to>
    <xdr:cxnSp macro="">
      <xdr:nvCxnSpPr>
        <xdr:cNvPr id="135" name="直線コネクタ 134"/>
        <xdr:cNvCxnSpPr/>
      </xdr:nvCxnSpPr>
      <xdr:spPr>
        <a:xfrm flipV="1">
          <a:off x="8750300" y="66852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146050</xdr:rowOff>
    </xdr:from>
    <xdr:to>
      <xdr:col>41</xdr:col>
      <xdr:colOff>101600</xdr:colOff>
      <xdr:row>39</xdr:row>
      <xdr:rowOff>76200</xdr:rowOff>
    </xdr:to>
    <xdr:sp macro="" textlink="">
      <xdr:nvSpPr>
        <xdr:cNvPr id="136" name="楕円 135"/>
        <xdr:cNvSpPr/>
      </xdr:nvSpPr>
      <xdr:spPr>
        <a:xfrm>
          <a:off x="7810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xdr:rowOff>
    </xdr:from>
    <xdr:to>
      <xdr:col>45</xdr:col>
      <xdr:colOff>177800</xdr:colOff>
      <xdr:row>39</xdr:row>
      <xdr:rowOff>25400</xdr:rowOff>
    </xdr:to>
    <xdr:cxnSp macro="">
      <xdr:nvCxnSpPr>
        <xdr:cNvPr id="137" name="直線コネクタ 136"/>
        <xdr:cNvCxnSpPr/>
      </xdr:nvCxnSpPr>
      <xdr:spPr>
        <a:xfrm flipV="1">
          <a:off x="7861300" y="6701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161290</xdr:rowOff>
    </xdr:from>
    <xdr:to>
      <xdr:col>36</xdr:col>
      <xdr:colOff>165100</xdr:colOff>
      <xdr:row>39</xdr:row>
      <xdr:rowOff>91440</xdr:rowOff>
    </xdr:to>
    <xdr:sp macro="" textlink="">
      <xdr:nvSpPr>
        <xdr:cNvPr id="138" name="楕円 137"/>
        <xdr:cNvSpPr/>
      </xdr:nvSpPr>
      <xdr:spPr>
        <a:xfrm>
          <a:off x="692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25400</xdr:rowOff>
    </xdr:from>
    <xdr:to>
      <xdr:col>41</xdr:col>
      <xdr:colOff>50800</xdr:colOff>
      <xdr:row>39</xdr:row>
      <xdr:rowOff>40640</xdr:rowOff>
    </xdr:to>
    <xdr:cxnSp macro="">
      <xdr:nvCxnSpPr>
        <xdr:cNvPr id="139" name="直線コネクタ 138"/>
        <xdr:cNvCxnSpPr/>
      </xdr:nvCxnSpPr>
      <xdr:spPr>
        <a:xfrm flipV="1">
          <a:off x="6972300" y="6711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55245</xdr:rowOff>
    </xdr:from>
    <xdr:ext cx="534670" cy="254000"/>
    <xdr:sp macro="" textlink="">
      <xdr:nvSpPr>
        <xdr:cNvPr id="140" name="n_1aveValue【道路】&#10;一人当たり延長"/>
        <xdr:cNvSpPr txBox="1"/>
      </xdr:nvSpPr>
      <xdr:spPr>
        <a:xfrm>
          <a:off x="9359265" y="63988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64770</xdr:rowOff>
    </xdr:from>
    <xdr:ext cx="529590" cy="254000"/>
    <xdr:sp macro="" textlink="">
      <xdr:nvSpPr>
        <xdr:cNvPr id="141" name="n_2aveValue【道路】&#10;一人当たり延長"/>
        <xdr:cNvSpPr txBox="1"/>
      </xdr:nvSpPr>
      <xdr:spPr>
        <a:xfrm>
          <a:off x="8482965" y="6408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73660</xdr:rowOff>
    </xdr:from>
    <xdr:ext cx="529590" cy="259080"/>
    <xdr:sp macro="" textlink="">
      <xdr:nvSpPr>
        <xdr:cNvPr id="142" name="n_3aveValue【道路】&#10;一人当たり延長"/>
        <xdr:cNvSpPr txBox="1"/>
      </xdr:nvSpPr>
      <xdr:spPr>
        <a:xfrm>
          <a:off x="7593965" y="6417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73025</xdr:rowOff>
    </xdr:from>
    <xdr:ext cx="529590" cy="259080"/>
    <xdr:sp macro="" textlink="">
      <xdr:nvSpPr>
        <xdr:cNvPr id="143" name="n_4aveValue【道路】&#10;一人当たり延長"/>
        <xdr:cNvSpPr txBox="1"/>
      </xdr:nvSpPr>
      <xdr:spPr>
        <a:xfrm>
          <a:off x="6704965" y="6416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40640</xdr:rowOff>
    </xdr:from>
    <xdr:ext cx="534670" cy="254000"/>
    <xdr:sp macro="" textlink="">
      <xdr:nvSpPr>
        <xdr:cNvPr id="144" name="n_1mainValue【道路】&#10;一人当たり延長"/>
        <xdr:cNvSpPr txBox="1"/>
      </xdr:nvSpPr>
      <xdr:spPr>
        <a:xfrm>
          <a:off x="9359265" y="67271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57150</xdr:rowOff>
    </xdr:from>
    <xdr:ext cx="529590" cy="259080"/>
    <xdr:sp macro="" textlink="">
      <xdr:nvSpPr>
        <xdr:cNvPr id="145" name="n_2mainValue【道路】&#10;一人当たり延長"/>
        <xdr:cNvSpPr txBox="1"/>
      </xdr:nvSpPr>
      <xdr:spPr>
        <a:xfrm>
          <a:off x="8482965" y="6743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67310</xdr:rowOff>
    </xdr:from>
    <xdr:ext cx="529590" cy="259080"/>
    <xdr:sp macro="" textlink="">
      <xdr:nvSpPr>
        <xdr:cNvPr id="146" name="n_3mainValue【道路】&#10;一人当たり延長"/>
        <xdr:cNvSpPr txBox="1"/>
      </xdr:nvSpPr>
      <xdr:spPr>
        <a:xfrm>
          <a:off x="7593965" y="6753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82550</xdr:rowOff>
    </xdr:from>
    <xdr:ext cx="529590" cy="259080"/>
    <xdr:sp macro="" textlink="">
      <xdr:nvSpPr>
        <xdr:cNvPr id="147" name="n_4mainValue【道路】&#10;一人当たり延長"/>
        <xdr:cNvSpPr txBox="1"/>
      </xdr:nvSpPr>
      <xdr:spPr>
        <a:xfrm>
          <a:off x="6704965" y="6769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56" name="テキスト ボックス 155"/>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280" cy="254000"/>
    <xdr:sp macro="" textlink="">
      <xdr:nvSpPr>
        <xdr:cNvPr id="158" name="テキスト ボックス 157"/>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280" cy="259080"/>
    <xdr:sp macro="" textlink="">
      <xdr:nvSpPr>
        <xdr:cNvPr id="160" name="テキスト ボックス 159"/>
        <xdr:cNvSpPr txBox="1"/>
      </xdr:nvSpPr>
      <xdr:spPr>
        <a:xfrm>
          <a:off x="294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000"/>
    <xdr:sp macro="" textlink="">
      <xdr:nvSpPr>
        <xdr:cNvPr id="164" name="テキスト ボックス 163"/>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000"/>
    <xdr:sp macro="" textlink="">
      <xdr:nvSpPr>
        <xdr:cNvPr id="168" name="テキスト ボックス 167"/>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010" cy="259080"/>
    <xdr:sp macro="" textlink="">
      <xdr:nvSpPr>
        <xdr:cNvPr id="170" name="テキスト ボックス 169"/>
        <xdr:cNvSpPr txBox="1"/>
      </xdr:nvSpPr>
      <xdr:spPr>
        <a:xfrm>
          <a:off x="422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76835</xdr:rowOff>
    </xdr:from>
    <xdr:to>
      <xdr:col>24</xdr:col>
      <xdr:colOff>62865</xdr:colOff>
      <xdr:row>64</xdr:row>
      <xdr:rowOff>130810</xdr:rowOff>
    </xdr:to>
    <xdr:cxnSp macro="">
      <xdr:nvCxnSpPr>
        <xdr:cNvPr id="173" name="直線コネクタ 172"/>
        <xdr:cNvCxnSpPr/>
      </xdr:nvCxnSpPr>
      <xdr:spPr>
        <a:xfrm flipV="1">
          <a:off x="4634865" y="95065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4000"/>
    <xdr:sp macro="" textlink="">
      <xdr:nvSpPr>
        <xdr:cNvPr id="174" name="【橋りょう・トンネル】&#10;有形固定資産減価償却率最小値テキスト"/>
        <xdr:cNvSpPr txBox="1"/>
      </xdr:nvSpPr>
      <xdr:spPr>
        <a:xfrm>
          <a:off x="4673600" y="11107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5" name="直線コネクタ 174"/>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23495</xdr:rowOff>
    </xdr:from>
    <xdr:ext cx="340360" cy="259080"/>
    <xdr:sp macro="" textlink="">
      <xdr:nvSpPr>
        <xdr:cNvPr id="176" name="【橋りょう・トンネル】&#10;有形固定資産減価償却率最大値テキスト"/>
        <xdr:cNvSpPr txBox="1"/>
      </xdr:nvSpPr>
      <xdr:spPr>
        <a:xfrm>
          <a:off x="4673600" y="928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76835</xdr:rowOff>
    </xdr:from>
    <xdr:to>
      <xdr:col>24</xdr:col>
      <xdr:colOff>152400</xdr:colOff>
      <xdr:row>55</xdr:row>
      <xdr:rowOff>76835</xdr:rowOff>
    </xdr:to>
    <xdr:cxnSp macro="">
      <xdr:nvCxnSpPr>
        <xdr:cNvPr id="177" name="直線コネクタ 176"/>
        <xdr:cNvCxnSpPr/>
      </xdr:nvCxnSpPr>
      <xdr:spPr>
        <a:xfrm>
          <a:off x="4546600" y="950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163195</xdr:rowOff>
    </xdr:from>
    <xdr:ext cx="405130" cy="259080"/>
    <xdr:sp macro="" textlink="">
      <xdr:nvSpPr>
        <xdr:cNvPr id="178" name="【橋りょう・トンネル】&#10;有形固定資産減価償却率平均値テキスト"/>
        <xdr:cNvSpPr txBox="1"/>
      </xdr:nvSpPr>
      <xdr:spPr>
        <a:xfrm>
          <a:off x="4673600" y="10278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140335</xdr:rowOff>
    </xdr:from>
    <xdr:to>
      <xdr:col>24</xdr:col>
      <xdr:colOff>114300</xdr:colOff>
      <xdr:row>61</xdr:row>
      <xdr:rowOff>70485</xdr:rowOff>
    </xdr:to>
    <xdr:sp macro="" textlink="">
      <xdr:nvSpPr>
        <xdr:cNvPr id="179" name="フローチャート: 判断 178"/>
        <xdr:cNvSpPr/>
      </xdr:nvSpPr>
      <xdr:spPr>
        <a:xfrm>
          <a:off x="45847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128905</xdr:rowOff>
    </xdr:from>
    <xdr:to>
      <xdr:col>20</xdr:col>
      <xdr:colOff>38100</xdr:colOff>
      <xdr:row>61</xdr:row>
      <xdr:rowOff>59055</xdr:rowOff>
    </xdr:to>
    <xdr:sp macro="" textlink="">
      <xdr:nvSpPr>
        <xdr:cNvPr id="180" name="フローチャート: 判断 179"/>
        <xdr:cNvSpPr/>
      </xdr:nvSpPr>
      <xdr:spPr>
        <a:xfrm>
          <a:off x="3746500" y="104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92710</xdr:rowOff>
    </xdr:from>
    <xdr:to>
      <xdr:col>15</xdr:col>
      <xdr:colOff>101600</xdr:colOff>
      <xdr:row>61</xdr:row>
      <xdr:rowOff>22860</xdr:rowOff>
    </xdr:to>
    <xdr:sp macro="" textlink="">
      <xdr:nvSpPr>
        <xdr:cNvPr id="181" name="フローチャート: 判断 180"/>
        <xdr:cNvSpPr/>
      </xdr:nvSpPr>
      <xdr:spPr>
        <a:xfrm>
          <a:off x="2857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82" name="フローチャート: 判断 181"/>
        <xdr:cNvSpPr/>
      </xdr:nvSpPr>
      <xdr:spPr>
        <a:xfrm>
          <a:off x="1968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80010</xdr:rowOff>
    </xdr:from>
    <xdr:to>
      <xdr:col>6</xdr:col>
      <xdr:colOff>38100</xdr:colOff>
      <xdr:row>61</xdr:row>
      <xdr:rowOff>10160</xdr:rowOff>
    </xdr:to>
    <xdr:sp macro="" textlink="">
      <xdr:nvSpPr>
        <xdr:cNvPr id="183" name="フローチャート: 判断 182"/>
        <xdr:cNvSpPr/>
      </xdr:nvSpPr>
      <xdr:spPr>
        <a:xfrm>
          <a:off x="1079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84" name="テキスト ボックス 183"/>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85" name="テキスト ボックス 184"/>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86" name="テキスト ボックス 185"/>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87" name="テキスト ボックス 186"/>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88" name="テキスト ボックス 187"/>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83185</xdr:rowOff>
    </xdr:from>
    <xdr:to>
      <xdr:col>24</xdr:col>
      <xdr:colOff>114300</xdr:colOff>
      <xdr:row>62</xdr:row>
      <xdr:rowOff>13335</xdr:rowOff>
    </xdr:to>
    <xdr:sp macro="" textlink="">
      <xdr:nvSpPr>
        <xdr:cNvPr id="189" name="楕円 188"/>
        <xdr:cNvSpPr/>
      </xdr:nvSpPr>
      <xdr:spPr>
        <a:xfrm>
          <a:off x="45847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61595</xdr:rowOff>
    </xdr:from>
    <xdr:ext cx="405130" cy="259080"/>
    <xdr:sp macro="" textlink="">
      <xdr:nvSpPr>
        <xdr:cNvPr id="190" name="【橋りょう・トンネル】&#10;有形固定資産減価償却率該当値テキスト"/>
        <xdr:cNvSpPr txBox="1"/>
      </xdr:nvSpPr>
      <xdr:spPr>
        <a:xfrm>
          <a:off x="4673600" y="1052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57150</xdr:rowOff>
    </xdr:from>
    <xdr:to>
      <xdr:col>20</xdr:col>
      <xdr:colOff>38100</xdr:colOff>
      <xdr:row>61</xdr:row>
      <xdr:rowOff>158750</xdr:rowOff>
    </xdr:to>
    <xdr:sp macro="" textlink="">
      <xdr:nvSpPr>
        <xdr:cNvPr id="191" name="楕円 190"/>
        <xdr:cNvSpPr/>
      </xdr:nvSpPr>
      <xdr:spPr>
        <a:xfrm>
          <a:off x="3746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107950</xdr:rowOff>
    </xdr:from>
    <xdr:to>
      <xdr:col>24</xdr:col>
      <xdr:colOff>63500</xdr:colOff>
      <xdr:row>61</xdr:row>
      <xdr:rowOff>133985</xdr:rowOff>
    </xdr:to>
    <xdr:cxnSp macro="">
      <xdr:nvCxnSpPr>
        <xdr:cNvPr id="192" name="直線コネクタ 191"/>
        <xdr:cNvCxnSpPr/>
      </xdr:nvCxnSpPr>
      <xdr:spPr>
        <a:xfrm>
          <a:off x="3797300" y="105664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3" name="楕円 192"/>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107950</xdr:rowOff>
    </xdr:to>
    <xdr:cxnSp macro="">
      <xdr:nvCxnSpPr>
        <xdr:cNvPr id="194" name="直線コネクタ 193"/>
        <xdr:cNvCxnSpPr/>
      </xdr:nvCxnSpPr>
      <xdr:spPr>
        <a:xfrm>
          <a:off x="2908300" y="105384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3175</xdr:rowOff>
    </xdr:from>
    <xdr:to>
      <xdr:col>10</xdr:col>
      <xdr:colOff>165100</xdr:colOff>
      <xdr:row>61</xdr:row>
      <xdr:rowOff>104775</xdr:rowOff>
    </xdr:to>
    <xdr:sp macro="" textlink="">
      <xdr:nvSpPr>
        <xdr:cNvPr id="195" name="楕円 194"/>
        <xdr:cNvSpPr/>
      </xdr:nvSpPr>
      <xdr:spPr>
        <a:xfrm>
          <a:off x="19685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53975</xdr:rowOff>
    </xdr:from>
    <xdr:to>
      <xdr:col>15</xdr:col>
      <xdr:colOff>50800</xdr:colOff>
      <xdr:row>61</xdr:row>
      <xdr:rowOff>80010</xdr:rowOff>
    </xdr:to>
    <xdr:cxnSp macro="">
      <xdr:nvCxnSpPr>
        <xdr:cNvPr id="196" name="直線コネクタ 195"/>
        <xdr:cNvCxnSpPr/>
      </xdr:nvCxnSpPr>
      <xdr:spPr>
        <a:xfrm>
          <a:off x="2019300" y="105124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148590</xdr:rowOff>
    </xdr:from>
    <xdr:to>
      <xdr:col>6</xdr:col>
      <xdr:colOff>38100</xdr:colOff>
      <xdr:row>61</xdr:row>
      <xdr:rowOff>78740</xdr:rowOff>
    </xdr:to>
    <xdr:sp macro="" textlink="">
      <xdr:nvSpPr>
        <xdr:cNvPr id="197" name="楕円 196"/>
        <xdr:cNvSpPr/>
      </xdr:nvSpPr>
      <xdr:spPr>
        <a:xfrm>
          <a:off x="10795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27940</xdr:rowOff>
    </xdr:from>
    <xdr:to>
      <xdr:col>10</xdr:col>
      <xdr:colOff>114300</xdr:colOff>
      <xdr:row>61</xdr:row>
      <xdr:rowOff>53975</xdr:rowOff>
    </xdr:to>
    <xdr:cxnSp macro="">
      <xdr:nvCxnSpPr>
        <xdr:cNvPr id="198" name="直線コネクタ 197"/>
        <xdr:cNvCxnSpPr/>
      </xdr:nvCxnSpPr>
      <xdr:spPr>
        <a:xfrm>
          <a:off x="1130300" y="104863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75565</xdr:rowOff>
    </xdr:from>
    <xdr:ext cx="405130" cy="254000"/>
    <xdr:sp macro="" textlink="">
      <xdr:nvSpPr>
        <xdr:cNvPr id="199" name="n_1aveValue【橋りょう・トンネル】&#10;有形固定資産減価償却率"/>
        <xdr:cNvSpPr txBox="1"/>
      </xdr:nvSpPr>
      <xdr:spPr>
        <a:xfrm>
          <a:off x="3582035" y="1019111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39370</xdr:rowOff>
    </xdr:from>
    <xdr:ext cx="400050" cy="259080"/>
    <xdr:sp macro="" textlink="">
      <xdr:nvSpPr>
        <xdr:cNvPr id="200" name="n_2aveValue【橋りょう・トンネル】&#10;有形固定資産減価償却率"/>
        <xdr:cNvSpPr txBox="1"/>
      </xdr:nvSpPr>
      <xdr:spPr>
        <a:xfrm>
          <a:off x="2705735" y="10154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12065</xdr:rowOff>
    </xdr:from>
    <xdr:ext cx="400050" cy="259080"/>
    <xdr:sp macro="" textlink="">
      <xdr:nvSpPr>
        <xdr:cNvPr id="201" name="n_3aveValue【橋りょう・トンネル】&#10;有形固定資産減価償却率"/>
        <xdr:cNvSpPr txBox="1"/>
      </xdr:nvSpPr>
      <xdr:spPr>
        <a:xfrm>
          <a:off x="1816735" y="101276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26670</xdr:rowOff>
    </xdr:from>
    <xdr:ext cx="400050" cy="259080"/>
    <xdr:sp macro="" textlink="">
      <xdr:nvSpPr>
        <xdr:cNvPr id="202" name="n_4aveValue【橋りょう・トンネル】&#10;有形固定資産減価償却率"/>
        <xdr:cNvSpPr txBox="1"/>
      </xdr:nvSpPr>
      <xdr:spPr>
        <a:xfrm>
          <a:off x="927735" y="101422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149860</xdr:rowOff>
    </xdr:from>
    <xdr:ext cx="405130" cy="259080"/>
    <xdr:sp macro="" textlink="">
      <xdr:nvSpPr>
        <xdr:cNvPr id="203" name="n_1mainValue【橋りょう・トンネル】&#10;有形固定資産減価償却率"/>
        <xdr:cNvSpPr txBox="1"/>
      </xdr:nvSpPr>
      <xdr:spPr>
        <a:xfrm>
          <a:off x="3582035" y="10608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121920</xdr:rowOff>
    </xdr:from>
    <xdr:ext cx="400050" cy="254000"/>
    <xdr:sp macro="" textlink="">
      <xdr:nvSpPr>
        <xdr:cNvPr id="204" name="n_2mainValue【橋りょう・トンネル】&#10;有形固定資産減価償却率"/>
        <xdr:cNvSpPr txBox="1"/>
      </xdr:nvSpPr>
      <xdr:spPr>
        <a:xfrm>
          <a:off x="2705735" y="105803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95885</xdr:rowOff>
    </xdr:from>
    <xdr:ext cx="400050" cy="259080"/>
    <xdr:sp macro="" textlink="">
      <xdr:nvSpPr>
        <xdr:cNvPr id="205" name="n_3mainValue【橋りょう・トンネル】&#10;有形固定資産減価償却率"/>
        <xdr:cNvSpPr txBox="1"/>
      </xdr:nvSpPr>
      <xdr:spPr>
        <a:xfrm>
          <a:off x="1816735" y="105543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69850</xdr:rowOff>
    </xdr:from>
    <xdr:ext cx="400050" cy="259080"/>
    <xdr:sp macro="" textlink="">
      <xdr:nvSpPr>
        <xdr:cNvPr id="206" name="n_4mainValue【橋りょう・トンネル】&#10;有形固定資産減価償却率"/>
        <xdr:cNvSpPr txBox="1"/>
      </xdr:nvSpPr>
      <xdr:spPr>
        <a:xfrm>
          <a:off x="927735" y="105283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191,692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15" name="テキスト ボックス 214"/>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3840" cy="259080"/>
    <xdr:sp macro="" textlink="">
      <xdr:nvSpPr>
        <xdr:cNvPr id="218" name="テキスト ボックス 217"/>
        <xdr:cNvSpPr txBox="1"/>
      </xdr:nvSpPr>
      <xdr:spPr>
        <a:xfrm>
          <a:off x="6355080" y="1090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0550" cy="259080"/>
    <xdr:sp macro="" textlink="">
      <xdr:nvSpPr>
        <xdr:cNvPr id="220" name="テキスト ボックス 219"/>
        <xdr:cNvSpPr txBox="1"/>
      </xdr:nvSpPr>
      <xdr:spPr>
        <a:xfrm>
          <a:off x="6008370" y="1052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0550" cy="254000"/>
    <xdr:sp macro="" textlink="">
      <xdr:nvSpPr>
        <xdr:cNvPr id="222" name="テキスト ボックス 221"/>
        <xdr:cNvSpPr txBox="1"/>
      </xdr:nvSpPr>
      <xdr:spPr>
        <a:xfrm>
          <a:off x="6008370" y="1014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0550" cy="259080"/>
    <xdr:sp macro="" textlink="">
      <xdr:nvSpPr>
        <xdr:cNvPr id="224" name="テキスト ボックス 223"/>
        <xdr:cNvSpPr txBox="1"/>
      </xdr:nvSpPr>
      <xdr:spPr>
        <a:xfrm>
          <a:off x="6008370" y="976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0720" cy="259080"/>
    <xdr:sp macro="" textlink="">
      <xdr:nvSpPr>
        <xdr:cNvPr id="226" name="テキスト ボックス 225"/>
        <xdr:cNvSpPr txBox="1"/>
      </xdr:nvSpPr>
      <xdr:spPr>
        <a:xfrm>
          <a:off x="5918200" y="9382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0720" cy="254000"/>
    <xdr:sp macro="" textlink="">
      <xdr:nvSpPr>
        <xdr:cNvPr id="228" name="テキスト ボックス 227"/>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127635</xdr:rowOff>
    </xdr:from>
    <xdr:to>
      <xdr:col>54</xdr:col>
      <xdr:colOff>189865</xdr:colOff>
      <xdr:row>64</xdr:row>
      <xdr:rowOff>69215</xdr:rowOff>
    </xdr:to>
    <xdr:cxnSp macro="">
      <xdr:nvCxnSpPr>
        <xdr:cNvPr id="230" name="直線コネクタ 229"/>
        <xdr:cNvCxnSpPr/>
      </xdr:nvCxnSpPr>
      <xdr:spPr>
        <a:xfrm flipV="1">
          <a:off x="10476865" y="9557385"/>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73025</xdr:rowOff>
    </xdr:from>
    <xdr:ext cx="469900" cy="259080"/>
    <xdr:sp macro="" textlink="">
      <xdr:nvSpPr>
        <xdr:cNvPr id="231" name="【橋りょう・トンネル】&#10;一人当たり有形固定資産（償却資産）額最小値テキスト"/>
        <xdr:cNvSpPr txBox="1"/>
      </xdr:nvSpPr>
      <xdr:spPr>
        <a:xfrm>
          <a:off x="10515600" y="1104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69215</xdr:rowOff>
    </xdr:from>
    <xdr:to>
      <xdr:col>55</xdr:col>
      <xdr:colOff>88900</xdr:colOff>
      <xdr:row>64</xdr:row>
      <xdr:rowOff>69215</xdr:rowOff>
    </xdr:to>
    <xdr:cxnSp macro="">
      <xdr:nvCxnSpPr>
        <xdr:cNvPr id="232" name="直線コネクタ 231"/>
        <xdr:cNvCxnSpPr/>
      </xdr:nvCxnSpPr>
      <xdr:spPr>
        <a:xfrm>
          <a:off x="10388600" y="1104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74930</xdr:rowOff>
    </xdr:from>
    <xdr:ext cx="690245" cy="254000"/>
    <xdr:sp macro="" textlink="">
      <xdr:nvSpPr>
        <xdr:cNvPr id="233" name="【橋りょう・トンネル】&#10;一人当たり有形固定資産（償却資産）額最大値テキスト"/>
        <xdr:cNvSpPr txBox="1"/>
      </xdr:nvSpPr>
      <xdr:spPr>
        <a:xfrm>
          <a:off x="10515600" y="933323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1,174,422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127635</xdr:rowOff>
    </xdr:from>
    <xdr:to>
      <xdr:col>55</xdr:col>
      <xdr:colOff>88900</xdr:colOff>
      <xdr:row>55</xdr:row>
      <xdr:rowOff>127635</xdr:rowOff>
    </xdr:to>
    <xdr:cxnSp macro="">
      <xdr:nvCxnSpPr>
        <xdr:cNvPr id="234" name="直線コネクタ 233"/>
        <xdr:cNvCxnSpPr/>
      </xdr:nvCxnSpPr>
      <xdr:spPr>
        <a:xfrm>
          <a:off x="10388600" y="955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95250</xdr:rowOff>
    </xdr:from>
    <xdr:ext cx="598805" cy="259080"/>
    <xdr:sp macro="" textlink="">
      <xdr:nvSpPr>
        <xdr:cNvPr id="235" name="【橋りょう・トンネル】&#10;一人当たり有形固定資産（償却資産）額平均値テキスト"/>
        <xdr:cNvSpPr txBox="1"/>
      </xdr:nvSpPr>
      <xdr:spPr>
        <a:xfrm>
          <a:off x="10515600" y="10382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368,247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72390</xdr:rowOff>
    </xdr:from>
    <xdr:to>
      <xdr:col>55</xdr:col>
      <xdr:colOff>50800</xdr:colOff>
      <xdr:row>62</xdr:row>
      <xdr:rowOff>2540</xdr:rowOff>
    </xdr:to>
    <xdr:sp macro="" textlink="">
      <xdr:nvSpPr>
        <xdr:cNvPr id="236" name="フローチャート: 判断 235"/>
        <xdr:cNvSpPr/>
      </xdr:nvSpPr>
      <xdr:spPr>
        <a:xfrm>
          <a:off x="104267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53340</xdr:rowOff>
    </xdr:from>
    <xdr:to>
      <xdr:col>50</xdr:col>
      <xdr:colOff>165100</xdr:colOff>
      <xdr:row>61</xdr:row>
      <xdr:rowOff>154940</xdr:rowOff>
    </xdr:to>
    <xdr:sp macro="" textlink="">
      <xdr:nvSpPr>
        <xdr:cNvPr id="237" name="フローチャート: 判断 236"/>
        <xdr:cNvSpPr/>
      </xdr:nvSpPr>
      <xdr:spPr>
        <a:xfrm>
          <a:off x="9588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77470</xdr:rowOff>
    </xdr:from>
    <xdr:to>
      <xdr:col>46</xdr:col>
      <xdr:colOff>38100</xdr:colOff>
      <xdr:row>62</xdr:row>
      <xdr:rowOff>7620</xdr:rowOff>
    </xdr:to>
    <xdr:sp macro="" textlink="">
      <xdr:nvSpPr>
        <xdr:cNvPr id="238" name="フローチャート: 判断 237"/>
        <xdr:cNvSpPr/>
      </xdr:nvSpPr>
      <xdr:spPr>
        <a:xfrm>
          <a:off x="8699500" y="1053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76835</xdr:rowOff>
    </xdr:from>
    <xdr:to>
      <xdr:col>41</xdr:col>
      <xdr:colOff>101600</xdr:colOff>
      <xdr:row>62</xdr:row>
      <xdr:rowOff>6985</xdr:rowOff>
    </xdr:to>
    <xdr:sp macro="" textlink="">
      <xdr:nvSpPr>
        <xdr:cNvPr id="239" name="フローチャート: 判断 238"/>
        <xdr:cNvSpPr/>
      </xdr:nvSpPr>
      <xdr:spPr>
        <a:xfrm>
          <a:off x="78105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79375</xdr:rowOff>
    </xdr:from>
    <xdr:to>
      <xdr:col>36</xdr:col>
      <xdr:colOff>165100</xdr:colOff>
      <xdr:row>62</xdr:row>
      <xdr:rowOff>9525</xdr:rowOff>
    </xdr:to>
    <xdr:sp macro="" textlink="">
      <xdr:nvSpPr>
        <xdr:cNvPr id="240" name="フローチャート: 判断 239"/>
        <xdr:cNvSpPr/>
      </xdr:nvSpPr>
      <xdr:spPr>
        <a:xfrm>
          <a:off x="6921500" y="10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41" name="テキスト ボックス 240"/>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42" name="テキスト ボックス 241"/>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43" name="テキスト ボックス 242"/>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44" name="テキスト ボックス 243"/>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45" name="テキスト ボックス 244"/>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138430</xdr:rowOff>
    </xdr:from>
    <xdr:to>
      <xdr:col>55</xdr:col>
      <xdr:colOff>50800</xdr:colOff>
      <xdr:row>64</xdr:row>
      <xdr:rowOff>68580</xdr:rowOff>
    </xdr:to>
    <xdr:sp macro="" textlink="">
      <xdr:nvSpPr>
        <xdr:cNvPr id="246" name="楕円 245"/>
        <xdr:cNvSpPr/>
      </xdr:nvSpPr>
      <xdr:spPr>
        <a:xfrm>
          <a:off x="104267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53340</xdr:rowOff>
    </xdr:from>
    <xdr:ext cx="534670" cy="254000"/>
    <xdr:sp macro="" textlink="">
      <xdr:nvSpPr>
        <xdr:cNvPr id="247" name="【橋りょう・トンネル】&#10;一人当たり有形固定資産（償却資産）額該当値テキスト"/>
        <xdr:cNvSpPr txBox="1"/>
      </xdr:nvSpPr>
      <xdr:spPr>
        <a:xfrm>
          <a:off x="10515600" y="108546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139700</xdr:rowOff>
    </xdr:from>
    <xdr:to>
      <xdr:col>50</xdr:col>
      <xdr:colOff>165100</xdr:colOff>
      <xdr:row>64</xdr:row>
      <xdr:rowOff>69850</xdr:rowOff>
    </xdr:to>
    <xdr:sp macro="" textlink="">
      <xdr:nvSpPr>
        <xdr:cNvPr id="248" name="楕円 247"/>
        <xdr:cNvSpPr/>
      </xdr:nvSpPr>
      <xdr:spPr>
        <a:xfrm>
          <a:off x="9588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17780</xdr:rowOff>
    </xdr:from>
    <xdr:to>
      <xdr:col>55</xdr:col>
      <xdr:colOff>0</xdr:colOff>
      <xdr:row>64</xdr:row>
      <xdr:rowOff>19050</xdr:rowOff>
    </xdr:to>
    <xdr:cxnSp macro="">
      <xdr:nvCxnSpPr>
        <xdr:cNvPr id="249" name="直線コネクタ 248"/>
        <xdr:cNvCxnSpPr/>
      </xdr:nvCxnSpPr>
      <xdr:spPr>
        <a:xfrm flipV="1">
          <a:off x="9639300" y="109905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140335</xdr:rowOff>
    </xdr:from>
    <xdr:to>
      <xdr:col>46</xdr:col>
      <xdr:colOff>38100</xdr:colOff>
      <xdr:row>64</xdr:row>
      <xdr:rowOff>70485</xdr:rowOff>
    </xdr:to>
    <xdr:sp macro="" textlink="">
      <xdr:nvSpPr>
        <xdr:cNvPr id="250" name="楕円 249"/>
        <xdr:cNvSpPr/>
      </xdr:nvSpPr>
      <xdr:spPr>
        <a:xfrm>
          <a:off x="8699500" y="109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19050</xdr:rowOff>
    </xdr:from>
    <xdr:to>
      <xdr:col>50</xdr:col>
      <xdr:colOff>114300</xdr:colOff>
      <xdr:row>64</xdr:row>
      <xdr:rowOff>19685</xdr:rowOff>
    </xdr:to>
    <xdr:cxnSp macro="">
      <xdr:nvCxnSpPr>
        <xdr:cNvPr id="251" name="直線コネクタ 250"/>
        <xdr:cNvCxnSpPr/>
      </xdr:nvCxnSpPr>
      <xdr:spPr>
        <a:xfrm flipV="1">
          <a:off x="8750300" y="109918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141605</xdr:rowOff>
    </xdr:from>
    <xdr:to>
      <xdr:col>41</xdr:col>
      <xdr:colOff>101600</xdr:colOff>
      <xdr:row>64</xdr:row>
      <xdr:rowOff>71755</xdr:rowOff>
    </xdr:to>
    <xdr:sp macro="" textlink="">
      <xdr:nvSpPr>
        <xdr:cNvPr id="252" name="楕円 251"/>
        <xdr:cNvSpPr/>
      </xdr:nvSpPr>
      <xdr:spPr>
        <a:xfrm>
          <a:off x="7810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19685</xdr:rowOff>
    </xdr:from>
    <xdr:to>
      <xdr:col>45</xdr:col>
      <xdr:colOff>177800</xdr:colOff>
      <xdr:row>64</xdr:row>
      <xdr:rowOff>20955</xdr:rowOff>
    </xdr:to>
    <xdr:cxnSp macro="">
      <xdr:nvCxnSpPr>
        <xdr:cNvPr id="253" name="直線コネクタ 252"/>
        <xdr:cNvCxnSpPr/>
      </xdr:nvCxnSpPr>
      <xdr:spPr>
        <a:xfrm flipV="1">
          <a:off x="7861300" y="109924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142240</xdr:rowOff>
    </xdr:from>
    <xdr:to>
      <xdr:col>36</xdr:col>
      <xdr:colOff>165100</xdr:colOff>
      <xdr:row>64</xdr:row>
      <xdr:rowOff>72390</xdr:rowOff>
    </xdr:to>
    <xdr:sp macro="" textlink="">
      <xdr:nvSpPr>
        <xdr:cNvPr id="254" name="楕円 253"/>
        <xdr:cNvSpPr/>
      </xdr:nvSpPr>
      <xdr:spPr>
        <a:xfrm>
          <a:off x="6921500" y="109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20955</xdr:rowOff>
    </xdr:from>
    <xdr:to>
      <xdr:col>41</xdr:col>
      <xdr:colOff>50800</xdr:colOff>
      <xdr:row>64</xdr:row>
      <xdr:rowOff>21590</xdr:rowOff>
    </xdr:to>
    <xdr:cxnSp macro="">
      <xdr:nvCxnSpPr>
        <xdr:cNvPr id="255" name="直線コネクタ 254"/>
        <xdr:cNvCxnSpPr/>
      </xdr:nvCxnSpPr>
      <xdr:spPr>
        <a:xfrm flipV="1">
          <a:off x="6972300" y="109937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59</xdr:row>
      <xdr:rowOff>171450</xdr:rowOff>
    </xdr:from>
    <xdr:ext cx="593725" cy="259080"/>
    <xdr:sp macro="" textlink="">
      <xdr:nvSpPr>
        <xdr:cNvPr id="256" name="n_1aveValue【橋りょう・トンネル】&#10;一人当たり有形固定資産（償却資産）額"/>
        <xdr:cNvSpPr txBox="1"/>
      </xdr:nvSpPr>
      <xdr:spPr>
        <a:xfrm>
          <a:off x="9326880" y="102870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383,131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24130</xdr:rowOff>
    </xdr:from>
    <xdr:ext cx="593725" cy="259080"/>
    <xdr:sp macro="" textlink="">
      <xdr:nvSpPr>
        <xdr:cNvPr id="257" name="n_2aveValue【橋りょう・トンネル】&#10;一人当たり有形固定資産（償却資産）額"/>
        <xdr:cNvSpPr txBox="1"/>
      </xdr:nvSpPr>
      <xdr:spPr>
        <a:xfrm>
          <a:off x="8450580" y="103111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23495</xdr:rowOff>
    </xdr:from>
    <xdr:ext cx="593725" cy="259080"/>
    <xdr:sp macro="" textlink="">
      <xdr:nvSpPr>
        <xdr:cNvPr id="258" name="n_3aveValue【橋りょう・トンネル】&#10;一人当たり有形固定資産（償却資産）額"/>
        <xdr:cNvSpPr txBox="1"/>
      </xdr:nvSpPr>
      <xdr:spPr>
        <a:xfrm>
          <a:off x="7561580" y="103104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26035</xdr:rowOff>
    </xdr:from>
    <xdr:ext cx="593725" cy="259080"/>
    <xdr:sp macro="" textlink="">
      <xdr:nvSpPr>
        <xdr:cNvPr id="259" name="n_4aveValue【橋りょう・トンネル】&#10;一人当たり有形固定資産（償却資産）額"/>
        <xdr:cNvSpPr txBox="1"/>
      </xdr:nvSpPr>
      <xdr:spPr>
        <a:xfrm>
          <a:off x="6672580" y="103130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60960</xdr:rowOff>
    </xdr:from>
    <xdr:ext cx="534670" cy="259080"/>
    <xdr:sp macro="" textlink="">
      <xdr:nvSpPr>
        <xdr:cNvPr id="260" name="n_1mainValue【橋りょう・トンネル】&#10;一人当たり有形固定資産（償却資産）額"/>
        <xdr:cNvSpPr txBox="1"/>
      </xdr:nvSpPr>
      <xdr:spPr>
        <a:xfrm>
          <a:off x="9359265" y="11033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61595</xdr:rowOff>
    </xdr:from>
    <xdr:ext cx="529590" cy="259080"/>
    <xdr:sp macro="" textlink="">
      <xdr:nvSpPr>
        <xdr:cNvPr id="261" name="n_2mainValue【橋りょう・トンネル】&#10;一人当たり有形固定資産（償却資産）額"/>
        <xdr:cNvSpPr txBox="1"/>
      </xdr:nvSpPr>
      <xdr:spPr>
        <a:xfrm>
          <a:off x="8482965" y="11034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44,561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63500</xdr:rowOff>
    </xdr:from>
    <xdr:ext cx="529590" cy="254000"/>
    <xdr:sp macro="" textlink="">
      <xdr:nvSpPr>
        <xdr:cNvPr id="262" name="n_3mainValue【橋りょう・トンネル】&#10;一人当たり有形固定資産（償却資産）額"/>
        <xdr:cNvSpPr txBox="1"/>
      </xdr:nvSpPr>
      <xdr:spPr>
        <a:xfrm>
          <a:off x="7593965" y="11036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63500</xdr:rowOff>
    </xdr:from>
    <xdr:ext cx="529590" cy="254000"/>
    <xdr:sp macro="" textlink="">
      <xdr:nvSpPr>
        <xdr:cNvPr id="263" name="n_4mainValue【橋りょう・トンネル】&#10;一人当たり有形固定資産（償却資産）額"/>
        <xdr:cNvSpPr txBox="1"/>
      </xdr:nvSpPr>
      <xdr:spPr>
        <a:xfrm>
          <a:off x="6704965" y="11036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72" name="テキスト ボックス 271"/>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280" cy="259080"/>
    <xdr:sp macro="" textlink="">
      <xdr:nvSpPr>
        <xdr:cNvPr id="274" name="テキスト ボックス 273"/>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280" cy="254000"/>
    <xdr:sp macro="" textlink="">
      <xdr:nvSpPr>
        <xdr:cNvPr id="276" name="テキスト ボックス 275"/>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000"/>
    <xdr:sp macro="" textlink="">
      <xdr:nvSpPr>
        <xdr:cNvPr id="282" name="テキスト ボックス 281"/>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010" cy="259080"/>
    <xdr:sp macro="" textlink="">
      <xdr:nvSpPr>
        <xdr:cNvPr id="286" name="テキスト ボックス 285"/>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634865" y="1330833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53340</xdr:rowOff>
    </xdr:from>
    <xdr:ext cx="405130" cy="254000"/>
    <xdr:sp macro="" textlink="">
      <xdr:nvSpPr>
        <xdr:cNvPr id="291" name="【公営住宅】&#10;有形固定資産減価償却率最大値テキスト"/>
        <xdr:cNvSpPr txBox="1"/>
      </xdr:nvSpPr>
      <xdr:spPr>
        <a:xfrm>
          <a:off x="4673600" y="130835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546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17780</xdr:rowOff>
    </xdr:from>
    <xdr:ext cx="405130" cy="254000"/>
    <xdr:sp macro="" textlink="">
      <xdr:nvSpPr>
        <xdr:cNvPr id="293" name="【公営住宅】&#10;有形固定資産減価償却率平均値テキスト"/>
        <xdr:cNvSpPr txBox="1"/>
      </xdr:nvSpPr>
      <xdr:spPr>
        <a:xfrm>
          <a:off x="4673600" y="1390523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153035</xdr:rowOff>
    </xdr:from>
    <xdr:to>
      <xdr:col>20</xdr:col>
      <xdr:colOff>38100</xdr:colOff>
      <xdr:row>83</xdr:row>
      <xdr:rowOff>83185</xdr:rowOff>
    </xdr:to>
    <xdr:sp macro="" textlink="">
      <xdr:nvSpPr>
        <xdr:cNvPr id="295" name="フローチャート: 判断 294"/>
        <xdr:cNvSpPr/>
      </xdr:nvSpPr>
      <xdr:spPr>
        <a:xfrm>
          <a:off x="3746500" y="1421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95885</xdr:rowOff>
    </xdr:from>
    <xdr:to>
      <xdr:col>10</xdr:col>
      <xdr:colOff>165100</xdr:colOff>
      <xdr:row>83</xdr:row>
      <xdr:rowOff>26035</xdr:rowOff>
    </xdr:to>
    <xdr:sp macro="" textlink="">
      <xdr:nvSpPr>
        <xdr:cNvPr id="297" name="フローチャート: 判断 296"/>
        <xdr:cNvSpPr/>
      </xdr:nvSpPr>
      <xdr:spPr>
        <a:xfrm>
          <a:off x="19685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40640</xdr:rowOff>
    </xdr:from>
    <xdr:to>
      <xdr:col>24</xdr:col>
      <xdr:colOff>114300</xdr:colOff>
      <xdr:row>83</xdr:row>
      <xdr:rowOff>142240</xdr:rowOff>
    </xdr:to>
    <xdr:sp macro="" textlink="">
      <xdr:nvSpPr>
        <xdr:cNvPr id="304" name="楕円 303"/>
        <xdr:cNvSpPr/>
      </xdr:nvSpPr>
      <xdr:spPr>
        <a:xfrm>
          <a:off x="4584700" y="142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19050</xdr:rowOff>
    </xdr:from>
    <xdr:ext cx="405130" cy="254000"/>
    <xdr:sp macro="" textlink="">
      <xdr:nvSpPr>
        <xdr:cNvPr id="305" name="【公営住宅】&#10;有形固定資産減価償却率該当値テキスト"/>
        <xdr:cNvSpPr txBox="1"/>
      </xdr:nvSpPr>
      <xdr:spPr>
        <a:xfrm>
          <a:off x="4673600" y="142494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306" name="楕円 305"/>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91440</xdr:rowOff>
    </xdr:from>
    <xdr:to>
      <xdr:col>24</xdr:col>
      <xdr:colOff>63500</xdr:colOff>
      <xdr:row>83</xdr:row>
      <xdr:rowOff>106680</xdr:rowOff>
    </xdr:to>
    <xdr:cxnSp macro="">
      <xdr:nvCxnSpPr>
        <xdr:cNvPr id="307" name="直線コネクタ 306"/>
        <xdr:cNvCxnSpPr/>
      </xdr:nvCxnSpPr>
      <xdr:spPr>
        <a:xfrm flipV="1">
          <a:off x="3797300" y="143217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308" name="楕円 307"/>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86360</xdr:rowOff>
    </xdr:from>
    <xdr:to>
      <xdr:col>19</xdr:col>
      <xdr:colOff>177800</xdr:colOff>
      <xdr:row>83</xdr:row>
      <xdr:rowOff>106680</xdr:rowOff>
    </xdr:to>
    <xdr:cxnSp macro="">
      <xdr:nvCxnSpPr>
        <xdr:cNvPr id="309" name="直線コネクタ 308"/>
        <xdr:cNvCxnSpPr/>
      </xdr:nvCxnSpPr>
      <xdr:spPr>
        <a:xfrm>
          <a:off x="2908300" y="143167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310" name="楕円 309"/>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86360</xdr:rowOff>
    </xdr:to>
    <xdr:cxnSp macro="">
      <xdr:nvCxnSpPr>
        <xdr:cNvPr id="311" name="直線コネクタ 310"/>
        <xdr:cNvCxnSpPr/>
      </xdr:nvCxnSpPr>
      <xdr:spPr>
        <a:xfrm>
          <a:off x="2019300" y="142951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xdr:rowOff>
    </xdr:from>
    <xdr:to>
      <xdr:col>6</xdr:col>
      <xdr:colOff>38100</xdr:colOff>
      <xdr:row>83</xdr:row>
      <xdr:rowOff>106045</xdr:rowOff>
    </xdr:to>
    <xdr:sp macro="" textlink="">
      <xdr:nvSpPr>
        <xdr:cNvPr id="312" name="楕円 311"/>
        <xdr:cNvSpPr/>
      </xdr:nvSpPr>
      <xdr:spPr>
        <a:xfrm>
          <a:off x="1079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55245</xdr:rowOff>
    </xdr:from>
    <xdr:to>
      <xdr:col>10</xdr:col>
      <xdr:colOff>114300</xdr:colOff>
      <xdr:row>83</xdr:row>
      <xdr:rowOff>64770</xdr:rowOff>
    </xdr:to>
    <xdr:cxnSp macro="">
      <xdr:nvCxnSpPr>
        <xdr:cNvPr id="313" name="直線コネクタ 312"/>
        <xdr:cNvCxnSpPr/>
      </xdr:nvCxnSpPr>
      <xdr:spPr>
        <a:xfrm>
          <a:off x="1130300" y="14285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99695</xdr:rowOff>
    </xdr:from>
    <xdr:ext cx="405130" cy="254000"/>
    <xdr:sp macro="" textlink="">
      <xdr:nvSpPr>
        <xdr:cNvPr id="314" name="n_1aveValue【公営住宅】&#10;有形固定資産減価償却率"/>
        <xdr:cNvSpPr txBox="1"/>
      </xdr:nvSpPr>
      <xdr:spPr>
        <a:xfrm>
          <a:off x="3582035" y="139871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67310</xdr:rowOff>
    </xdr:from>
    <xdr:ext cx="400050" cy="259080"/>
    <xdr:sp macro="" textlink="">
      <xdr:nvSpPr>
        <xdr:cNvPr id="315" name="n_2aveValue【公営住宅】&#10;有形固定資産減価償却率"/>
        <xdr:cNvSpPr txBox="1"/>
      </xdr:nvSpPr>
      <xdr:spPr>
        <a:xfrm>
          <a:off x="2705735" y="13954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42545</xdr:rowOff>
    </xdr:from>
    <xdr:ext cx="400050" cy="254000"/>
    <xdr:sp macro="" textlink="">
      <xdr:nvSpPr>
        <xdr:cNvPr id="316" name="n_3aveValue【公営住宅】&#10;有形固定資産減価償却率"/>
        <xdr:cNvSpPr txBox="1"/>
      </xdr:nvSpPr>
      <xdr:spPr>
        <a:xfrm>
          <a:off x="1816735" y="139299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10160</xdr:rowOff>
    </xdr:from>
    <xdr:ext cx="400050" cy="259080"/>
    <xdr:sp macro="" textlink="">
      <xdr:nvSpPr>
        <xdr:cNvPr id="317" name="n_4aveValue【公営住宅】&#10;有形固定資産減価償却率"/>
        <xdr:cNvSpPr txBox="1"/>
      </xdr:nvSpPr>
      <xdr:spPr>
        <a:xfrm>
          <a:off x="927735" y="138976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148590</xdr:rowOff>
    </xdr:from>
    <xdr:ext cx="405130" cy="259080"/>
    <xdr:sp macro="" textlink="">
      <xdr:nvSpPr>
        <xdr:cNvPr id="318" name="n_1mainValue【公営住宅】&#10;有形固定資産減価償却率"/>
        <xdr:cNvSpPr txBox="1"/>
      </xdr:nvSpPr>
      <xdr:spPr>
        <a:xfrm>
          <a:off x="3582035" y="1437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127635</xdr:rowOff>
    </xdr:from>
    <xdr:ext cx="400050" cy="259080"/>
    <xdr:sp macro="" textlink="">
      <xdr:nvSpPr>
        <xdr:cNvPr id="319" name="n_2mainValue【公営住宅】&#10;有形固定資産減価償却率"/>
        <xdr:cNvSpPr txBox="1"/>
      </xdr:nvSpPr>
      <xdr:spPr>
        <a:xfrm>
          <a:off x="2705735" y="143579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106680</xdr:rowOff>
    </xdr:from>
    <xdr:ext cx="400050" cy="259080"/>
    <xdr:sp macro="" textlink="">
      <xdr:nvSpPr>
        <xdr:cNvPr id="320" name="n_3mainValue【公営住宅】&#10;有形固定資産減価償却率"/>
        <xdr:cNvSpPr txBox="1"/>
      </xdr:nvSpPr>
      <xdr:spPr>
        <a:xfrm>
          <a:off x="1816735" y="143370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97790</xdr:rowOff>
    </xdr:from>
    <xdr:ext cx="400050" cy="254000"/>
    <xdr:sp macro="" textlink="">
      <xdr:nvSpPr>
        <xdr:cNvPr id="321" name="n_4mainValue【公営住宅】&#10;有形固定資産減価償却率"/>
        <xdr:cNvSpPr txBox="1"/>
      </xdr:nvSpPr>
      <xdr:spPr>
        <a:xfrm>
          <a:off x="927735" y="143281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30" name="テキスト ボックス 329"/>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2280" cy="259080"/>
    <xdr:sp macro="" textlink="">
      <xdr:nvSpPr>
        <xdr:cNvPr id="333" name="テキスト ボックス 332"/>
        <xdr:cNvSpPr txBox="1"/>
      </xdr:nvSpPr>
      <xdr:spPr>
        <a:xfrm>
          <a:off x="6136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2280" cy="259080"/>
    <xdr:sp macro="" textlink="">
      <xdr:nvSpPr>
        <xdr:cNvPr id="335" name="テキスト ボックス 334"/>
        <xdr:cNvSpPr txBox="1"/>
      </xdr:nvSpPr>
      <xdr:spPr>
        <a:xfrm>
          <a:off x="6136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2280" cy="259080"/>
    <xdr:sp macro="" textlink="">
      <xdr:nvSpPr>
        <xdr:cNvPr id="337" name="テキスト ボックス 336"/>
        <xdr:cNvSpPr txBox="1"/>
      </xdr:nvSpPr>
      <xdr:spPr>
        <a:xfrm>
          <a:off x="6136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2280" cy="259080"/>
    <xdr:sp macro="" textlink="">
      <xdr:nvSpPr>
        <xdr:cNvPr id="339" name="テキスト ボックス 338"/>
        <xdr:cNvSpPr txBox="1"/>
      </xdr:nvSpPr>
      <xdr:spPr>
        <a:xfrm>
          <a:off x="6136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280" cy="259080"/>
    <xdr:sp macro="" textlink="">
      <xdr:nvSpPr>
        <xdr:cNvPr id="341" name="テキスト ボックス 340"/>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130175</xdr:rowOff>
    </xdr:from>
    <xdr:to>
      <xdr:col>54</xdr:col>
      <xdr:colOff>189865</xdr:colOff>
      <xdr:row>86</xdr:row>
      <xdr:rowOff>12700</xdr:rowOff>
    </xdr:to>
    <xdr:cxnSp macro="">
      <xdr:nvCxnSpPr>
        <xdr:cNvPr id="343" name="直線コネクタ 342"/>
        <xdr:cNvCxnSpPr/>
      </xdr:nvCxnSpPr>
      <xdr:spPr>
        <a:xfrm flipV="1">
          <a:off x="10476865" y="1333182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16510</xdr:rowOff>
    </xdr:from>
    <xdr:ext cx="469900" cy="259080"/>
    <xdr:sp macro="" textlink="">
      <xdr:nvSpPr>
        <xdr:cNvPr id="344" name="【公営住宅】&#10;一人当たり面積最小値テキスト"/>
        <xdr:cNvSpPr txBox="1"/>
      </xdr:nvSpPr>
      <xdr:spPr>
        <a:xfrm>
          <a:off x="10515600" y="14761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12700</xdr:rowOff>
    </xdr:from>
    <xdr:to>
      <xdr:col>55</xdr:col>
      <xdr:colOff>88900</xdr:colOff>
      <xdr:row>86</xdr:row>
      <xdr:rowOff>12700</xdr:rowOff>
    </xdr:to>
    <xdr:cxnSp macro="">
      <xdr:nvCxnSpPr>
        <xdr:cNvPr id="345" name="直線コネクタ 344"/>
        <xdr:cNvCxnSpPr/>
      </xdr:nvCxnSpPr>
      <xdr:spPr>
        <a:xfrm>
          <a:off x="10388600" y="1475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76835</xdr:rowOff>
    </xdr:from>
    <xdr:ext cx="469900" cy="254000"/>
    <xdr:sp macro="" textlink="">
      <xdr:nvSpPr>
        <xdr:cNvPr id="346" name="【公営住宅】&#10;一人当たり面積最大値テキスト"/>
        <xdr:cNvSpPr txBox="1"/>
      </xdr:nvSpPr>
      <xdr:spPr>
        <a:xfrm>
          <a:off x="10515600" y="131070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130175</xdr:rowOff>
    </xdr:from>
    <xdr:to>
      <xdr:col>55</xdr:col>
      <xdr:colOff>88900</xdr:colOff>
      <xdr:row>77</xdr:row>
      <xdr:rowOff>130175</xdr:rowOff>
    </xdr:to>
    <xdr:cxnSp macro="">
      <xdr:nvCxnSpPr>
        <xdr:cNvPr id="347" name="直線コネクタ 346"/>
        <xdr:cNvCxnSpPr/>
      </xdr:nvCxnSpPr>
      <xdr:spPr>
        <a:xfrm>
          <a:off x="10388600" y="1333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29210</xdr:rowOff>
    </xdr:from>
    <xdr:ext cx="469900" cy="254000"/>
    <xdr:sp macro="" textlink="">
      <xdr:nvSpPr>
        <xdr:cNvPr id="348" name="【公営住宅】&#10;一人当たり面積平均値テキスト"/>
        <xdr:cNvSpPr txBox="1"/>
      </xdr:nvSpPr>
      <xdr:spPr>
        <a:xfrm>
          <a:off x="10515600" y="1425956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6350</xdr:rowOff>
    </xdr:from>
    <xdr:to>
      <xdr:col>55</xdr:col>
      <xdr:colOff>50800</xdr:colOff>
      <xdr:row>84</xdr:row>
      <xdr:rowOff>107315</xdr:rowOff>
    </xdr:to>
    <xdr:sp macro="" textlink="">
      <xdr:nvSpPr>
        <xdr:cNvPr id="349" name="フローチャート: 判断 348"/>
        <xdr:cNvSpPr/>
      </xdr:nvSpPr>
      <xdr:spPr>
        <a:xfrm>
          <a:off x="104267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142240</xdr:rowOff>
    </xdr:from>
    <xdr:to>
      <xdr:col>50</xdr:col>
      <xdr:colOff>165100</xdr:colOff>
      <xdr:row>84</xdr:row>
      <xdr:rowOff>72390</xdr:rowOff>
    </xdr:to>
    <xdr:sp macro="" textlink="">
      <xdr:nvSpPr>
        <xdr:cNvPr id="350" name="フローチャート: 判断 349"/>
        <xdr:cNvSpPr/>
      </xdr:nvSpPr>
      <xdr:spPr>
        <a:xfrm>
          <a:off x="9588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135255</xdr:rowOff>
    </xdr:from>
    <xdr:to>
      <xdr:col>46</xdr:col>
      <xdr:colOff>38100</xdr:colOff>
      <xdr:row>84</xdr:row>
      <xdr:rowOff>65405</xdr:rowOff>
    </xdr:to>
    <xdr:sp macro="" textlink="">
      <xdr:nvSpPr>
        <xdr:cNvPr id="351" name="フローチャート: 判断 350"/>
        <xdr:cNvSpPr/>
      </xdr:nvSpPr>
      <xdr:spPr>
        <a:xfrm>
          <a:off x="8699500" y="1436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137795</xdr:rowOff>
    </xdr:from>
    <xdr:to>
      <xdr:col>41</xdr:col>
      <xdr:colOff>101600</xdr:colOff>
      <xdr:row>84</xdr:row>
      <xdr:rowOff>67945</xdr:rowOff>
    </xdr:to>
    <xdr:sp macro="" textlink="">
      <xdr:nvSpPr>
        <xdr:cNvPr id="352" name="フローチャート: 判断 351"/>
        <xdr:cNvSpPr/>
      </xdr:nvSpPr>
      <xdr:spPr>
        <a:xfrm>
          <a:off x="78105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53" name="フローチャート: 判断 352"/>
        <xdr:cNvSpPr/>
      </xdr:nvSpPr>
      <xdr:spPr>
        <a:xfrm>
          <a:off x="6921500" y="1436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9" name="楕円 358"/>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119380</xdr:rowOff>
    </xdr:from>
    <xdr:ext cx="469900" cy="259080"/>
    <xdr:sp macro="" textlink="">
      <xdr:nvSpPr>
        <xdr:cNvPr id="360" name="【公営住宅】&#10;一人当たり面積該当値テキスト"/>
        <xdr:cNvSpPr txBox="1"/>
      </xdr:nvSpPr>
      <xdr:spPr>
        <a:xfrm>
          <a:off x="10515600" y="1452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35560</xdr:rowOff>
    </xdr:from>
    <xdr:to>
      <xdr:col>50</xdr:col>
      <xdr:colOff>165100</xdr:colOff>
      <xdr:row>85</xdr:row>
      <xdr:rowOff>137160</xdr:rowOff>
    </xdr:to>
    <xdr:sp macro="" textlink="">
      <xdr:nvSpPr>
        <xdr:cNvPr id="361" name="楕円 360"/>
        <xdr:cNvSpPr/>
      </xdr:nvSpPr>
      <xdr:spPr>
        <a:xfrm>
          <a:off x="9588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86360</xdr:rowOff>
    </xdr:to>
    <xdr:cxnSp macro="">
      <xdr:nvCxnSpPr>
        <xdr:cNvPr id="362" name="直線コネクタ 361"/>
        <xdr:cNvCxnSpPr/>
      </xdr:nvCxnSpPr>
      <xdr:spPr>
        <a:xfrm flipV="1">
          <a:off x="9639300" y="146570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36830</xdr:rowOff>
    </xdr:from>
    <xdr:to>
      <xdr:col>46</xdr:col>
      <xdr:colOff>38100</xdr:colOff>
      <xdr:row>85</xdr:row>
      <xdr:rowOff>138430</xdr:rowOff>
    </xdr:to>
    <xdr:sp macro="" textlink="">
      <xdr:nvSpPr>
        <xdr:cNvPr id="363" name="楕円 362"/>
        <xdr:cNvSpPr/>
      </xdr:nvSpPr>
      <xdr:spPr>
        <a:xfrm>
          <a:off x="8699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86360</xdr:rowOff>
    </xdr:from>
    <xdr:to>
      <xdr:col>50</xdr:col>
      <xdr:colOff>114300</xdr:colOff>
      <xdr:row>85</xdr:row>
      <xdr:rowOff>87630</xdr:rowOff>
    </xdr:to>
    <xdr:cxnSp macro="">
      <xdr:nvCxnSpPr>
        <xdr:cNvPr id="364" name="直線コネクタ 363"/>
        <xdr:cNvCxnSpPr/>
      </xdr:nvCxnSpPr>
      <xdr:spPr>
        <a:xfrm flipV="1">
          <a:off x="8750300" y="146596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39370</xdr:rowOff>
    </xdr:from>
    <xdr:to>
      <xdr:col>41</xdr:col>
      <xdr:colOff>101600</xdr:colOff>
      <xdr:row>85</xdr:row>
      <xdr:rowOff>140970</xdr:rowOff>
    </xdr:to>
    <xdr:sp macro="" textlink="">
      <xdr:nvSpPr>
        <xdr:cNvPr id="365" name="楕円 364"/>
        <xdr:cNvSpPr/>
      </xdr:nvSpPr>
      <xdr:spPr>
        <a:xfrm>
          <a:off x="7810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87630</xdr:rowOff>
    </xdr:from>
    <xdr:to>
      <xdr:col>45</xdr:col>
      <xdr:colOff>177800</xdr:colOff>
      <xdr:row>85</xdr:row>
      <xdr:rowOff>90170</xdr:rowOff>
    </xdr:to>
    <xdr:cxnSp macro="">
      <xdr:nvCxnSpPr>
        <xdr:cNvPr id="366" name="直線コネクタ 365"/>
        <xdr:cNvCxnSpPr/>
      </xdr:nvCxnSpPr>
      <xdr:spPr>
        <a:xfrm flipV="1">
          <a:off x="7861300" y="146608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40640</xdr:rowOff>
    </xdr:from>
    <xdr:to>
      <xdr:col>36</xdr:col>
      <xdr:colOff>165100</xdr:colOff>
      <xdr:row>85</xdr:row>
      <xdr:rowOff>141605</xdr:rowOff>
    </xdr:to>
    <xdr:sp macro="" textlink="">
      <xdr:nvSpPr>
        <xdr:cNvPr id="367" name="楕円 366"/>
        <xdr:cNvSpPr/>
      </xdr:nvSpPr>
      <xdr:spPr>
        <a:xfrm>
          <a:off x="6921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90170</xdr:rowOff>
    </xdr:from>
    <xdr:to>
      <xdr:col>41</xdr:col>
      <xdr:colOff>50800</xdr:colOff>
      <xdr:row>85</xdr:row>
      <xdr:rowOff>90805</xdr:rowOff>
    </xdr:to>
    <xdr:cxnSp macro="">
      <xdr:nvCxnSpPr>
        <xdr:cNvPr id="368" name="直線コネクタ 367"/>
        <xdr:cNvCxnSpPr/>
      </xdr:nvCxnSpPr>
      <xdr:spPr>
        <a:xfrm flipV="1">
          <a:off x="6972300" y="146634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88900</xdr:rowOff>
    </xdr:from>
    <xdr:ext cx="469900" cy="254000"/>
    <xdr:sp macro="" textlink="">
      <xdr:nvSpPr>
        <xdr:cNvPr id="369" name="n_1aveValue【公営住宅】&#10;一人当たり面積"/>
        <xdr:cNvSpPr txBox="1"/>
      </xdr:nvSpPr>
      <xdr:spPr>
        <a:xfrm>
          <a:off x="9391650" y="141478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81915</xdr:rowOff>
    </xdr:from>
    <xdr:ext cx="464820" cy="259080"/>
    <xdr:sp macro="" textlink="">
      <xdr:nvSpPr>
        <xdr:cNvPr id="370" name="n_2aveValue【公営住宅】&#10;一人当たり面積"/>
        <xdr:cNvSpPr txBox="1"/>
      </xdr:nvSpPr>
      <xdr:spPr>
        <a:xfrm>
          <a:off x="8515350" y="141408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84455</xdr:rowOff>
    </xdr:from>
    <xdr:ext cx="464820" cy="259080"/>
    <xdr:sp macro="" textlink="">
      <xdr:nvSpPr>
        <xdr:cNvPr id="371" name="n_3aveValue【公営住宅】&#10;一人当たり面積"/>
        <xdr:cNvSpPr txBox="1"/>
      </xdr:nvSpPr>
      <xdr:spPr>
        <a:xfrm>
          <a:off x="7626350" y="141433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76835</xdr:rowOff>
    </xdr:from>
    <xdr:ext cx="464820" cy="254000"/>
    <xdr:sp macro="" textlink="">
      <xdr:nvSpPr>
        <xdr:cNvPr id="372" name="n_4aveValue【公営住宅】&#10;一人当たり面積"/>
        <xdr:cNvSpPr txBox="1"/>
      </xdr:nvSpPr>
      <xdr:spPr>
        <a:xfrm>
          <a:off x="6737350" y="141357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128270</xdr:rowOff>
    </xdr:from>
    <xdr:ext cx="469900" cy="259080"/>
    <xdr:sp macro="" textlink="">
      <xdr:nvSpPr>
        <xdr:cNvPr id="373" name="n_1mainValue【公営住宅】&#10;一人当たり面積"/>
        <xdr:cNvSpPr txBox="1"/>
      </xdr:nvSpPr>
      <xdr:spPr>
        <a:xfrm>
          <a:off x="9391650" y="1470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130175</xdr:rowOff>
    </xdr:from>
    <xdr:ext cx="464820" cy="259080"/>
    <xdr:sp macro="" textlink="">
      <xdr:nvSpPr>
        <xdr:cNvPr id="374" name="n_2mainValue【公営住宅】&#10;一人当たり面積"/>
        <xdr:cNvSpPr txBox="1"/>
      </xdr:nvSpPr>
      <xdr:spPr>
        <a:xfrm>
          <a:off x="8515350" y="147034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132080</xdr:rowOff>
    </xdr:from>
    <xdr:ext cx="464820" cy="254000"/>
    <xdr:sp macro="" textlink="">
      <xdr:nvSpPr>
        <xdr:cNvPr id="375" name="n_3mainValue【公営住宅】&#10;一人当たり面積"/>
        <xdr:cNvSpPr txBox="1"/>
      </xdr:nvSpPr>
      <xdr:spPr>
        <a:xfrm>
          <a:off x="7626350" y="147053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132715</xdr:rowOff>
    </xdr:from>
    <xdr:ext cx="464820" cy="254000"/>
    <xdr:sp macro="" textlink="">
      <xdr:nvSpPr>
        <xdr:cNvPr id="376" name="n_4mainValue【公営住宅】&#10;一人当たり面積"/>
        <xdr:cNvSpPr txBox="1"/>
      </xdr:nvSpPr>
      <xdr:spPr>
        <a:xfrm>
          <a:off x="6737350" y="147059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401" name="テキスト ボックス 400"/>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280" cy="259080"/>
    <xdr:sp macro="" textlink="">
      <xdr:nvSpPr>
        <xdr:cNvPr id="403" name="テキスト ボックス 402"/>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280" cy="259080"/>
    <xdr:sp macro="" textlink="">
      <xdr:nvSpPr>
        <xdr:cNvPr id="405" name="テキスト ボックス 404"/>
        <xdr:cNvSpPr txBox="1"/>
      </xdr:nvSpPr>
      <xdr:spPr>
        <a:xfrm>
          <a:off x="11978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000"/>
    <xdr:sp macro="" textlink="">
      <xdr:nvSpPr>
        <xdr:cNvPr id="407" name="テキスト ボックス 406"/>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9" name="テキスト ボックス 40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1" name="テキスト ボックス 41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4000"/>
    <xdr:sp macro="" textlink="">
      <xdr:nvSpPr>
        <xdr:cNvPr id="413" name="テキスト ボックス 412"/>
        <xdr:cNvSpPr txBox="1"/>
      </xdr:nvSpPr>
      <xdr:spPr>
        <a:xfrm>
          <a:off x="12042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4010" cy="259080"/>
    <xdr:sp macro="" textlink="">
      <xdr:nvSpPr>
        <xdr:cNvPr id="415" name="テキスト ボックス 414"/>
        <xdr:cNvSpPr txBox="1"/>
      </xdr:nvSpPr>
      <xdr:spPr>
        <a:xfrm>
          <a:off x="12106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43815</xdr:rowOff>
    </xdr:from>
    <xdr:to>
      <xdr:col>85</xdr:col>
      <xdr:colOff>126365</xdr:colOff>
      <xdr:row>42</xdr:row>
      <xdr:rowOff>38100</xdr:rowOff>
    </xdr:to>
    <xdr:cxnSp macro="">
      <xdr:nvCxnSpPr>
        <xdr:cNvPr id="417" name="直線コネクタ 416"/>
        <xdr:cNvCxnSpPr/>
      </xdr:nvCxnSpPr>
      <xdr:spPr>
        <a:xfrm flipV="1">
          <a:off x="16318865" y="57016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4000"/>
    <xdr:sp macro="" textlink="">
      <xdr:nvSpPr>
        <xdr:cNvPr id="418" name="【認定こども園・幼稚園・保育所】&#10;有形固定資産減価償却率最小値テキスト"/>
        <xdr:cNvSpPr txBox="1"/>
      </xdr:nvSpPr>
      <xdr:spPr>
        <a:xfrm>
          <a:off x="16357600" y="7242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161925</xdr:rowOff>
    </xdr:from>
    <xdr:ext cx="405130" cy="259080"/>
    <xdr:sp macro="" textlink="">
      <xdr:nvSpPr>
        <xdr:cNvPr id="420" name="【認定こども園・幼稚園・保育所】&#10;有形固定資産減価償却率最大値テキスト"/>
        <xdr:cNvSpPr txBox="1"/>
      </xdr:nvSpPr>
      <xdr:spPr>
        <a:xfrm>
          <a:off x="16357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xdr:cNvCxnSpPr/>
      </xdr:nvCxnSpPr>
      <xdr:spPr>
        <a:xfrm>
          <a:off x="16230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87630</xdr:rowOff>
    </xdr:from>
    <xdr:ext cx="405130" cy="254000"/>
    <xdr:sp macro="" textlink="">
      <xdr:nvSpPr>
        <xdr:cNvPr id="422" name="【認定こども園・幼稚園・保育所】&#10;有形固定資産減価償却率平均値テキスト"/>
        <xdr:cNvSpPr txBox="1"/>
      </xdr:nvSpPr>
      <xdr:spPr>
        <a:xfrm>
          <a:off x="16357600" y="643128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33" name="楕円 432"/>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13970</xdr:rowOff>
    </xdr:from>
    <xdr:ext cx="405130" cy="259080"/>
    <xdr:sp macro="" textlink="">
      <xdr:nvSpPr>
        <xdr:cNvPr id="434" name="【認定こども園・幼稚園・保育所】&#10;有形固定資産減価償却率該当値テキスト"/>
        <xdr:cNvSpPr txBox="1"/>
      </xdr:nvSpPr>
      <xdr:spPr>
        <a:xfrm>
          <a:off x="16357600"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35" name="楕円 434"/>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144780</xdr:rowOff>
    </xdr:to>
    <xdr:cxnSp macro="">
      <xdr:nvCxnSpPr>
        <xdr:cNvPr id="436" name="直線コネクタ 435"/>
        <xdr:cNvCxnSpPr/>
      </xdr:nvCxnSpPr>
      <xdr:spPr>
        <a:xfrm flipV="1">
          <a:off x="15481300" y="638556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17780</xdr:rowOff>
    </xdr:from>
    <xdr:to>
      <xdr:col>76</xdr:col>
      <xdr:colOff>165100</xdr:colOff>
      <xdr:row>37</xdr:row>
      <xdr:rowOff>119380</xdr:rowOff>
    </xdr:to>
    <xdr:sp macro="" textlink="">
      <xdr:nvSpPr>
        <xdr:cNvPr id="437" name="楕円 436"/>
        <xdr:cNvSpPr/>
      </xdr:nvSpPr>
      <xdr:spPr>
        <a:xfrm>
          <a:off x="14541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68580</xdr:rowOff>
    </xdr:from>
    <xdr:to>
      <xdr:col>81</xdr:col>
      <xdr:colOff>50800</xdr:colOff>
      <xdr:row>37</xdr:row>
      <xdr:rowOff>144780</xdr:rowOff>
    </xdr:to>
    <xdr:cxnSp macro="">
      <xdr:nvCxnSpPr>
        <xdr:cNvPr id="438" name="直線コネクタ 437"/>
        <xdr:cNvCxnSpPr/>
      </xdr:nvCxnSpPr>
      <xdr:spPr>
        <a:xfrm>
          <a:off x="14592300" y="64122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113030</xdr:rowOff>
    </xdr:from>
    <xdr:to>
      <xdr:col>72</xdr:col>
      <xdr:colOff>38100</xdr:colOff>
      <xdr:row>37</xdr:row>
      <xdr:rowOff>43180</xdr:rowOff>
    </xdr:to>
    <xdr:sp macro="" textlink="">
      <xdr:nvSpPr>
        <xdr:cNvPr id="439" name="楕円 438"/>
        <xdr:cNvSpPr/>
      </xdr:nvSpPr>
      <xdr:spPr>
        <a:xfrm>
          <a:off x="13652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163830</xdr:rowOff>
    </xdr:from>
    <xdr:to>
      <xdr:col>76</xdr:col>
      <xdr:colOff>114300</xdr:colOff>
      <xdr:row>37</xdr:row>
      <xdr:rowOff>68580</xdr:rowOff>
    </xdr:to>
    <xdr:cxnSp macro="">
      <xdr:nvCxnSpPr>
        <xdr:cNvPr id="440" name="直線コネクタ 439"/>
        <xdr:cNvCxnSpPr/>
      </xdr:nvCxnSpPr>
      <xdr:spPr>
        <a:xfrm>
          <a:off x="13703300" y="63360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38735</xdr:rowOff>
    </xdr:from>
    <xdr:to>
      <xdr:col>67</xdr:col>
      <xdr:colOff>101600</xdr:colOff>
      <xdr:row>36</xdr:row>
      <xdr:rowOff>140335</xdr:rowOff>
    </xdr:to>
    <xdr:sp macro="" textlink="">
      <xdr:nvSpPr>
        <xdr:cNvPr id="441" name="楕円 440"/>
        <xdr:cNvSpPr/>
      </xdr:nvSpPr>
      <xdr:spPr>
        <a:xfrm>
          <a:off x="12763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89535</xdr:rowOff>
    </xdr:from>
    <xdr:to>
      <xdr:col>71</xdr:col>
      <xdr:colOff>177800</xdr:colOff>
      <xdr:row>36</xdr:row>
      <xdr:rowOff>163830</xdr:rowOff>
    </xdr:to>
    <xdr:cxnSp macro="">
      <xdr:nvCxnSpPr>
        <xdr:cNvPr id="442" name="直線コネクタ 441"/>
        <xdr:cNvCxnSpPr/>
      </xdr:nvCxnSpPr>
      <xdr:spPr>
        <a:xfrm>
          <a:off x="12814300" y="626173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170180</xdr:rowOff>
    </xdr:from>
    <xdr:ext cx="405130" cy="259080"/>
    <xdr:sp macro="" textlink="">
      <xdr:nvSpPr>
        <xdr:cNvPr id="443" name="n_1aveValue【認定こども園・幼稚園・保育所】&#10;有形固定資産減価償却率"/>
        <xdr:cNvSpPr txBox="1"/>
      </xdr:nvSpPr>
      <xdr:spPr>
        <a:xfrm>
          <a:off x="15266035" y="617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132080</xdr:rowOff>
    </xdr:from>
    <xdr:ext cx="400050" cy="254000"/>
    <xdr:sp macro="" textlink="">
      <xdr:nvSpPr>
        <xdr:cNvPr id="444" name="n_2aveValue【認定こども園・幼稚園・保育所】&#10;有形固定資産減価償却率"/>
        <xdr:cNvSpPr txBox="1"/>
      </xdr:nvSpPr>
      <xdr:spPr>
        <a:xfrm>
          <a:off x="14389735" y="61328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121920</xdr:rowOff>
    </xdr:from>
    <xdr:ext cx="400050" cy="254000"/>
    <xdr:sp macro="" textlink="">
      <xdr:nvSpPr>
        <xdr:cNvPr id="445" name="n_3aveValue【認定こども園・幼稚園・保育所】&#10;有形固定資産減価償却率"/>
        <xdr:cNvSpPr txBox="1"/>
      </xdr:nvSpPr>
      <xdr:spPr>
        <a:xfrm>
          <a:off x="13500735" y="64655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64770</xdr:rowOff>
    </xdr:from>
    <xdr:ext cx="400050" cy="254000"/>
    <xdr:sp macro="" textlink="">
      <xdr:nvSpPr>
        <xdr:cNvPr id="446" name="n_4aveValue【認定こども園・幼稚園・保育所】&#10;有形固定資産減価償却率"/>
        <xdr:cNvSpPr txBox="1"/>
      </xdr:nvSpPr>
      <xdr:spPr>
        <a:xfrm>
          <a:off x="12611735" y="64084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15240</xdr:rowOff>
    </xdr:from>
    <xdr:ext cx="405130" cy="259080"/>
    <xdr:sp macro="" textlink="">
      <xdr:nvSpPr>
        <xdr:cNvPr id="447" name="n_1mainValue【認定こども園・幼稚園・保育所】&#10;有形固定資産減価償却率"/>
        <xdr:cNvSpPr txBox="1"/>
      </xdr:nvSpPr>
      <xdr:spPr>
        <a:xfrm>
          <a:off x="15266035" y="653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110490</xdr:rowOff>
    </xdr:from>
    <xdr:ext cx="400050" cy="254000"/>
    <xdr:sp macro="" textlink="">
      <xdr:nvSpPr>
        <xdr:cNvPr id="448" name="n_2mainValue【認定こども園・幼稚園・保育所】&#10;有形固定資産減価償却率"/>
        <xdr:cNvSpPr txBox="1"/>
      </xdr:nvSpPr>
      <xdr:spPr>
        <a:xfrm>
          <a:off x="14389735" y="64541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59690</xdr:rowOff>
    </xdr:from>
    <xdr:ext cx="400050" cy="259080"/>
    <xdr:sp macro="" textlink="">
      <xdr:nvSpPr>
        <xdr:cNvPr id="449" name="n_3mainValue【認定こども園・幼稚園・保育所】&#10;有形固定資産減価償却率"/>
        <xdr:cNvSpPr txBox="1"/>
      </xdr:nvSpPr>
      <xdr:spPr>
        <a:xfrm>
          <a:off x="13500735" y="60604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156845</xdr:rowOff>
    </xdr:from>
    <xdr:ext cx="400050" cy="254000"/>
    <xdr:sp macro="" textlink="">
      <xdr:nvSpPr>
        <xdr:cNvPr id="450" name="n_4mainValue【認定こども園・幼稚園・保育所】&#10;有形固定資産減価償却率"/>
        <xdr:cNvSpPr txBox="1"/>
      </xdr:nvSpPr>
      <xdr:spPr>
        <a:xfrm>
          <a:off x="12611735" y="59861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459" name="テキスト ボックス 458"/>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2280" cy="259080"/>
    <xdr:sp macro="" textlink="">
      <xdr:nvSpPr>
        <xdr:cNvPr id="462" name="テキスト ボックス 461"/>
        <xdr:cNvSpPr txBox="1"/>
      </xdr:nvSpPr>
      <xdr:spPr>
        <a:xfrm>
          <a:off x="17820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2280" cy="254000"/>
    <xdr:sp macro="" textlink="">
      <xdr:nvSpPr>
        <xdr:cNvPr id="464" name="テキスト ボックス 463"/>
        <xdr:cNvSpPr txBox="1"/>
      </xdr:nvSpPr>
      <xdr:spPr>
        <a:xfrm>
          <a:off x="17820640" y="671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2280" cy="259080"/>
    <xdr:sp macro="" textlink="">
      <xdr:nvSpPr>
        <xdr:cNvPr id="466" name="テキスト ボックス 465"/>
        <xdr:cNvSpPr txBox="1"/>
      </xdr:nvSpPr>
      <xdr:spPr>
        <a:xfrm>
          <a:off x="17820640" y="633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2280" cy="259080"/>
    <xdr:sp macro="" textlink="">
      <xdr:nvSpPr>
        <xdr:cNvPr id="468" name="テキスト ボックス 467"/>
        <xdr:cNvSpPr txBox="1"/>
      </xdr:nvSpPr>
      <xdr:spPr>
        <a:xfrm>
          <a:off x="17820640" y="595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2280" cy="254000"/>
    <xdr:sp macro="" textlink="">
      <xdr:nvSpPr>
        <xdr:cNvPr id="470" name="テキスト ボックス 469"/>
        <xdr:cNvSpPr txBox="1"/>
      </xdr:nvSpPr>
      <xdr:spPr>
        <a:xfrm>
          <a:off x="17820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280" cy="259080"/>
    <xdr:sp macro="" textlink="">
      <xdr:nvSpPr>
        <xdr:cNvPr id="472" name="テキスト ボックス 471"/>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150495</xdr:rowOff>
    </xdr:from>
    <xdr:to>
      <xdr:col>116</xdr:col>
      <xdr:colOff>62865</xdr:colOff>
      <xdr:row>41</xdr:row>
      <xdr:rowOff>99060</xdr:rowOff>
    </xdr:to>
    <xdr:cxnSp macro="">
      <xdr:nvCxnSpPr>
        <xdr:cNvPr id="474" name="直線コネクタ 473"/>
        <xdr:cNvCxnSpPr/>
      </xdr:nvCxnSpPr>
      <xdr:spPr>
        <a:xfrm flipV="1">
          <a:off x="22160865" y="5979795"/>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102870</xdr:rowOff>
    </xdr:from>
    <xdr:ext cx="469900" cy="259080"/>
    <xdr:sp macro="" textlink="">
      <xdr:nvSpPr>
        <xdr:cNvPr id="475" name="【認定こども園・幼稚園・保育所】&#10;一人当たり面積最小値テキスト"/>
        <xdr:cNvSpPr txBox="1"/>
      </xdr:nvSpPr>
      <xdr:spPr>
        <a:xfrm>
          <a:off x="22199600" y="713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xdr:cNvCxnSpPr/>
      </xdr:nvCxnSpPr>
      <xdr:spPr>
        <a:xfrm>
          <a:off x="22072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97790</xdr:rowOff>
    </xdr:from>
    <xdr:ext cx="469900" cy="254000"/>
    <xdr:sp macro="" textlink="">
      <xdr:nvSpPr>
        <xdr:cNvPr id="477" name="【認定こども園・幼稚園・保育所】&#10;一人当たり面積最大値テキスト"/>
        <xdr:cNvSpPr txBox="1"/>
      </xdr:nvSpPr>
      <xdr:spPr>
        <a:xfrm>
          <a:off x="22199600" y="57556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xdr:cNvCxnSpPr/>
      </xdr:nvCxnSpPr>
      <xdr:spPr>
        <a:xfrm>
          <a:off x="22072600" y="597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87630</xdr:rowOff>
    </xdr:from>
    <xdr:ext cx="469900" cy="254000"/>
    <xdr:sp macro="" textlink="">
      <xdr:nvSpPr>
        <xdr:cNvPr id="479" name="【認定こども園・幼稚園・保育所】&#10;一人当たり面積平均値テキスト"/>
        <xdr:cNvSpPr txBox="1"/>
      </xdr:nvSpPr>
      <xdr:spPr>
        <a:xfrm>
          <a:off x="22199600" y="66027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99695</xdr:rowOff>
    </xdr:from>
    <xdr:to>
      <xdr:col>116</xdr:col>
      <xdr:colOff>114300</xdr:colOff>
      <xdr:row>35</xdr:row>
      <xdr:rowOff>29845</xdr:rowOff>
    </xdr:to>
    <xdr:sp macro="" textlink="">
      <xdr:nvSpPr>
        <xdr:cNvPr id="490" name="楕円 489"/>
        <xdr:cNvSpPr/>
      </xdr:nvSpPr>
      <xdr:spPr>
        <a:xfrm>
          <a:off x="221107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52705</xdr:rowOff>
    </xdr:from>
    <xdr:ext cx="469900" cy="254000"/>
    <xdr:sp macro="" textlink="">
      <xdr:nvSpPr>
        <xdr:cNvPr id="491" name="【認定こども園・幼稚園・保育所】&#10;一人当たり面積該当値テキスト"/>
        <xdr:cNvSpPr txBox="1"/>
      </xdr:nvSpPr>
      <xdr:spPr>
        <a:xfrm>
          <a:off x="22199600" y="58820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120650</xdr:rowOff>
    </xdr:from>
    <xdr:to>
      <xdr:col>112</xdr:col>
      <xdr:colOff>38100</xdr:colOff>
      <xdr:row>35</xdr:row>
      <xdr:rowOff>50800</xdr:rowOff>
    </xdr:to>
    <xdr:sp macro="" textlink="">
      <xdr:nvSpPr>
        <xdr:cNvPr id="492" name="楕円 491"/>
        <xdr:cNvSpPr/>
      </xdr:nvSpPr>
      <xdr:spPr>
        <a:xfrm>
          <a:off x="21272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150495</xdr:rowOff>
    </xdr:from>
    <xdr:to>
      <xdr:col>116</xdr:col>
      <xdr:colOff>63500</xdr:colOff>
      <xdr:row>35</xdr:row>
      <xdr:rowOff>0</xdr:rowOff>
    </xdr:to>
    <xdr:cxnSp macro="">
      <xdr:nvCxnSpPr>
        <xdr:cNvPr id="493" name="直線コネクタ 492"/>
        <xdr:cNvCxnSpPr/>
      </xdr:nvCxnSpPr>
      <xdr:spPr>
        <a:xfrm flipV="1">
          <a:off x="21323300" y="59797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139700</xdr:rowOff>
    </xdr:from>
    <xdr:to>
      <xdr:col>107</xdr:col>
      <xdr:colOff>101600</xdr:colOff>
      <xdr:row>35</xdr:row>
      <xdr:rowOff>69850</xdr:rowOff>
    </xdr:to>
    <xdr:sp macro="" textlink="">
      <xdr:nvSpPr>
        <xdr:cNvPr id="494" name="楕円 493"/>
        <xdr:cNvSpPr/>
      </xdr:nvSpPr>
      <xdr:spPr>
        <a:xfrm>
          <a:off x="2038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0</xdr:rowOff>
    </xdr:from>
    <xdr:to>
      <xdr:col>111</xdr:col>
      <xdr:colOff>177800</xdr:colOff>
      <xdr:row>35</xdr:row>
      <xdr:rowOff>19050</xdr:rowOff>
    </xdr:to>
    <xdr:cxnSp macro="">
      <xdr:nvCxnSpPr>
        <xdr:cNvPr id="495" name="直線コネクタ 494"/>
        <xdr:cNvCxnSpPr/>
      </xdr:nvCxnSpPr>
      <xdr:spPr>
        <a:xfrm flipV="1">
          <a:off x="20434300" y="6000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88265</xdr:rowOff>
    </xdr:from>
    <xdr:to>
      <xdr:col>102</xdr:col>
      <xdr:colOff>165100</xdr:colOff>
      <xdr:row>37</xdr:row>
      <xdr:rowOff>18415</xdr:rowOff>
    </xdr:to>
    <xdr:sp macro="" textlink="">
      <xdr:nvSpPr>
        <xdr:cNvPr id="496" name="楕円 495"/>
        <xdr:cNvSpPr/>
      </xdr:nvSpPr>
      <xdr:spPr>
        <a:xfrm>
          <a:off x="19494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19050</xdr:rowOff>
    </xdr:from>
    <xdr:to>
      <xdr:col>107</xdr:col>
      <xdr:colOff>50800</xdr:colOff>
      <xdr:row>36</xdr:row>
      <xdr:rowOff>139065</xdr:rowOff>
    </xdr:to>
    <xdr:cxnSp macro="">
      <xdr:nvCxnSpPr>
        <xdr:cNvPr id="497" name="直線コネクタ 496"/>
        <xdr:cNvCxnSpPr/>
      </xdr:nvCxnSpPr>
      <xdr:spPr>
        <a:xfrm flipV="1">
          <a:off x="19545300" y="6019800"/>
          <a:ext cx="8890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99695</xdr:rowOff>
    </xdr:from>
    <xdr:to>
      <xdr:col>98</xdr:col>
      <xdr:colOff>38100</xdr:colOff>
      <xdr:row>37</xdr:row>
      <xdr:rowOff>29845</xdr:rowOff>
    </xdr:to>
    <xdr:sp macro="" textlink="">
      <xdr:nvSpPr>
        <xdr:cNvPr id="498" name="楕円 497"/>
        <xdr:cNvSpPr/>
      </xdr:nvSpPr>
      <xdr:spPr>
        <a:xfrm>
          <a:off x="18605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139065</xdr:rowOff>
    </xdr:from>
    <xdr:to>
      <xdr:col>102</xdr:col>
      <xdr:colOff>114300</xdr:colOff>
      <xdr:row>36</xdr:row>
      <xdr:rowOff>150495</xdr:rowOff>
    </xdr:to>
    <xdr:cxnSp macro="">
      <xdr:nvCxnSpPr>
        <xdr:cNvPr id="499" name="直線コネクタ 498"/>
        <xdr:cNvCxnSpPr/>
      </xdr:nvCxnSpPr>
      <xdr:spPr>
        <a:xfrm flipV="1">
          <a:off x="18656300" y="63112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6350</xdr:rowOff>
    </xdr:from>
    <xdr:ext cx="469900" cy="254000"/>
    <xdr:sp macro="" textlink="">
      <xdr:nvSpPr>
        <xdr:cNvPr id="500" name="n_1aveValue【認定こども園・幼稚園・保育所】&#10;一人当たり面積"/>
        <xdr:cNvSpPr txBox="1"/>
      </xdr:nvSpPr>
      <xdr:spPr>
        <a:xfrm>
          <a:off x="21075650" y="66929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38100</xdr:rowOff>
    </xdr:from>
    <xdr:ext cx="464820" cy="259080"/>
    <xdr:sp macro="" textlink="">
      <xdr:nvSpPr>
        <xdr:cNvPr id="501" name="n_2aveValue【認定こども園・幼稚園・保育所】&#10;一人当たり面積"/>
        <xdr:cNvSpPr txBox="1"/>
      </xdr:nvSpPr>
      <xdr:spPr>
        <a:xfrm>
          <a:off x="20199350" y="6724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47625</xdr:rowOff>
    </xdr:from>
    <xdr:ext cx="464820" cy="259080"/>
    <xdr:sp macro="" textlink="">
      <xdr:nvSpPr>
        <xdr:cNvPr id="502" name="n_3aveValue【認定こども園・幼稚園・保育所】&#10;一人当たり面積"/>
        <xdr:cNvSpPr txBox="1"/>
      </xdr:nvSpPr>
      <xdr:spPr>
        <a:xfrm>
          <a:off x="19310350" y="6734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167640</xdr:rowOff>
    </xdr:from>
    <xdr:ext cx="464820" cy="254000"/>
    <xdr:sp macro="" textlink="">
      <xdr:nvSpPr>
        <xdr:cNvPr id="503" name="n_4aveValue【認定こども園・幼稚園・保育所】&#10;一人当たり面積"/>
        <xdr:cNvSpPr txBox="1"/>
      </xdr:nvSpPr>
      <xdr:spPr>
        <a:xfrm>
          <a:off x="18421350" y="66827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67310</xdr:rowOff>
    </xdr:from>
    <xdr:ext cx="469900" cy="259080"/>
    <xdr:sp macro="" textlink="">
      <xdr:nvSpPr>
        <xdr:cNvPr id="504" name="n_1mainValue【認定こども園・幼稚園・保育所】&#10;一人当たり面積"/>
        <xdr:cNvSpPr txBox="1"/>
      </xdr:nvSpPr>
      <xdr:spPr>
        <a:xfrm>
          <a:off x="21075650" y="572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86360</xdr:rowOff>
    </xdr:from>
    <xdr:ext cx="464820" cy="254000"/>
    <xdr:sp macro="" textlink="">
      <xdr:nvSpPr>
        <xdr:cNvPr id="505" name="n_2mainValue【認定こども園・幼稚園・保育所】&#10;一人当たり面積"/>
        <xdr:cNvSpPr txBox="1"/>
      </xdr:nvSpPr>
      <xdr:spPr>
        <a:xfrm>
          <a:off x="20199350" y="57442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35</xdr:row>
      <xdr:rowOff>34925</xdr:rowOff>
    </xdr:from>
    <xdr:ext cx="464820" cy="259080"/>
    <xdr:sp macro="" textlink="">
      <xdr:nvSpPr>
        <xdr:cNvPr id="506" name="n_3mainValue【認定こども園・幼稚園・保育所】&#10;一人当たり面積"/>
        <xdr:cNvSpPr txBox="1"/>
      </xdr:nvSpPr>
      <xdr:spPr>
        <a:xfrm>
          <a:off x="19310350" y="60356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35</xdr:row>
      <xdr:rowOff>46355</xdr:rowOff>
    </xdr:from>
    <xdr:ext cx="464820" cy="259080"/>
    <xdr:sp macro="" textlink="">
      <xdr:nvSpPr>
        <xdr:cNvPr id="507" name="n_4mainValue【認定こども園・幼稚園・保育所】&#10;一人当たり面積"/>
        <xdr:cNvSpPr txBox="1"/>
      </xdr:nvSpPr>
      <xdr:spPr>
        <a:xfrm>
          <a:off x="18421350" y="60471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516" name="テキスト ボックス 515"/>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280" cy="254000"/>
    <xdr:sp macro="" textlink="">
      <xdr:nvSpPr>
        <xdr:cNvPr id="518" name="テキスト ボックス 517"/>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9" name="直線コネクタ 5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2280" cy="259080"/>
    <xdr:sp macro="" textlink="">
      <xdr:nvSpPr>
        <xdr:cNvPr id="520" name="テキスト ボックス 519"/>
        <xdr:cNvSpPr txBox="1"/>
      </xdr:nvSpPr>
      <xdr:spPr>
        <a:xfrm>
          <a:off x="11978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1" name="直線コネクタ 5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2" name="テキスト ボックス 5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3" name="直線コネクタ 5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000"/>
    <xdr:sp macro="" textlink="">
      <xdr:nvSpPr>
        <xdr:cNvPr id="524" name="テキスト ボックス 523"/>
        <xdr:cNvSpPr txBox="1"/>
      </xdr:nvSpPr>
      <xdr:spPr>
        <a:xfrm>
          <a:off x="12042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5" name="直線コネクタ 5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6" name="テキスト ボックス 5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7" name="直線コネクタ 5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000"/>
    <xdr:sp macro="" textlink="">
      <xdr:nvSpPr>
        <xdr:cNvPr id="528" name="テキスト ボックス 527"/>
        <xdr:cNvSpPr txBox="1"/>
      </xdr:nvSpPr>
      <xdr:spPr>
        <a:xfrm>
          <a:off x="12042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9" name="直線コネクタ 5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4010" cy="259080"/>
    <xdr:sp macro="" textlink="">
      <xdr:nvSpPr>
        <xdr:cNvPr id="530" name="テキスト ボックス 529"/>
        <xdr:cNvSpPr txBox="1"/>
      </xdr:nvSpPr>
      <xdr:spPr>
        <a:xfrm>
          <a:off x="12106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96520</xdr:rowOff>
    </xdr:from>
    <xdr:to>
      <xdr:col>85</xdr:col>
      <xdr:colOff>126365</xdr:colOff>
      <xdr:row>63</xdr:row>
      <xdr:rowOff>150495</xdr:rowOff>
    </xdr:to>
    <xdr:cxnSp macro="">
      <xdr:nvCxnSpPr>
        <xdr:cNvPr id="533" name="直線コネクタ 532"/>
        <xdr:cNvCxnSpPr/>
      </xdr:nvCxnSpPr>
      <xdr:spPr>
        <a:xfrm flipV="1">
          <a:off x="16318865" y="969772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154940</xdr:rowOff>
    </xdr:from>
    <xdr:ext cx="405130" cy="254000"/>
    <xdr:sp macro="" textlink="">
      <xdr:nvSpPr>
        <xdr:cNvPr id="534" name="【学校施設】&#10;有形固定資産減価償却率最小値テキスト"/>
        <xdr:cNvSpPr txBox="1"/>
      </xdr:nvSpPr>
      <xdr:spPr>
        <a:xfrm>
          <a:off x="16357600" y="109562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35" name="直線コネクタ 534"/>
        <xdr:cNvCxnSpPr/>
      </xdr:nvCxnSpPr>
      <xdr:spPr>
        <a:xfrm>
          <a:off x="16230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43180</xdr:rowOff>
    </xdr:from>
    <xdr:ext cx="405130" cy="254000"/>
    <xdr:sp macro="" textlink="">
      <xdr:nvSpPr>
        <xdr:cNvPr id="536" name="【学校施設】&#10;有形固定資産減価償却率最大値テキスト"/>
        <xdr:cNvSpPr txBox="1"/>
      </xdr:nvSpPr>
      <xdr:spPr>
        <a:xfrm>
          <a:off x="16357600" y="94729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96520</xdr:rowOff>
    </xdr:from>
    <xdr:to>
      <xdr:col>86</xdr:col>
      <xdr:colOff>25400</xdr:colOff>
      <xdr:row>56</xdr:row>
      <xdr:rowOff>96520</xdr:rowOff>
    </xdr:to>
    <xdr:cxnSp macro="">
      <xdr:nvCxnSpPr>
        <xdr:cNvPr id="537" name="直線コネクタ 536"/>
        <xdr:cNvCxnSpPr/>
      </xdr:nvCxnSpPr>
      <xdr:spPr>
        <a:xfrm>
          <a:off x="16230600" y="969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118745</xdr:rowOff>
    </xdr:from>
    <xdr:ext cx="405130" cy="259080"/>
    <xdr:sp macro="" textlink="">
      <xdr:nvSpPr>
        <xdr:cNvPr id="538" name="【学校施設】&#10;有形固定資産減価償却率平均値テキスト"/>
        <xdr:cNvSpPr txBox="1"/>
      </xdr:nvSpPr>
      <xdr:spPr>
        <a:xfrm>
          <a:off x="16357600" y="10405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140335</xdr:rowOff>
    </xdr:from>
    <xdr:to>
      <xdr:col>85</xdr:col>
      <xdr:colOff>177800</xdr:colOff>
      <xdr:row>61</xdr:row>
      <xdr:rowOff>70485</xdr:rowOff>
    </xdr:to>
    <xdr:sp macro="" textlink="">
      <xdr:nvSpPr>
        <xdr:cNvPr id="539" name="フローチャート: 判断 538"/>
        <xdr:cNvSpPr/>
      </xdr:nvSpPr>
      <xdr:spPr>
        <a:xfrm>
          <a:off x="162687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112395</xdr:rowOff>
    </xdr:from>
    <xdr:to>
      <xdr:col>81</xdr:col>
      <xdr:colOff>101600</xdr:colOff>
      <xdr:row>61</xdr:row>
      <xdr:rowOff>42545</xdr:rowOff>
    </xdr:to>
    <xdr:sp macro="" textlink="">
      <xdr:nvSpPr>
        <xdr:cNvPr id="540" name="フローチャート: 判断 539"/>
        <xdr:cNvSpPr/>
      </xdr:nvSpPr>
      <xdr:spPr>
        <a:xfrm>
          <a:off x="15430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92710</xdr:rowOff>
    </xdr:from>
    <xdr:to>
      <xdr:col>76</xdr:col>
      <xdr:colOff>165100</xdr:colOff>
      <xdr:row>61</xdr:row>
      <xdr:rowOff>22860</xdr:rowOff>
    </xdr:to>
    <xdr:sp macro="" textlink="">
      <xdr:nvSpPr>
        <xdr:cNvPr id="541" name="フローチャート: 判断 540"/>
        <xdr:cNvSpPr/>
      </xdr:nvSpPr>
      <xdr:spPr>
        <a:xfrm>
          <a:off x="14541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8255</xdr:rowOff>
    </xdr:from>
    <xdr:to>
      <xdr:col>67</xdr:col>
      <xdr:colOff>101600</xdr:colOff>
      <xdr:row>60</xdr:row>
      <xdr:rowOff>109855</xdr:rowOff>
    </xdr:to>
    <xdr:sp macro="" textlink="">
      <xdr:nvSpPr>
        <xdr:cNvPr id="543" name="フローチャート: 判断 542"/>
        <xdr:cNvSpPr/>
      </xdr:nvSpPr>
      <xdr:spPr>
        <a:xfrm>
          <a:off x="12763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544" name="テキスト ボックス 543"/>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545" name="テキスト ボックス 544"/>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546" name="テキスト ボックス 545"/>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547" name="テキスト ボックス 546"/>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548" name="テキスト ボックス 547"/>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3175</xdr:rowOff>
    </xdr:from>
    <xdr:to>
      <xdr:col>85</xdr:col>
      <xdr:colOff>177800</xdr:colOff>
      <xdr:row>59</xdr:row>
      <xdr:rowOff>104775</xdr:rowOff>
    </xdr:to>
    <xdr:sp macro="" textlink="">
      <xdr:nvSpPr>
        <xdr:cNvPr id="549" name="楕円 548"/>
        <xdr:cNvSpPr/>
      </xdr:nvSpPr>
      <xdr:spPr>
        <a:xfrm>
          <a:off x="16268700" y="101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26035</xdr:rowOff>
    </xdr:from>
    <xdr:ext cx="405130" cy="259080"/>
    <xdr:sp macro="" textlink="">
      <xdr:nvSpPr>
        <xdr:cNvPr id="550" name="【学校施設】&#10;有形固定資産減価償却率該当値テキスト"/>
        <xdr:cNvSpPr txBox="1"/>
      </xdr:nvSpPr>
      <xdr:spPr>
        <a:xfrm>
          <a:off x="16357600" y="9970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551" name="楕円 550"/>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53975</xdr:rowOff>
    </xdr:to>
    <xdr:cxnSp macro="">
      <xdr:nvCxnSpPr>
        <xdr:cNvPr id="552" name="直線コネクタ 551"/>
        <xdr:cNvCxnSpPr/>
      </xdr:nvCxnSpPr>
      <xdr:spPr>
        <a:xfrm>
          <a:off x="15481300" y="1014793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148590</xdr:rowOff>
    </xdr:from>
    <xdr:to>
      <xdr:col>76</xdr:col>
      <xdr:colOff>165100</xdr:colOff>
      <xdr:row>59</xdr:row>
      <xdr:rowOff>78740</xdr:rowOff>
    </xdr:to>
    <xdr:sp macro="" textlink="">
      <xdr:nvSpPr>
        <xdr:cNvPr id="553" name="楕円 552"/>
        <xdr:cNvSpPr/>
      </xdr:nvSpPr>
      <xdr:spPr>
        <a:xfrm>
          <a:off x="14541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27940</xdr:rowOff>
    </xdr:from>
    <xdr:to>
      <xdr:col>81</xdr:col>
      <xdr:colOff>50800</xdr:colOff>
      <xdr:row>59</xdr:row>
      <xdr:rowOff>32385</xdr:rowOff>
    </xdr:to>
    <xdr:cxnSp macro="">
      <xdr:nvCxnSpPr>
        <xdr:cNvPr id="554" name="直線コネクタ 553"/>
        <xdr:cNvCxnSpPr/>
      </xdr:nvCxnSpPr>
      <xdr:spPr>
        <a:xfrm>
          <a:off x="14592300" y="101434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112395</xdr:rowOff>
    </xdr:from>
    <xdr:to>
      <xdr:col>72</xdr:col>
      <xdr:colOff>38100</xdr:colOff>
      <xdr:row>59</xdr:row>
      <xdr:rowOff>42545</xdr:rowOff>
    </xdr:to>
    <xdr:sp macro="" textlink="">
      <xdr:nvSpPr>
        <xdr:cNvPr id="555" name="楕円 554"/>
        <xdr:cNvSpPr/>
      </xdr:nvSpPr>
      <xdr:spPr>
        <a:xfrm>
          <a:off x="13652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163195</xdr:rowOff>
    </xdr:from>
    <xdr:to>
      <xdr:col>76</xdr:col>
      <xdr:colOff>114300</xdr:colOff>
      <xdr:row>59</xdr:row>
      <xdr:rowOff>27940</xdr:rowOff>
    </xdr:to>
    <xdr:cxnSp macro="">
      <xdr:nvCxnSpPr>
        <xdr:cNvPr id="556" name="直線コネクタ 555"/>
        <xdr:cNvCxnSpPr/>
      </xdr:nvCxnSpPr>
      <xdr:spPr>
        <a:xfrm>
          <a:off x="13703300" y="101072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78105</xdr:rowOff>
    </xdr:from>
    <xdr:to>
      <xdr:col>67</xdr:col>
      <xdr:colOff>101600</xdr:colOff>
      <xdr:row>59</xdr:row>
      <xdr:rowOff>8255</xdr:rowOff>
    </xdr:to>
    <xdr:sp macro="" textlink="">
      <xdr:nvSpPr>
        <xdr:cNvPr id="557" name="楕円 556"/>
        <xdr:cNvSpPr/>
      </xdr:nvSpPr>
      <xdr:spPr>
        <a:xfrm>
          <a:off x="12763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128905</xdr:rowOff>
    </xdr:from>
    <xdr:to>
      <xdr:col>71</xdr:col>
      <xdr:colOff>177800</xdr:colOff>
      <xdr:row>58</xdr:row>
      <xdr:rowOff>163195</xdr:rowOff>
    </xdr:to>
    <xdr:cxnSp macro="">
      <xdr:nvCxnSpPr>
        <xdr:cNvPr id="558" name="直線コネクタ 557"/>
        <xdr:cNvCxnSpPr/>
      </xdr:nvCxnSpPr>
      <xdr:spPr>
        <a:xfrm>
          <a:off x="12814300" y="100730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33655</xdr:rowOff>
    </xdr:from>
    <xdr:ext cx="405130" cy="258445"/>
    <xdr:sp macro="" textlink="">
      <xdr:nvSpPr>
        <xdr:cNvPr id="559" name="n_1aveValue【学校施設】&#10;有形固定資産減価償却率"/>
        <xdr:cNvSpPr txBox="1"/>
      </xdr:nvSpPr>
      <xdr:spPr>
        <a:xfrm>
          <a:off x="15266035" y="10492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13970</xdr:rowOff>
    </xdr:from>
    <xdr:ext cx="400050" cy="259080"/>
    <xdr:sp macro="" textlink="">
      <xdr:nvSpPr>
        <xdr:cNvPr id="560" name="n_2aveValue【学校施設】&#10;有形固定資産減価償却率"/>
        <xdr:cNvSpPr txBox="1"/>
      </xdr:nvSpPr>
      <xdr:spPr>
        <a:xfrm>
          <a:off x="14389735" y="104724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133350</xdr:rowOff>
    </xdr:from>
    <xdr:ext cx="400050" cy="254000"/>
    <xdr:sp macro="" textlink="">
      <xdr:nvSpPr>
        <xdr:cNvPr id="561" name="n_3aveValue【学校施設】&#10;有形固定資産減価償却率"/>
        <xdr:cNvSpPr txBox="1"/>
      </xdr:nvSpPr>
      <xdr:spPr>
        <a:xfrm>
          <a:off x="13500735" y="104203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100965</xdr:rowOff>
    </xdr:from>
    <xdr:ext cx="400050" cy="254000"/>
    <xdr:sp macro="" textlink="">
      <xdr:nvSpPr>
        <xdr:cNvPr id="562" name="n_4aveValue【学校施設】&#10;有形固定資産減価償却率"/>
        <xdr:cNvSpPr txBox="1"/>
      </xdr:nvSpPr>
      <xdr:spPr>
        <a:xfrm>
          <a:off x="12611735" y="103879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99695</xdr:rowOff>
    </xdr:from>
    <xdr:ext cx="405130" cy="254000"/>
    <xdr:sp macro="" textlink="">
      <xdr:nvSpPr>
        <xdr:cNvPr id="563" name="n_1mainValue【学校施設】&#10;有形固定資産減価償却率"/>
        <xdr:cNvSpPr txBox="1"/>
      </xdr:nvSpPr>
      <xdr:spPr>
        <a:xfrm>
          <a:off x="15266035" y="98723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95250</xdr:rowOff>
    </xdr:from>
    <xdr:ext cx="400050" cy="259080"/>
    <xdr:sp macro="" textlink="">
      <xdr:nvSpPr>
        <xdr:cNvPr id="564" name="n_2mainValue【学校施設】&#10;有形固定資産減価償却率"/>
        <xdr:cNvSpPr txBox="1"/>
      </xdr:nvSpPr>
      <xdr:spPr>
        <a:xfrm>
          <a:off x="14389735" y="98679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59055</xdr:rowOff>
    </xdr:from>
    <xdr:ext cx="400050" cy="259080"/>
    <xdr:sp macro="" textlink="">
      <xdr:nvSpPr>
        <xdr:cNvPr id="565" name="n_3mainValue【学校施設】&#10;有形固定資産減価償却率"/>
        <xdr:cNvSpPr txBox="1"/>
      </xdr:nvSpPr>
      <xdr:spPr>
        <a:xfrm>
          <a:off x="13500735" y="98317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24765</xdr:rowOff>
    </xdr:from>
    <xdr:ext cx="400050" cy="259080"/>
    <xdr:sp macro="" textlink="">
      <xdr:nvSpPr>
        <xdr:cNvPr id="566" name="n_4mainValue【学校施設】&#10;有形固定資産減価償却率"/>
        <xdr:cNvSpPr txBox="1"/>
      </xdr:nvSpPr>
      <xdr:spPr>
        <a:xfrm>
          <a:off x="12611735" y="97974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575" name="テキスト ボックス 574"/>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280" cy="254000"/>
    <xdr:sp macro="" textlink="">
      <xdr:nvSpPr>
        <xdr:cNvPr id="577" name="テキスト ボックス 576"/>
        <xdr:cNvSpPr txBox="1"/>
      </xdr:nvSpPr>
      <xdr:spPr>
        <a:xfrm>
          <a:off x="17820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280" cy="259080"/>
    <xdr:sp macro="" textlink="">
      <xdr:nvSpPr>
        <xdr:cNvPr id="579" name="テキスト ボックス 578"/>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280" cy="259080"/>
    <xdr:sp macro="" textlink="">
      <xdr:nvSpPr>
        <xdr:cNvPr id="581" name="テキスト ボックス 580"/>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280" cy="254000"/>
    <xdr:sp macro="" textlink="">
      <xdr:nvSpPr>
        <xdr:cNvPr id="583" name="テキスト ボックス 582"/>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280" cy="259080"/>
    <xdr:sp macro="" textlink="">
      <xdr:nvSpPr>
        <xdr:cNvPr id="585" name="テキスト ボックス 584"/>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280" cy="259080"/>
    <xdr:sp macro="" textlink="">
      <xdr:nvSpPr>
        <xdr:cNvPr id="587" name="テキスト ボックス 586"/>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280" cy="254000"/>
    <xdr:sp macro="" textlink="">
      <xdr:nvSpPr>
        <xdr:cNvPr id="589" name="テキスト ボックス 588"/>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135890</xdr:rowOff>
    </xdr:from>
    <xdr:to>
      <xdr:col>116</xdr:col>
      <xdr:colOff>62865</xdr:colOff>
      <xdr:row>64</xdr:row>
      <xdr:rowOff>4445</xdr:rowOff>
    </xdr:to>
    <xdr:cxnSp macro="">
      <xdr:nvCxnSpPr>
        <xdr:cNvPr id="591" name="直線コネクタ 590"/>
        <xdr:cNvCxnSpPr/>
      </xdr:nvCxnSpPr>
      <xdr:spPr>
        <a:xfrm flipV="1">
          <a:off x="22160865" y="956564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8255</xdr:rowOff>
    </xdr:from>
    <xdr:ext cx="469900" cy="254000"/>
    <xdr:sp macro="" textlink="">
      <xdr:nvSpPr>
        <xdr:cNvPr id="592" name="【学校施設】&#10;一人当たり面積最小値テキスト"/>
        <xdr:cNvSpPr txBox="1"/>
      </xdr:nvSpPr>
      <xdr:spPr>
        <a:xfrm>
          <a:off x="22199600" y="109810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4445</xdr:rowOff>
    </xdr:from>
    <xdr:to>
      <xdr:col>116</xdr:col>
      <xdr:colOff>152400</xdr:colOff>
      <xdr:row>64</xdr:row>
      <xdr:rowOff>4445</xdr:rowOff>
    </xdr:to>
    <xdr:cxnSp macro="">
      <xdr:nvCxnSpPr>
        <xdr:cNvPr id="593" name="直線コネクタ 592"/>
        <xdr:cNvCxnSpPr/>
      </xdr:nvCxnSpPr>
      <xdr:spPr>
        <a:xfrm>
          <a:off x="22072600" y="1097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82550</xdr:rowOff>
    </xdr:from>
    <xdr:ext cx="469900" cy="259080"/>
    <xdr:sp macro="" textlink="">
      <xdr:nvSpPr>
        <xdr:cNvPr id="594" name="【学校施設】&#10;一人当たり面積最大値テキスト"/>
        <xdr:cNvSpPr txBox="1"/>
      </xdr:nvSpPr>
      <xdr:spPr>
        <a:xfrm>
          <a:off x="22199600" y="934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135890</xdr:rowOff>
    </xdr:from>
    <xdr:to>
      <xdr:col>116</xdr:col>
      <xdr:colOff>152400</xdr:colOff>
      <xdr:row>55</xdr:row>
      <xdr:rowOff>135890</xdr:rowOff>
    </xdr:to>
    <xdr:cxnSp macro="">
      <xdr:nvCxnSpPr>
        <xdr:cNvPr id="595" name="直線コネクタ 594"/>
        <xdr:cNvCxnSpPr/>
      </xdr:nvCxnSpPr>
      <xdr:spPr>
        <a:xfrm>
          <a:off x="22072600" y="956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124460</xdr:rowOff>
    </xdr:from>
    <xdr:ext cx="469900" cy="259080"/>
    <xdr:sp macro="" textlink="">
      <xdr:nvSpPr>
        <xdr:cNvPr id="596" name="【学校施設】&#10;一人当たり面積平均値テキスト"/>
        <xdr:cNvSpPr txBox="1"/>
      </xdr:nvSpPr>
      <xdr:spPr>
        <a:xfrm>
          <a:off x="22199600" y="10411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48895</xdr:rowOff>
    </xdr:from>
    <xdr:to>
      <xdr:col>112</xdr:col>
      <xdr:colOff>38100</xdr:colOff>
      <xdr:row>61</xdr:row>
      <xdr:rowOff>150495</xdr:rowOff>
    </xdr:to>
    <xdr:sp macro="" textlink="">
      <xdr:nvSpPr>
        <xdr:cNvPr id="598" name="フローチャート: 判断 597"/>
        <xdr:cNvSpPr/>
      </xdr:nvSpPr>
      <xdr:spPr>
        <a:xfrm>
          <a:off x="21272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93345</xdr:rowOff>
    </xdr:from>
    <xdr:to>
      <xdr:col>102</xdr:col>
      <xdr:colOff>165100</xdr:colOff>
      <xdr:row>62</xdr:row>
      <xdr:rowOff>23495</xdr:rowOff>
    </xdr:to>
    <xdr:sp macro="" textlink="">
      <xdr:nvSpPr>
        <xdr:cNvPr id="600" name="フローチャート: 判断 599"/>
        <xdr:cNvSpPr/>
      </xdr:nvSpPr>
      <xdr:spPr>
        <a:xfrm>
          <a:off x="194945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87630</xdr:rowOff>
    </xdr:from>
    <xdr:to>
      <xdr:col>98</xdr:col>
      <xdr:colOff>38100</xdr:colOff>
      <xdr:row>62</xdr:row>
      <xdr:rowOff>17780</xdr:rowOff>
    </xdr:to>
    <xdr:sp macro="" textlink="">
      <xdr:nvSpPr>
        <xdr:cNvPr id="601" name="フローチャート: 判断 600"/>
        <xdr:cNvSpPr/>
      </xdr:nvSpPr>
      <xdr:spPr>
        <a:xfrm>
          <a:off x="186055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602" name="テキスト ボックス 601"/>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603" name="テキスト ボックス 602"/>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604" name="テキスト ボックス 603"/>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605" name="テキスト ボックス 604"/>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606" name="テキスト ボックス 605"/>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1270</xdr:rowOff>
    </xdr:from>
    <xdr:to>
      <xdr:col>116</xdr:col>
      <xdr:colOff>114300</xdr:colOff>
      <xdr:row>63</xdr:row>
      <xdr:rowOff>102870</xdr:rowOff>
    </xdr:to>
    <xdr:sp macro="" textlink="">
      <xdr:nvSpPr>
        <xdr:cNvPr id="607" name="楕円 606"/>
        <xdr:cNvSpPr/>
      </xdr:nvSpPr>
      <xdr:spPr>
        <a:xfrm>
          <a:off x="221107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87630</xdr:rowOff>
    </xdr:from>
    <xdr:ext cx="469900" cy="254000"/>
    <xdr:sp macro="" textlink="">
      <xdr:nvSpPr>
        <xdr:cNvPr id="608" name="【学校施設】&#10;一人当たり面積該当値テキスト"/>
        <xdr:cNvSpPr txBox="1"/>
      </xdr:nvSpPr>
      <xdr:spPr>
        <a:xfrm>
          <a:off x="22199600" y="107175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10795</xdr:rowOff>
    </xdr:from>
    <xdr:to>
      <xdr:col>112</xdr:col>
      <xdr:colOff>38100</xdr:colOff>
      <xdr:row>63</xdr:row>
      <xdr:rowOff>112395</xdr:rowOff>
    </xdr:to>
    <xdr:sp macro="" textlink="">
      <xdr:nvSpPr>
        <xdr:cNvPr id="609" name="楕円 608"/>
        <xdr:cNvSpPr/>
      </xdr:nvSpPr>
      <xdr:spPr>
        <a:xfrm>
          <a:off x="21272500" y="108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52070</xdr:rowOff>
    </xdr:from>
    <xdr:to>
      <xdr:col>116</xdr:col>
      <xdr:colOff>63500</xdr:colOff>
      <xdr:row>63</xdr:row>
      <xdr:rowOff>61595</xdr:rowOff>
    </xdr:to>
    <xdr:cxnSp macro="">
      <xdr:nvCxnSpPr>
        <xdr:cNvPr id="610" name="直線コネクタ 609"/>
        <xdr:cNvCxnSpPr/>
      </xdr:nvCxnSpPr>
      <xdr:spPr>
        <a:xfrm flipV="1">
          <a:off x="21323300" y="108534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19050</xdr:rowOff>
    </xdr:from>
    <xdr:to>
      <xdr:col>107</xdr:col>
      <xdr:colOff>101600</xdr:colOff>
      <xdr:row>63</xdr:row>
      <xdr:rowOff>120650</xdr:rowOff>
    </xdr:to>
    <xdr:sp macro="" textlink="">
      <xdr:nvSpPr>
        <xdr:cNvPr id="611" name="楕円 610"/>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61595</xdr:rowOff>
    </xdr:from>
    <xdr:to>
      <xdr:col>111</xdr:col>
      <xdr:colOff>177800</xdr:colOff>
      <xdr:row>63</xdr:row>
      <xdr:rowOff>69850</xdr:rowOff>
    </xdr:to>
    <xdr:cxnSp macro="">
      <xdr:nvCxnSpPr>
        <xdr:cNvPr id="612" name="直線コネクタ 611"/>
        <xdr:cNvCxnSpPr/>
      </xdr:nvCxnSpPr>
      <xdr:spPr>
        <a:xfrm flipV="1">
          <a:off x="20434300" y="108629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13" name="楕円 612"/>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80010</xdr:rowOff>
    </xdr:to>
    <xdr:cxnSp macro="">
      <xdr:nvCxnSpPr>
        <xdr:cNvPr id="614" name="直線コネクタ 613"/>
        <xdr:cNvCxnSpPr/>
      </xdr:nvCxnSpPr>
      <xdr:spPr>
        <a:xfrm flipV="1">
          <a:off x="19545300" y="108712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35560</xdr:rowOff>
    </xdr:from>
    <xdr:to>
      <xdr:col>98</xdr:col>
      <xdr:colOff>38100</xdr:colOff>
      <xdr:row>63</xdr:row>
      <xdr:rowOff>137160</xdr:rowOff>
    </xdr:to>
    <xdr:sp macro="" textlink="">
      <xdr:nvSpPr>
        <xdr:cNvPr id="615" name="楕円 614"/>
        <xdr:cNvSpPr/>
      </xdr:nvSpPr>
      <xdr:spPr>
        <a:xfrm>
          <a:off x="18605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86360</xdr:rowOff>
    </xdr:to>
    <xdr:cxnSp macro="">
      <xdr:nvCxnSpPr>
        <xdr:cNvPr id="616" name="直線コネクタ 615"/>
        <xdr:cNvCxnSpPr/>
      </xdr:nvCxnSpPr>
      <xdr:spPr>
        <a:xfrm flipV="1">
          <a:off x="18656300" y="108813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167005</xdr:rowOff>
    </xdr:from>
    <xdr:ext cx="469900" cy="254000"/>
    <xdr:sp macro="" textlink="">
      <xdr:nvSpPr>
        <xdr:cNvPr id="617" name="n_1aveValue【学校施設】&#10;一人当たり面積"/>
        <xdr:cNvSpPr txBox="1"/>
      </xdr:nvSpPr>
      <xdr:spPr>
        <a:xfrm>
          <a:off x="21075650" y="102825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17780</xdr:rowOff>
    </xdr:from>
    <xdr:ext cx="464820" cy="254000"/>
    <xdr:sp macro="" textlink="">
      <xdr:nvSpPr>
        <xdr:cNvPr id="618" name="n_2aveValue【学校施設】&#10;一人当たり面積"/>
        <xdr:cNvSpPr txBox="1"/>
      </xdr:nvSpPr>
      <xdr:spPr>
        <a:xfrm>
          <a:off x="20199350" y="103047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40640</xdr:rowOff>
    </xdr:from>
    <xdr:ext cx="464820" cy="254000"/>
    <xdr:sp macro="" textlink="">
      <xdr:nvSpPr>
        <xdr:cNvPr id="619" name="n_3aveValue【学校施設】&#10;一人当たり面積"/>
        <xdr:cNvSpPr txBox="1"/>
      </xdr:nvSpPr>
      <xdr:spPr>
        <a:xfrm>
          <a:off x="19310350" y="103276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34290</xdr:rowOff>
    </xdr:from>
    <xdr:ext cx="464820" cy="259080"/>
    <xdr:sp macro="" textlink="">
      <xdr:nvSpPr>
        <xdr:cNvPr id="620" name="n_4aveValue【学校施設】&#10;一人当たり面積"/>
        <xdr:cNvSpPr txBox="1"/>
      </xdr:nvSpPr>
      <xdr:spPr>
        <a:xfrm>
          <a:off x="18421350" y="103212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103505</xdr:rowOff>
    </xdr:from>
    <xdr:ext cx="469900" cy="259080"/>
    <xdr:sp macro="" textlink="">
      <xdr:nvSpPr>
        <xdr:cNvPr id="621" name="n_1mainValue【学校施設】&#10;一人当たり面積"/>
        <xdr:cNvSpPr txBox="1"/>
      </xdr:nvSpPr>
      <xdr:spPr>
        <a:xfrm>
          <a:off x="21075650" y="1090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111760</xdr:rowOff>
    </xdr:from>
    <xdr:ext cx="464820" cy="254000"/>
    <xdr:sp macro="" textlink="">
      <xdr:nvSpPr>
        <xdr:cNvPr id="622" name="n_2mainValue【学校施設】&#10;一人当たり面積"/>
        <xdr:cNvSpPr txBox="1"/>
      </xdr:nvSpPr>
      <xdr:spPr>
        <a:xfrm>
          <a:off x="20199350" y="109131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121920</xdr:rowOff>
    </xdr:from>
    <xdr:ext cx="464820" cy="254000"/>
    <xdr:sp macro="" textlink="">
      <xdr:nvSpPr>
        <xdr:cNvPr id="623" name="n_3mainValue【学校施設】&#10;一人当たり面積"/>
        <xdr:cNvSpPr txBox="1"/>
      </xdr:nvSpPr>
      <xdr:spPr>
        <a:xfrm>
          <a:off x="19310350" y="109232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128270</xdr:rowOff>
    </xdr:from>
    <xdr:ext cx="464820" cy="259080"/>
    <xdr:sp macro="" textlink="">
      <xdr:nvSpPr>
        <xdr:cNvPr id="624" name="n_4mainValue【学校施設】&#10;一人当たり面積"/>
        <xdr:cNvSpPr txBox="1"/>
      </xdr:nvSpPr>
      <xdr:spPr>
        <a:xfrm>
          <a:off x="18421350" y="109296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類似団体平均と比較して、「道路」の有形固定資産減価償却率の高さが顕著となっている。</a:t>
          </a:r>
        </a:p>
        <a:p>
          <a:r>
            <a:rPr kumimoji="1" lang="ja-JP" altLang="en-US" sz="1300">
              <a:latin typeface="ＭＳ Ｐゴシック"/>
              <a:ea typeface="ＭＳ Ｐゴシック"/>
            </a:rPr>
            <a:t>　道路については、今後、大型の新規整備等が見込まれることから、有形固定資産減価償却率は新規整備後に一旦低くなることが予想されるが、老朽化が進行している既存道路については、地方債に依存しすぎない計画的な老朽化対策に努めたい。</a:t>
          </a:r>
        </a:p>
        <a:p>
          <a:r>
            <a:rPr kumimoji="1" lang="ja-JP" altLang="en-US" sz="1300">
              <a:latin typeface="ＭＳ Ｐゴシック"/>
              <a:ea typeface="ＭＳ Ｐゴシック"/>
            </a:rPr>
            <a:t>　また、「認定こども園」及び「学校施設」においては、類似団体と比較して有形固定資産減価償却率が低くなっている。</a:t>
          </a:r>
        </a:p>
        <a:p>
          <a:r>
            <a:rPr kumimoji="1" lang="ja-JP" altLang="en-US" sz="1300">
              <a:latin typeface="ＭＳ Ｐゴシック"/>
              <a:ea typeface="ＭＳ Ｐゴシック"/>
            </a:rPr>
            <a:t>　認定こども園については、類似団体平均並みで推移してきたが、令和2年度に北大海第一保育所の大規模改修を実施したことにより、類似団体平均より低くなっている。</a:t>
          </a:r>
        </a:p>
        <a:p>
          <a:r>
            <a:rPr kumimoji="1" lang="ja-JP" altLang="en-US" sz="1300">
              <a:latin typeface="ＭＳ Ｐゴシック"/>
              <a:ea typeface="ＭＳ Ｐゴシック"/>
            </a:rPr>
            <a:t>　学校施設については、平成27年度に2中学校を1校に統合したことにより類似団体平均より低くなっている。今後、小学校の統廃合も予定されていることから、有形固定資産減価償却率はさらに低くなることが予想される。これに伴い一人当たり面積は小さくなるが、維持管理費用も減少すると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12,790
12,595
111.52
10,036,864
9,556,700
446,167
5,395,141
7,083,496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27.1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2280" cy="254000"/>
    <xdr:sp macro="" textlink="">
      <xdr:nvSpPr>
        <xdr:cNvPr id="45" name="テキスト ボックス 44"/>
        <xdr:cNvSpPr txBox="1"/>
      </xdr:nvSpPr>
      <xdr:spPr>
        <a:xfrm>
          <a:off x="294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000"/>
    <xdr:sp macro="" textlink="">
      <xdr:nvSpPr>
        <xdr:cNvPr id="49" name="テキスト ボックス 48"/>
        <xdr:cNvSpPr txBox="1"/>
      </xdr:nvSpPr>
      <xdr:spPr>
        <a:xfrm>
          <a:off x="358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4010" cy="254000"/>
    <xdr:sp macro="" textlink="">
      <xdr:nvSpPr>
        <xdr:cNvPr id="55" name="テキスト ボックス 54"/>
        <xdr:cNvSpPr txBox="1"/>
      </xdr:nvSpPr>
      <xdr:spPr>
        <a:xfrm>
          <a:off x="422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71120</xdr:rowOff>
    </xdr:from>
    <xdr:to>
      <xdr:col>24</xdr:col>
      <xdr:colOff>62865</xdr:colOff>
      <xdr:row>42</xdr:row>
      <xdr:rowOff>92710</xdr:rowOff>
    </xdr:to>
    <xdr:cxnSp macro="">
      <xdr:nvCxnSpPr>
        <xdr:cNvPr id="58" name="直線コネクタ 57"/>
        <xdr:cNvCxnSpPr/>
      </xdr:nvCxnSpPr>
      <xdr:spPr>
        <a:xfrm flipV="1">
          <a:off x="4634865" y="572897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17780</xdr:rowOff>
    </xdr:from>
    <xdr:ext cx="340360" cy="254000"/>
    <xdr:sp macro="" textlink="">
      <xdr:nvSpPr>
        <xdr:cNvPr id="61" name="【図書館】&#10;有形固定資産減価償却率最大値テキスト"/>
        <xdr:cNvSpPr txBox="1"/>
      </xdr:nvSpPr>
      <xdr:spPr>
        <a:xfrm>
          <a:off x="4673600" y="550418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71120</xdr:rowOff>
    </xdr:from>
    <xdr:to>
      <xdr:col>24</xdr:col>
      <xdr:colOff>152400</xdr:colOff>
      <xdr:row>33</xdr:row>
      <xdr:rowOff>71120</xdr:rowOff>
    </xdr:to>
    <xdr:cxnSp macro="">
      <xdr:nvCxnSpPr>
        <xdr:cNvPr id="62" name="直線コネクタ 61"/>
        <xdr:cNvCxnSpPr/>
      </xdr:nvCxnSpPr>
      <xdr:spPr>
        <a:xfrm>
          <a:off x="4546600" y="572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67310</xdr:rowOff>
    </xdr:from>
    <xdr:ext cx="405130" cy="259080"/>
    <xdr:sp macro="" textlink="">
      <xdr:nvSpPr>
        <xdr:cNvPr id="63" name="【図書館】&#10;有形固定資産減価償却率平均値テキスト"/>
        <xdr:cNvSpPr txBox="1"/>
      </xdr:nvSpPr>
      <xdr:spPr>
        <a:xfrm>
          <a:off x="4673600" y="6239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88900</xdr:rowOff>
    </xdr:from>
    <xdr:to>
      <xdr:col>24</xdr:col>
      <xdr:colOff>114300</xdr:colOff>
      <xdr:row>37</xdr:row>
      <xdr:rowOff>19050</xdr:rowOff>
    </xdr:to>
    <xdr:sp macro="" textlink="">
      <xdr:nvSpPr>
        <xdr:cNvPr id="64" name="フローチャート: 判断 63"/>
        <xdr:cNvSpPr/>
      </xdr:nvSpPr>
      <xdr:spPr>
        <a:xfrm>
          <a:off x="4584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126365</xdr:rowOff>
    </xdr:from>
    <xdr:to>
      <xdr:col>15</xdr:col>
      <xdr:colOff>101600</xdr:colOff>
      <xdr:row>37</xdr:row>
      <xdr:rowOff>56515</xdr:rowOff>
    </xdr:to>
    <xdr:sp macro="" textlink="">
      <xdr:nvSpPr>
        <xdr:cNvPr id="66" name="フローチャート: 判断 65"/>
        <xdr:cNvSpPr/>
      </xdr:nvSpPr>
      <xdr:spPr>
        <a:xfrm>
          <a:off x="2857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79375</xdr:rowOff>
    </xdr:from>
    <xdr:to>
      <xdr:col>10</xdr:col>
      <xdr:colOff>165100</xdr:colOff>
      <xdr:row>37</xdr:row>
      <xdr:rowOff>9525</xdr:rowOff>
    </xdr:to>
    <xdr:sp macro="" textlink="">
      <xdr:nvSpPr>
        <xdr:cNvPr id="67" name="フローチャート: 判断 66"/>
        <xdr:cNvSpPr/>
      </xdr:nvSpPr>
      <xdr:spPr>
        <a:xfrm>
          <a:off x="1968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10795</xdr:rowOff>
    </xdr:from>
    <xdr:to>
      <xdr:col>6</xdr:col>
      <xdr:colOff>38100</xdr:colOff>
      <xdr:row>36</xdr:row>
      <xdr:rowOff>112395</xdr:rowOff>
    </xdr:to>
    <xdr:sp macro="" textlink="">
      <xdr:nvSpPr>
        <xdr:cNvPr id="68" name="フローチャート: 判断 67"/>
        <xdr:cNvSpPr/>
      </xdr:nvSpPr>
      <xdr:spPr>
        <a:xfrm>
          <a:off x="1079500" y="618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15</xdr:col>
      <xdr:colOff>0</xdr:colOff>
      <xdr:row>39</xdr:row>
      <xdr:rowOff>36830</xdr:rowOff>
    </xdr:from>
    <xdr:to>
      <xdr:col>15</xdr:col>
      <xdr:colOff>101600</xdr:colOff>
      <xdr:row>39</xdr:row>
      <xdr:rowOff>138430</xdr:rowOff>
    </xdr:to>
    <xdr:sp macro="" textlink="">
      <xdr:nvSpPr>
        <xdr:cNvPr id="74" name="楕円 73"/>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4445</xdr:rowOff>
    </xdr:from>
    <xdr:to>
      <xdr:col>10</xdr:col>
      <xdr:colOff>165100</xdr:colOff>
      <xdr:row>39</xdr:row>
      <xdr:rowOff>106045</xdr:rowOff>
    </xdr:to>
    <xdr:sp macro="" textlink="">
      <xdr:nvSpPr>
        <xdr:cNvPr id="75" name="楕円 74"/>
        <xdr:cNvSpPr/>
      </xdr:nvSpPr>
      <xdr:spPr>
        <a:xfrm>
          <a:off x="1968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55245</xdr:rowOff>
    </xdr:from>
    <xdr:to>
      <xdr:col>15</xdr:col>
      <xdr:colOff>50800</xdr:colOff>
      <xdr:row>39</xdr:row>
      <xdr:rowOff>87630</xdr:rowOff>
    </xdr:to>
    <xdr:cxnSp macro="">
      <xdr:nvCxnSpPr>
        <xdr:cNvPr id="76" name="直線コネクタ 75"/>
        <xdr:cNvCxnSpPr/>
      </xdr:nvCxnSpPr>
      <xdr:spPr>
        <a:xfrm>
          <a:off x="2019300" y="67417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143510</xdr:rowOff>
    </xdr:from>
    <xdr:to>
      <xdr:col>6</xdr:col>
      <xdr:colOff>38100</xdr:colOff>
      <xdr:row>39</xdr:row>
      <xdr:rowOff>73025</xdr:rowOff>
    </xdr:to>
    <xdr:sp macro="" textlink="">
      <xdr:nvSpPr>
        <xdr:cNvPr id="77" name="楕円 76"/>
        <xdr:cNvSpPr/>
      </xdr:nvSpPr>
      <xdr:spPr>
        <a:xfrm>
          <a:off x="10795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22225</xdr:rowOff>
    </xdr:from>
    <xdr:to>
      <xdr:col>10</xdr:col>
      <xdr:colOff>114300</xdr:colOff>
      <xdr:row>39</xdr:row>
      <xdr:rowOff>55245</xdr:rowOff>
    </xdr:to>
    <xdr:cxnSp macro="">
      <xdr:nvCxnSpPr>
        <xdr:cNvPr id="78" name="直線コネクタ 77"/>
        <xdr:cNvCxnSpPr/>
      </xdr:nvCxnSpPr>
      <xdr:spPr>
        <a:xfrm>
          <a:off x="1130300" y="67087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86360</xdr:rowOff>
    </xdr:from>
    <xdr:ext cx="405130" cy="254000"/>
    <xdr:sp macro="" textlink="">
      <xdr:nvSpPr>
        <xdr:cNvPr id="79" name="n_1aveValue【図書館】&#10;有形固定資産減価償却率"/>
        <xdr:cNvSpPr txBox="1"/>
      </xdr:nvSpPr>
      <xdr:spPr>
        <a:xfrm>
          <a:off x="3582035" y="60871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73025</xdr:rowOff>
    </xdr:from>
    <xdr:ext cx="400050" cy="259080"/>
    <xdr:sp macro="" textlink="">
      <xdr:nvSpPr>
        <xdr:cNvPr id="80" name="n_2aveValue【図書館】&#10;有形固定資産減価償却率"/>
        <xdr:cNvSpPr txBox="1"/>
      </xdr:nvSpPr>
      <xdr:spPr>
        <a:xfrm>
          <a:off x="2705735" y="60737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26035</xdr:rowOff>
    </xdr:from>
    <xdr:ext cx="400050" cy="259080"/>
    <xdr:sp macro="" textlink="">
      <xdr:nvSpPr>
        <xdr:cNvPr id="81" name="n_3aveValue【図書館】&#10;有形固定資産減価償却率"/>
        <xdr:cNvSpPr txBox="1"/>
      </xdr:nvSpPr>
      <xdr:spPr>
        <a:xfrm>
          <a:off x="1816735" y="60267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128905</xdr:rowOff>
    </xdr:from>
    <xdr:ext cx="400050" cy="259080"/>
    <xdr:sp macro="" textlink="">
      <xdr:nvSpPr>
        <xdr:cNvPr id="82" name="n_4aveValue【図書館】&#10;有形固定資産減価償却率"/>
        <xdr:cNvSpPr txBox="1"/>
      </xdr:nvSpPr>
      <xdr:spPr>
        <a:xfrm>
          <a:off x="927735" y="59582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129540</xdr:rowOff>
    </xdr:from>
    <xdr:ext cx="400050" cy="259080"/>
    <xdr:sp macro="" textlink="">
      <xdr:nvSpPr>
        <xdr:cNvPr id="83" name="n_2mainValue【図書館】&#10;有形固定資産減価償却率"/>
        <xdr:cNvSpPr txBox="1"/>
      </xdr:nvSpPr>
      <xdr:spPr>
        <a:xfrm>
          <a:off x="2705735" y="68160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97790</xdr:rowOff>
    </xdr:from>
    <xdr:ext cx="400050" cy="254000"/>
    <xdr:sp macro="" textlink="">
      <xdr:nvSpPr>
        <xdr:cNvPr id="84" name="n_3mainValue【図書館】&#10;有形固定資産減価償却率"/>
        <xdr:cNvSpPr txBox="1"/>
      </xdr:nvSpPr>
      <xdr:spPr>
        <a:xfrm>
          <a:off x="1816735" y="67843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64135</xdr:rowOff>
    </xdr:from>
    <xdr:ext cx="400050" cy="254000"/>
    <xdr:sp macro="" textlink="">
      <xdr:nvSpPr>
        <xdr:cNvPr id="85" name="n_4mainValue【図書館】&#10;有形固定資産減価償却率"/>
        <xdr:cNvSpPr txBox="1"/>
      </xdr:nvSpPr>
      <xdr:spPr>
        <a:xfrm>
          <a:off x="927735" y="67506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805" cy="225425"/>
    <xdr:sp macro="" textlink="">
      <xdr:nvSpPr>
        <xdr:cNvPr id="94" name="テキスト ボックス 93"/>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2280" cy="259080"/>
    <xdr:sp macro="" textlink="">
      <xdr:nvSpPr>
        <xdr:cNvPr id="97" name="テキスト ボックス 96"/>
        <xdr:cNvSpPr txBox="1"/>
      </xdr:nvSpPr>
      <xdr:spPr>
        <a:xfrm>
          <a:off x="6136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2280" cy="259080"/>
    <xdr:sp macro="" textlink="">
      <xdr:nvSpPr>
        <xdr:cNvPr id="99" name="テキスト ボックス 98"/>
        <xdr:cNvSpPr txBox="1"/>
      </xdr:nvSpPr>
      <xdr:spPr>
        <a:xfrm>
          <a:off x="6136640" y="656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2280" cy="259080"/>
    <xdr:sp macro="" textlink="">
      <xdr:nvSpPr>
        <xdr:cNvPr id="101" name="テキスト ボックス 100"/>
        <xdr:cNvSpPr txBox="1"/>
      </xdr:nvSpPr>
      <xdr:spPr>
        <a:xfrm>
          <a:off x="6136640" y="610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2280" cy="259080"/>
    <xdr:sp macro="" textlink="">
      <xdr:nvSpPr>
        <xdr:cNvPr id="103" name="テキスト ボックス 102"/>
        <xdr:cNvSpPr txBox="1"/>
      </xdr:nvSpPr>
      <xdr:spPr>
        <a:xfrm>
          <a:off x="6136640" y="564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280" cy="259080"/>
    <xdr:sp macro="" textlink="">
      <xdr:nvSpPr>
        <xdr:cNvPr id="105" name="テキスト ボックス 104"/>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137795</xdr:rowOff>
    </xdr:from>
    <xdr:to>
      <xdr:col>54</xdr:col>
      <xdr:colOff>189865</xdr:colOff>
      <xdr:row>41</xdr:row>
      <xdr:rowOff>92075</xdr:rowOff>
    </xdr:to>
    <xdr:cxnSp macro="">
      <xdr:nvCxnSpPr>
        <xdr:cNvPr id="107" name="直線コネクタ 106"/>
        <xdr:cNvCxnSpPr/>
      </xdr:nvCxnSpPr>
      <xdr:spPr>
        <a:xfrm flipV="1">
          <a:off x="10476865" y="5795645"/>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95885</xdr:rowOff>
    </xdr:from>
    <xdr:ext cx="469900" cy="259080"/>
    <xdr:sp macro="" textlink="">
      <xdr:nvSpPr>
        <xdr:cNvPr id="108" name="【図書館】&#10;一人当たり面積最小値テキスト"/>
        <xdr:cNvSpPr txBox="1"/>
      </xdr:nvSpPr>
      <xdr:spPr>
        <a:xfrm>
          <a:off x="10515600" y="712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92075</xdr:rowOff>
    </xdr:from>
    <xdr:to>
      <xdr:col>55</xdr:col>
      <xdr:colOff>88900</xdr:colOff>
      <xdr:row>41</xdr:row>
      <xdr:rowOff>92075</xdr:rowOff>
    </xdr:to>
    <xdr:cxnSp macro="">
      <xdr:nvCxnSpPr>
        <xdr:cNvPr id="109" name="直線コネクタ 108"/>
        <xdr:cNvCxnSpPr/>
      </xdr:nvCxnSpPr>
      <xdr:spPr>
        <a:xfrm>
          <a:off x="10388600" y="712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84455</xdr:rowOff>
    </xdr:from>
    <xdr:ext cx="469900" cy="259080"/>
    <xdr:sp macro="" textlink="">
      <xdr:nvSpPr>
        <xdr:cNvPr id="110" name="【図書館】&#10;一人当たり面積最大値テキスト"/>
        <xdr:cNvSpPr txBox="1"/>
      </xdr:nvSpPr>
      <xdr:spPr>
        <a:xfrm>
          <a:off x="10515600" y="5570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137795</xdr:rowOff>
    </xdr:from>
    <xdr:to>
      <xdr:col>55</xdr:col>
      <xdr:colOff>88900</xdr:colOff>
      <xdr:row>33</xdr:row>
      <xdr:rowOff>137795</xdr:rowOff>
    </xdr:to>
    <xdr:cxnSp macro="">
      <xdr:nvCxnSpPr>
        <xdr:cNvPr id="111" name="直線コネクタ 110"/>
        <xdr:cNvCxnSpPr/>
      </xdr:nvCxnSpPr>
      <xdr:spPr>
        <a:xfrm>
          <a:off x="10388600" y="579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122555</xdr:rowOff>
    </xdr:from>
    <xdr:ext cx="469900" cy="254000"/>
    <xdr:sp macro="" textlink="">
      <xdr:nvSpPr>
        <xdr:cNvPr id="112" name="【図書館】&#10;一人当たり面積平均値テキスト"/>
        <xdr:cNvSpPr txBox="1"/>
      </xdr:nvSpPr>
      <xdr:spPr>
        <a:xfrm>
          <a:off x="10515600" y="663765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144145</xdr:rowOff>
    </xdr:from>
    <xdr:to>
      <xdr:col>55</xdr:col>
      <xdr:colOff>50800</xdr:colOff>
      <xdr:row>39</xdr:row>
      <xdr:rowOff>74930</xdr:rowOff>
    </xdr:to>
    <xdr:sp macro="" textlink="">
      <xdr:nvSpPr>
        <xdr:cNvPr id="113" name="フローチャート: 判断 112"/>
        <xdr:cNvSpPr/>
      </xdr:nvSpPr>
      <xdr:spPr>
        <a:xfrm>
          <a:off x="104267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4" name="フローチャート: 判断 113"/>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80010</xdr:rowOff>
    </xdr:from>
    <xdr:to>
      <xdr:col>46</xdr:col>
      <xdr:colOff>38100</xdr:colOff>
      <xdr:row>39</xdr:row>
      <xdr:rowOff>10160</xdr:rowOff>
    </xdr:to>
    <xdr:sp macro="" textlink="">
      <xdr:nvSpPr>
        <xdr:cNvPr id="115" name="フローチャート: 判断 114"/>
        <xdr:cNvSpPr/>
      </xdr:nvSpPr>
      <xdr:spPr>
        <a:xfrm>
          <a:off x="8699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85090</xdr:rowOff>
    </xdr:from>
    <xdr:to>
      <xdr:col>41</xdr:col>
      <xdr:colOff>101600</xdr:colOff>
      <xdr:row>39</xdr:row>
      <xdr:rowOff>15240</xdr:rowOff>
    </xdr:to>
    <xdr:sp macro="" textlink="">
      <xdr:nvSpPr>
        <xdr:cNvPr id="116" name="フローチャート: 判断 115"/>
        <xdr:cNvSpPr/>
      </xdr:nvSpPr>
      <xdr:spPr>
        <a:xfrm>
          <a:off x="7810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17" name="フローチャート: 判断 116"/>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8" name="テキスト ボックス 11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9" name="テキスト ボックス 11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0" name="テキスト ボックス 11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1" name="テキスト ボックス 12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2" name="テキスト ボックス 12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45</xdr:col>
      <xdr:colOff>127000</xdr:colOff>
      <xdr:row>40</xdr:row>
      <xdr:rowOff>48260</xdr:rowOff>
    </xdr:from>
    <xdr:to>
      <xdr:col>46</xdr:col>
      <xdr:colOff>38100</xdr:colOff>
      <xdr:row>40</xdr:row>
      <xdr:rowOff>149860</xdr:rowOff>
    </xdr:to>
    <xdr:sp macro="" textlink="">
      <xdr:nvSpPr>
        <xdr:cNvPr id="123" name="楕円 122"/>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48260</xdr:rowOff>
    </xdr:from>
    <xdr:to>
      <xdr:col>41</xdr:col>
      <xdr:colOff>101600</xdr:colOff>
      <xdr:row>40</xdr:row>
      <xdr:rowOff>149860</xdr:rowOff>
    </xdr:to>
    <xdr:sp macro="" textlink="">
      <xdr:nvSpPr>
        <xdr:cNvPr id="124" name="楕円 123"/>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25" name="直線コネクタ 124"/>
        <xdr:cNvCxnSpPr/>
      </xdr:nvCxnSpPr>
      <xdr:spPr>
        <a:xfrm>
          <a:off x="7861300" y="695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52705</xdr:rowOff>
    </xdr:from>
    <xdr:to>
      <xdr:col>36</xdr:col>
      <xdr:colOff>165100</xdr:colOff>
      <xdr:row>40</xdr:row>
      <xdr:rowOff>154940</xdr:rowOff>
    </xdr:to>
    <xdr:sp macro="" textlink="">
      <xdr:nvSpPr>
        <xdr:cNvPr id="126" name="楕円 125"/>
        <xdr:cNvSpPr/>
      </xdr:nvSpPr>
      <xdr:spPr>
        <a:xfrm>
          <a:off x="6921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103505</xdr:rowOff>
    </xdr:to>
    <xdr:cxnSp macro="">
      <xdr:nvCxnSpPr>
        <xdr:cNvPr id="127" name="直線コネクタ 126"/>
        <xdr:cNvCxnSpPr/>
      </xdr:nvCxnSpPr>
      <xdr:spPr>
        <a:xfrm flipV="1">
          <a:off x="6972300" y="69570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143510</xdr:rowOff>
    </xdr:from>
    <xdr:ext cx="469900" cy="254000"/>
    <xdr:sp macro="" textlink="">
      <xdr:nvSpPr>
        <xdr:cNvPr id="128" name="n_1aveValue【図書館】&#10;一人当たり面積"/>
        <xdr:cNvSpPr txBox="1"/>
      </xdr:nvSpPr>
      <xdr:spPr>
        <a:xfrm>
          <a:off x="9391650" y="63157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26670</xdr:rowOff>
    </xdr:from>
    <xdr:ext cx="464820" cy="259080"/>
    <xdr:sp macro="" textlink="">
      <xdr:nvSpPr>
        <xdr:cNvPr id="129" name="n_2aveValue【図書館】&#10;一人当たり面積"/>
        <xdr:cNvSpPr txBox="1"/>
      </xdr:nvSpPr>
      <xdr:spPr>
        <a:xfrm>
          <a:off x="8515350" y="6370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31750</xdr:rowOff>
    </xdr:from>
    <xdr:ext cx="464820" cy="254000"/>
    <xdr:sp macro="" textlink="">
      <xdr:nvSpPr>
        <xdr:cNvPr id="130" name="n_3aveValue【図書館】&#10;一人当たり面積"/>
        <xdr:cNvSpPr txBox="1"/>
      </xdr:nvSpPr>
      <xdr:spPr>
        <a:xfrm>
          <a:off x="7626350" y="6375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17780</xdr:rowOff>
    </xdr:from>
    <xdr:ext cx="464820" cy="254000"/>
    <xdr:sp macro="" textlink="">
      <xdr:nvSpPr>
        <xdr:cNvPr id="131" name="n_4aveValue【図書館】&#10;一人当たり面積"/>
        <xdr:cNvSpPr txBox="1"/>
      </xdr:nvSpPr>
      <xdr:spPr>
        <a:xfrm>
          <a:off x="6737350" y="63614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140970</xdr:rowOff>
    </xdr:from>
    <xdr:ext cx="464820" cy="259080"/>
    <xdr:sp macro="" textlink="">
      <xdr:nvSpPr>
        <xdr:cNvPr id="132" name="n_2mainValue【図書館】&#10;一人当たり面積"/>
        <xdr:cNvSpPr txBox="1"/>
      </xdr:nvSpPr>
      <xdr:spPr>
        <a:xfrm>
          <a:off x="8515350" y="69989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140970</xdr:rowOff>
    </xdr:from>
    <xdr:ext cx="464820" cy="259080"/>
    <xdr:sp macro="" textlink="">
      <xdr:nvSpPr>
        <xdr:cNvPr id="133" name="n_3mainValue【図書館】&#10;一人当たり面積"/>
        <xdr:cNvSpPr txBox="1"/>
      </xdr:nvSpPr>
      <xdr:spPr>
        <a:xfrm>
          <a:off x="7626350" y="69989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145415</xdr:rowOff>
    </xdr:from>
    <xdr:ext cx="464820" cy="254000"/>
    <xdr:sp macro="" textlink="">
      <xdr:nvSpPr>
        <xdr:cNvPr id="134" name="n_4mainValue【図書館】&#10;一人当たり面積"/>
        <xdr:cNvSpPr txBox="1"/>
      </xdr:nvSpPr>
      <xdr:spPr>
        <a:xfrm>
          <a:off x="6737350" y="70034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43" name="テキスト ボックス 142"/>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280" cy="254000"/>
    <xdr:sp macro="" textlink="">
      <xdr:nvSpPr>
        <xdr:cNvPr id="145" name="テキスト ボックス 144"/>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280" cy="259080"/>
    <xdr:sp macro="" textlink="">
      <xdr:nvSpPr>
        <xdr:cNvPr id="147" name="テキスト ボックス 146"/>
        <xdr:cNvSpPr txBox="1"/>
      </xdr:nvSpPr>
      <xdr:spPr>
        <a:xfrm>
          <a:off x="294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9" name="テキスト ボックス 14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000"/>
    <xdr:sp macro="" textlink="">
      <xdr:nvSpPr>
        <xdr:cNvPr id="151" name="テキスト ボックス 150"/>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3" name="テキスト ボックス 15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55" name="テキスト ボックス 15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010" cy="254000"/>
    <xdr:sp macro="" textlink="">
      <xdr:nvSpPr>
        <xdr:cNvPr id="157" name="テキスト ボックス 156"/>
        <xdr:cNvSpPr txBox="1"/>
      </xdr:nvSpPr>
      <xdr:spPr>
        <a:xfrm>
          <a:off x="422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59" name="直線コネクタ 158"/>
        <xdr:cNvCxnSpPr/>
      </xdr:nvCxnSpPr>
      <xdr:spPr>
        <a:xfrm flipV="1">
          <a:off x="4634865" y="9637395"/>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60"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154940</xdr:rowOff>
    </xdr:from>
    <xdr:ext cx="405130" cy="254000"/>
    <xdr:sp macro="" textlink="">
      <xdr:nvSpPr>
        <xdr:cNvPr id="162" name="【体育館・プール】&#10;有形固定資産減価償却率最大値テキスト"/>
        <xdr:cNvSpPr txBox="1"/>
      </xdr:nvSpPr>
      <xdr:spPr>
        <a:xfrm>
          <a:off x="4673600" y="94132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63" name="直線コネクタ 162"/>
        <xdr:cNvCxnSpPr/>
      </xdr:nvCxnSpPr>
      <xdr:spPr>
        <a:xfrm>
          <a:off x="4546600" y="963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118745</xdr:rowOff>
    </xdr:from>
    <xdr:ext cx="405130" cy="259080"/>
    <xdr:sp macro="" textlink="">
      <xdr:nvSpPr>
        <xdr:cNvPr id="164" name="【体育館・プール】&#10;有形固定資産減価償却率平均値テキスト"/>
        <xdr:cNvSpPr txBox="1"/>
      </xdr:nvSpPr>
      <xdr:spPr>
        <a:xfrm>
          <a:off x="4673600" y="1023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5" name="フローチャート: 判断 164"/>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66" name="フローチャート: 判断 165"/>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67" name="フローチャート: 判断 166"/>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8" name="フローチャート: 判断 167"/>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69" name="フローチャート: 判断 168"/>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70" name="テキスト ボックス 169"/>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71" name="テキスト ボックス 170"/>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72" name="テキスト ボックス 171"/>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73" name="テキスト ボックス 172"/>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74" name="テキスト ボックス 173"/>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5" name="楕円 174"/>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140970</xdr:rowOff>
    </xdr:from>
    <xdr:ext cx="405130" cy="259080"/>
    <xdr:sp macro="" textlink="">
      <xdr:nvSpPr>
        <xdr:cNvPr id="176" name="【体育館・プール】&#10;有形固定資産減価償却率該当値テキスト"/>
        <xdr:cNvSpPr txBox="1"/>
      </xdr:nvSpPr>
      <xdr:spPr>
        <a:xfrm>
          <a:off x="4673600" y="10427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126365</xdr:rowOff>
    </xdr:from>
    <xdr:to>
      <xdr:col>20</xdr:col>
      <xdr:colOff>38100</xdr:colOff>
      <xdr:row>61</xdr:row>
      <xdr:rowOff>56515</xdr:rowOff>
    </xdr:to>
    <xdr:sp macro="" textlink="">
      <xdr:nvSpPr>
        <xdr:cNvPr id="177" name="楕円 176"/>
        <xdr:cNvSpPr/>
      </xdr:nvSpPr>
      <xdr:spPr>
        <a:xfrm>
          <a:off x="3746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6350</xdr:rowOff>
    </xdr:from>
    <xdr:to>
      <xdr:col>24</xdr:col>
      <xdr:colOff>63500</xdr:colOff>
      <xdr:row>61</xdr:row>
      <xdr:rowOff>41910</xdr:rowOff>
    </xdr:to>
    <xdr:cxnSp macro="">
      <xdr:nvCxnSpPr>
        <xdr:cNvPr id="178" name="直線コネクタ 177"/>
        <xdr:cNvCxnSpPr/>
      </xdr:nvCxnSpPr>
      <xdr:spPr>
        <a:xfrm>
          <a:off x="3797300" y="104648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21590</xdr:rowOff>
    </xdr:from>
    <xdr:to>
      <xdr:col>15</xdr:col>
      <xdr:colOff>101600</xdr:colOff>
      <xdr:row>62</xdr:row>
      <xdr:rowOff>123190</xdr:rowOff>
    </xdr:to>
    <xdr:sp macro="" textlink="">
      <xdr:nvSpPr>
        <xdr:cNvPr id="179" name="楕円 178"/>
        <xdr:cNvSpPr/>
      </xdr:nvSpPr>
      <xdr:spPr>
        <a:xfrm>
          <a:off x="2857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6350</xdr:rowOff>
    </xdr:from>
    <xdr:to>
      <xdr:col>19</xdr:col>
      <xdr:colOff>177800</xdr:colOff>
      <xdr:row>62</xdr:row>
      <xdr:rowOff>72390</xdr:rowOff>
    </xdr:to>
    <xdr:cxnSp macro="">
      <xdr:nvCxnSpPr>
        <xdr:cNvPr id="180" name="直線コネクタ 179"/>
        <xdr:cNvCxnSpPr/>
      </xdr:nvCxnSpPr>
      <xdr:spPr>
        <a:xfrm flipV="1">
          <a:off x="2908300" y="1046480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153035</xdr:rowOff>
    </xdr:from>
    <xdr:to>
      <xdr:col>10</xdr:col>
      <xdr:colOff>165100</xdr:colOff>
      <xdr:row>62</xdr:row>
      <xdr:rowOff>83185</xdr:rowOff>
    </xdr:to>
    <xdr:sp macro="" textlink="">
      <xdr:nvSpPr>
        <xdr:cNvPr id="181" name="楕円 180"/>
        <xdr:cNvSpPr/>
      </xdr:nvSpPr>
      <xdr:spPr>
        <a:xfrm>
          <a:off x="1968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32385</xdr:rowOff>
    </xdr:from>
    <xdr:to>
      <xdr:col>15</xdr:col>
      <xdr:colOff>50800</xdr:colOff>
      <xdr:row>62</xdr:row>
      <xdr:rowOff>72390</xdr:rowOff>
    </xdr:to>
    <xdr:cxnSp macro="">
      <xdr:nvCxnSpPr>
        <xdr:cNvPr id="182" name="直線コネクタ 181"/>
        <xdr:cNvCxnSpPr/>
      </xdr:nvCxnSpPr>
      <xdr:spPr>
        <a:xfrm>
          <a:off x="2019300" y="106622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111125</xdr:rowOff>
    </xdr:from>
    <xdr:to>
      <xdr:col>6</xdr:col>
      <xdr:colOff>38100</xdr:colOff>
      <xdr:row>62</xdr:row>
      <xdr:rowOff>41275</xdr:rowOff>
    </xdr:to>
    <xdr:sp macro="" textlink="">
      <xdr:nvSpPr>
        <xdr:cNvPr id="183" name="楕円 182"/>
        <xdr:cNvSpPr/>
      </xdr:nvSpPr>
      <xdr:spPr>
        <a:xfrm>
          <a:off x="1079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161925</xdr:rowOff>
    </xdr:from>
    <xdr:to>
      <xdr:col>10</xdr:col>
      <xdr:colOff>114300</xdr:colOff>
      <xdr:row>62</xdr:row>
      <xdr:rowOff>32385</xdr:rowOff>
    </xdr:to>
    <xdr:cxnSp macro="">
      <xdr:nvCxnSpPr>
        <xdr:cNvPr id="184" name="直線コネクタ 183"/>
        <xdr:cNvCxnSpPr/>
      </xdr:nvCxnSpPr>
      <xdr:spPr>
        <a:xfrm>
          <a:off x="1130300" y="106203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147320</xdr:rowOff>
    </xdr:from>
    <xdr:ext cx="405130" cy="259080"/>
    <xdr:sp macro="" textlink="">
      <xdr:nvSpPr>
        <xdr:cNvPr id="185" name="n_1aveValue【体育館・プール】&#10;有形固定資産減価償却率"/>
        <xdr:cNvSpPr txBox="1"/>
      </xdr:nvSpPr>
      <xdr:spPr>
        <a:xfrm>
          <a:off x="3582035" y="10091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111125</xdr:rowOff>
    </xdr:from>
    <xdr:ext cx="400050" cy="254000"/>
    <xdr:sp macro="" textlink="">
      <xdr:nvSpPr>
        <xdr:cNvPr id="186" name="n_2aveValue【体育館・プール】&#10;有形固定資産減価償却率"/>
        <xdr:cNvSpPr txBox="1"/>
      </xdr:nvSpPr>
      <xdr:spPr>
        <a:xfrm>
          <a:off x="2705735" y="100552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92075</xdr:rowOff>
    </xdr:from>
    <xdr:ext cx="400050" cy="259080"/>
    <xdr:sp macro="" textlink="">
      <xdr:nvSpPr>
        <xdr:cNvPr id="187" name="n_3aveValue【体育館・プール】&#10;有形固定資産減価償却率"/>
        <xdr:cNvSpPr txBox="1"/>
      </xdr:nvSpPr>
      <xdr:spPr>
        <a:xfrm>
          <a:off x="1816735" y="100361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71120</xdr:rowOff>
    </xdr:from>
    <xdr:ext cx="400050" cy="259080"/>
    <xdr:sp macro="" textlink="">
      <xdr:nvSpPr>
        <xdr:cNvPr id="188" name="n_4aveValue【体育館・プール】&#10;有形固定資産減価償却率"/>
        <xdr:cNvSpPr txBox="1"/>
      </xdr:nvSpPr>
      <xdr:spPr>
        <a:xfrm>
          <a:off x="927735" y="100152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47625</xdr:rowOff>
    </xdr:from>
    <xdr:ext cx="405130" cy="259080"/>
    <xdr:sp macro="" textlink="">
      <xdr:nvSpPr>
        <xdr:cNvPr id="189" name="n_1mainValue【体育館・プール】&#10;有形固定資産減価償却率"/>
        <xdr:cNvSpPr txBox="1"/>
      </xdr:nvSpPr>
      <xdr:spPr>
        <a:xfrm>
          <a:off x="3582035" y="10506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114300</xdr:rowOff>
    </xdr:from>
    <xdr:ext cx="400050" cy="259080"/>
    <xdr:sp macro="" textlink="">
      <xdr:nvSpPr>
        <xdr:cNvPr id="190" name="n_2mainValue【体育館・プール】&#10;有形固定資産減価償却率"/>
        <xdr:cNvSpPr txBox="1"/>
      </xdr:nvSpPr>
      <xdr:spPr>
        <a:xfrm>
          <a:off x="2705735" y="107442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74930</xdr:rowOff>
    </xdr:from>
    <xdr:ext cx="400050" cy="254000"/>
    <xdr:sp macro="" textlink="">
      <xdr:nvSpPr>
        <xdr:cNvPr id="191" name="n_3mainValue【体育館・プール】&#10;有形固定資産減価償却率"/>
        <xdr:cNvSpPr txBox="1"/>
      </xdr:nvSpPr>
      <xdr:spPr>
        <a:xfrm>
          <a:off x="1816735" y="107048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32385</xdr:rowOff>
    </xdr:from>
    <xdr:ext cx="400050" cy="254000"/>
    <xdr:sp macro="" textlink="">
      <xdr:nvSpPr>
        <xdr:cNvPr id="192" name="n_4mainValue【体育館・プール】&#10;有形固定資産減価償却率"/>
        <xdr:cNvSpPr txBox="1"/>
      </xdr:nvSpPr>
      <xdr:spPr>
        <a:xfrm>
          <a:off x="927735" y="106622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01" name="テキスト ボックス 200"/>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2280" cy="254000"/>
    <xdr:sp macro="" textlink="">
      <xdr:nvSpPr>
        <xdr:cNvPr id="204" name="テキスト ボックス 203"/>
        <xdr:cNvSpPr txBox="1"/>
      </xdr:nvSpPr>
      <xdr:spPr>
        <a:xfrm>
          <a:off x="6136640" y="10830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2280" cy="254000"/>
    <xdr:sp macro="" textlink="">
      <xdr:nvSpPr>
        <xdr:cNvPr id="206" name="テキスト ボックス 205"/>
        <xdr:cNvSpPr txBox="1"/>
      </xdr:nvSpPr>
      <xdr:spPr>
        <a:xfrm>
          <a:off x="6136640" y="10373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2280" cy="254000"/>
    <xdr:sp macro="" textlink="">
      <xdr:nvSpPr>
        <xdr:cNvPr id="208" name="テキスト ボックス 207"/>
        <xdr:cNvSpPr txBox="1"/>
      </xdr:nvSpPr>
      <xdr:spPr>
        <a:xfrm>
          <a:off x="6136640" y="9916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2280" cy="254000"/>
    <xdr:sp macro="" textlink="">
      <xdr:nvSpPr>
        <xdr:cNvPr id="210" name="テキスト ボックス 209"/>
        <xdr:cNvSpPr txBox="1"/>
      </xdr:nvSpPr>
      <xdr:spPr>
        <a:xfrm>
          <a:off x="6136640" y="9458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280" cy="254000"/>
    <xdr:sp macro="" textlink="">
      <xdr:nvSpPr>
        <xdr:cNvPr id="212" name="テキスト ボックス 211"/>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104775</xdr:rowOff>
    </xdr:from>
    <xdr:to>
      <xdr:col>54</xdr:col>
      <xdr:colOff>189865</xdr:colOff>
      <xdr:row>63</xdr:row>
      <xdr:rowOff>105410</xdr:rowOff>
    </xdr:to>
    <xdr:cxnSp macro="">
      <xdr:nvCxnSpPr>
        <xdr:cNvPr id="214" name="直線コネクタ 213"/>
        <xdr:cNvCxnSpPr/>
      </xdr:nvCxnSpPr>
      <xdr:spPr>
        <a:xfrm flipV="1">
          <a:off x="10476865" y="9534525"/>
          <a:ext cx="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109220</xdr:rowOff>
    </xdr:from>
    <xdr:ext cx="469900" cy="254000"/>
    <xdr:sp macro="" textlink="">
      <xdr:nvSpPr>
        <xdr:cNvPr id="215" name="【体育館・プール】&#10;一人当たり面積最小値テキスト"/>
        <xdr:cNvSpPr txBox="1"/>
      </xdr:nvSpPr>
      <xdr:spPr>
        <a:xfrm>
          <a:off x="10515600" y="109105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105410</xdr:rowOff>
    </xdr:from>
    <xdr:to>
      <xdr:col>55</xdr:col>
      <xdr:colOff>88900</xdr:colOff>
      <xdr:row>63</xdr:row>
      <xdr:rowOff>105410</xdr:rowOff>
    </xdr:to>
    <xdr:cxnSp macro="">
      <xdr:nvCxnSpPr>
        <xdr:cNvPr id="216" name="直線コネクタ 215"/>
        <xdr:cNvCxnSpPr/>
      </xdr:nvCxnSpPr>
      <xdr:spPr>
        <a:xfrm>
          <a:off x="10388600" y="1090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52070</xdr:rowOff>
    </xdr:from>
    <xdr:ext cx="469900" cy="254000"/>
    <xdr:sp macro="" textlink="">
      <xdr:nvSpPr>
        <xdr:cNvPr id="217" name="【体育館・プール】&#10;一人当たり面積最大値テキスト"/>
        <xdr:cNvSpPr txBox="1"/>
      </xdr:nvSpPr>
      <xdr:spPr>
        <a:xfrm>
          <a:off x="10515600" y="93103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104775</xdr:rowOff>
    </xdr:from>
    <xdr:to>
      <xdr:col>55</xdr:col>
      <xdr:colOff>88900</xdr:colOff>
      <xdr:row>55</xdr:row>
      <xdr:rowOff>104775</xdr:rowOff>
    </xdr:to>
    <xdr:cxnSp macro="">
      <xdr:nvCxnSpPr>
        <xdr:cNvPr id="218" name="直線コネクタ 217"/>
        <xdr:cNvCxnSpPr/>
      </xdr:nvCxnSpPr>
      <xdr:spPr>
        <a:xfrm>
          <a:off x="10388600" y="953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67945</xdr:rowOff>
    </xdr:from>
    <xdr:ext cx="469900" cy="258445"/>
    <xdr:sp macro="" textlink="">
      <xdr:nvSpPr>
        <xdr:cNvPr id="219" name="【体育館・プール】&#10;一人当たり面積平均値テキスト"/>
        <xdr:cNvSpPr txBox="1"/>
      </xdr:nvSpPr>
      <xdr:spPr>
        <a:xfrm>
          <a:off x="10515600" y="10526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89535</xdr:rowOff>
    </xdr:from>
    <xdr:to>
      <xdr:col>55</xdr:col>
      <xdr:colOff>50800</xdr:colOff>
      <xdr:row>62</xdr:row>
      <xdr:rowOff>19685</xdr:rowOff>
    </xdr:to>
    <xdr:sp macro="" textlink="">
      <xdr:nvSpPr>
        <xdr:cNvPr id="220" name="フローチャート: 判断 219"/>
        <xdr:cNvSpPr/>
      </xdr:nvSpPr>
      <xdr:spPr>
        <a:xfrm>
          <a:off x="10426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67310</xdr:rowOff>
    </xdr:from>
    <xdr:to>
      <xdr:col>50</xdr:col>
      <xdr:colOff>165100</xdr:colOff>
      <xdr:row>61</xdr:row>
      <xdr:rowOff>168910</xdr:rowOff>
    </xdr:to>
    <xdr:sp macro="" textlink="">
      <xdr:nvSpPr>
        <xdr:cNvPr id="221" name="フローチャート: 判断 220"/>
        <xdr:cNvSpPr/>
      </xdr:nvSpPr>
      <xdr:spPr>
        <a:xfrm>
          <a:off x="9588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102235</xdr:rowOff>
    </xdr:from>
    <xdr:to>
      <xdr:col>46</xdr:col>
      <xdr:colOff>38100</xdr:colOff>
      <xdr:row>62</xdr:row>
      <xdr:rowOff>32385</xdr:rowOff>
    </xdr:to>
    <xdr:sp macro="" textlink="">
      <xdr:nvSpPr>
        <xdr:cNvPr id="222" name="フローチャート: 判断 221"/>
        <xdr:cNvSpPr/>
      </xdr:nvSpPr>
      <xdr:spPr>
        <a:xfrm>
          <a:off x="86995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98425</xdr:rowOff>
    </xdr:from>
    <xdr:to>
      <xdr:col>41</xdr:col>
      <xdr:colOff>101600</xdr:colOff>
      <xdr:row>62</xdr:row>
      <xdr:rowOff>29210</xdr:rowOff>
    </xdr:to>
    <xdr:sp macro="" textlink="">
      <xdr:nvSpPr>
        <xdr:cNvPr id="223" name="フローチャート: 判断 222"/>
        <xdr:cNvSpPr/>
      </xdr:nvSpPr>
      <xdr:spPr>
        <a:xfrm>
          <a:off x="7810500" y="10556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98425</xdr:rowOff>
    </xdr:from>
    <xdr:to>
      <xdr:col>36</xdr:col>
      <xdr:colOff>165100</xdr:colOff>
      <xdr:row>62</xdr:row>
      <xdr:rowOff>29210</xdr:rowOff>
    </xdr:to>
    <xdr:sp macro="" textlink="">
      <xdr:nvSpPr>
        <xdr:cNvPr id="224" name="フローチャート: 判断 223"/>
        <xdr:cNvSpPr/>
      </xdr:nvSpPr>
      <xdr:spPr>
        <a:xfrm>
          <a:off x="6921500" y="10556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25" name="テキスト ボックス 224"/>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26" name="テキスト ボックス 225"/>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27" name="テキスト ボックス 226"/>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28" name="テキスト ボックス 227"/>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29" name="テキスト ボックス 228"/>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121285</xdr:rowOff>
    </xdr:from>
    <xdr:to>
      <xdr:col>55</xdr:col>
      <xdr:colOff>50800</xdr:colOff>
      <xdr:row>61</xdr:row>
      <xdr:rowOff>52070</xdr:rowOff>
    </xdr:to>
    <xdr:sp macro="" textlink="">
      <xdr:nvSpPr>
        <xdr:cNvPr id="230" name="楕円 229"/>
        <xdr:cNvSpPr/>
      </xdr:nvSpPr>
      <xdr:spPr>
        <a:xfrm>
          <a:off x="10426700" y="10408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144145</xdr:rowOff>
    </xdr:from>
    <xdr:ext cx="469900" cy="254000"/>
    <xdr:sp macro="" textlink="">
      <xdr:nvSpPr>
        <xdr:cNvPr id="231" name="【体育館・プール】&#10;一人当たり面積該当値テキスト"/>
        <xdr:cNvSpPr txBox="1"/>
      </xdr:nvSpPr>
      <xdr:spPr>
        <a:xfrm>
          <a:off x="10515600" y="102596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129540</xdr:rowOff>
    </xdr:from>
    <xdr:to>
      <xdr:col>50</xdr:col>
      <xdr:colOff>165100</xdr:colOff>
      <xdr:row>61</xdr:row>
      <xdr:rowOff>59690</xdr:rowOff>
    </xdr:to>
    <xdr:sp macro="" textlink="">
      <xdr:nvSpPr>
        <xdr:cNvPr id="232" name="楕円 231"/>
        <xdr:cNvSpPr/>
      </xdr:nvSpPr>
      <xdr:spPr>
        <a:xfrm>
          <a:off x="9588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635</xdr:rowOff>
    </xdr:from>
    <xdr:to>
      <xdr:col>55</xdr:col>
      <xdr:colOff>0</xdr:colOff>
      <xdr:row>61</xdr:row>
      <xdr:rowOff>8890</xdr:rowOff>
    </xdr:to>
    <xdr:cxnSp macro="">
      <xdr:nvCxnSpPr>
        <xdr:cNvPr id="233" name="直線コネクタ 232"/>
        <xdr:cNvCxnSpPr/>
      </xdr:nvCxnSpPr>
      <xdr:spPr>
        <a:xfrm flipV="1">
          <a:off x="9639300" y="104590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136525</xdr:rowOff>
    </xdr:from>
    <xdr:to>
      <xdr:col>46</xdr:col>
      <xdr:colOff>38100</xdr:colOff>
      <xdr:row>61</xdr:row>
      <xdr:rowOff>66675</xdr:rowOff>
    </xdr:to>
    <xdr:sp macro="" textlink="">
      <xdr:nvSpPr>
        <xdr:cNvPr id="234" name="楕円 233"/>
        <xdr:cNvSpPr/>
      </xdr:nvSpPr>
      <xdr:spPr>
        <a:xfrm>
          <a:off x="8699500" y="104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8890</xdr:rowOff>
    </xdr:from>
    <xdr:to>
      <xdr:col>50</xdr:col>
      <xdr:colOff>114300</xdr:colOff>
      <xdr:row>61</xdr:row>
      <xdr:rowOff>15875</xdr:rowOff>
    </xdr:to>
    <xdr:cxnSp macro="">
      <xdr:nvCxnSpPr>
        <xdr:cNvPr id="235" name="直線コネクタ 234"/>
        <xdr:cNvCxnSpPr/>
      </xdr:nvCxnSpPr>
      <xdr:spPr>
        <a:xfrm flipV="1">
          <a:off x="8750300" y="10467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146050</xdr:rowOff>
    </xdr:from>
    <xdr:to>
      <xdr:col>41</xdr:col>
      <xdr:colOff>101600</xdr:colOff>
      <xdr:row>61</xdr:row>
      <xdr:rowOff>76200</xdr:rowOff>
    </xdr:to>
    <xdr:sp macro="" textlink="">
      <xdr:nvSpPr>
        <xdr:cNvPr id="236" name="楕円 235"/>
        <xdr:cNvSpPr/>
      </xdr:nvSpPr>
      <xdr:spPr>
        <a:xfrm>
          <a:off x="78105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15875</xdr:rowOff>
    </xdr:from>
    <xdr:to>
      <xdr:col>45</xdr:col>
      <xdr:colOff>177800</xdr:colOff>
      <xdr:row>61</xdr:row>
      <xdr:rowOff>25400</xdr:rowOff>
    </xdr:to>
    <xdr:cxnSp macro="">
      <xdr:nvCxnSpPr>
        <xdr:cNvPr id="237" name="直線コネクタ 236"/>
        <xdr:cNvCxnSpPr/>
      </xdr:nvCxnSpPr>
      <xdr:spPr>
        <a:xfrm flipV="1">
          <a:off x="7861300" y="104743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152400</xdr:rowOff>
    </xdr:from>
    <xdr:to>
      <xdr:col>36</xdr:col>
      <xdr:colOff>165100</xdr:colOff>
      <xdr:row>61</xdr:row>
      <xdr:rowOff>82550</xdr:rowOff>
    </xdr:to>
    <xdr:sp macro="" textlink="">
      <xdr:nvSpPr>
        <xdr:cNvPr id="238" name="楕円 237"/>
        <xdr:cNvSpPr/>
      </xdr:nvSpPr>
      <xdr:spPr>
        <a:xfrm>
          <a:off x="69215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25400</xdr:rowOff>
    </xdr:from>
    <xdr:to>
      <xdr:col>41</xdr:col>
      <xdr:colOff>50800</xdr:colOff>
      <xdr:row>61</xdr:row>
      <xdr:rowOff>31750</xdr:rowOff>
    </xdr:to>
    <xdr:cxnSp macro="">
      <xdr:nvCxnSpPr>
        <xdr:cNvPr id="239" name="直線コネクタ 238"/>
        <xdr:cNvCxnSpPr/>
      </xdr:nvCxnSpPr>
      <xdr:spPr>
        <a:xfrm flipV="1">
          <a:off x="6972300" y="104838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160655</xdr:rowOff>
    </xdr:from>
    <xdr:ext cx="469900" cy="259080"/>
    <xdr:sp macro="" textlink="">
      <xdr:nvSpPr>
        <xdr:cNvPr id="240" name="n_1aveValue【体育館・プール】&#10;一人当たり面積"/>
        <xdr:cNvSpPr txBox="1"/>
      </xdr:nvSpPr>
      <xdr:spPr>
        <a:xfrm>
          <a:off x="9391650" y="1061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23495</xdr:rowOff>
    </xdr:from>
    <xdr:ext cx="464820" cy="259080"/>
    <xdr:sp macro="" textlink="">
      <xdr:nvSpPr>
        <xdr:cNvPr id="241" name="n_2aveValue【体育館・プール】&#10;一人当たり面積"/>
        <xdr:cNvSpPr txBox="1"/>
      </xdr:nvSpPr>
      <xdr:spPr>
        <a:xfrm>
          <a:off x="8515350" y="10653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19685</xdr:rowOff>
    </xdr:from>
    <xdr:ext cx="464820" cy="254000"/>
    <xdr:sp macro="" textlink="">
      <xdr:nvSpPr>
        <xdr:cNvPr id="242" name="n_3aveValue【体育館・プール】&#10;一人当たり面積"/>
        <xdr:cNvSpPr txBox="1"/>
      </xdr:nvSpPr>
      <xdr:spPr>
        <a:xfrm>
          <a:off x="7626350" y="106495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19685</xdr:rowOff>
    </xdr:from>
    <xdr:ext cx="464820" cy="254000"/>
    <xdr:sp macro="" textlink="">
      <xdr:nvSpPr>
        <xdr:cNvPr id="243" name="n_4aveValue【体育館・プール】&#10;一人当たり面積"/>
        <xdr:cNvSpPr txBox="1"/>
      </xdr:nvSpPr>
      <xdr:spPr>
        <a:xfrm>
          <a:off x="6737350" y="106495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76200</xdr:rowOff>
    </xdr:from>
    <xdr:ext cx="469900" cy="254000"/>
    <xdr:sp macro="" textlink="">
      <xdr:nvSpPr>
        <xdr:cNvPr id="244" name="n_1mainValue【体育館・プール】&#10;一人当たり面積"/>
        <xdr:cNvSpPr txBox="1"/>
      </xdr:nvSpPr>
      <xdr:spPr>
        <a:xfrm>
          <a:off x="9391650" y="101917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83185</xdr:rowOff>
    </xdr:from>
    <xdr:ext cx="464820" cy="259080"/>
    <xdr:sp macro="" textlink="">
      <xdr:nvSpPr>
        <xdr:cNvPr id="245" name="n_2mainValue【体育館・プール】&#10;一人当たり面積"/>
        <xdr:cNvSpPr txBox="1"/>
      </xdr:nvSpPr>
      <xdr:spPr>
        <a:xfrm>
          <a:off x="8515350" y="101987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92710</xdr:rowOff>
    </xdr:from>
    <xdr:ext cx="464820" cy="259080"/>
    <xdr:sp macro="" textlink="">
      <xdr:nvSpPr>
        <xdr:cNvPr id="246" name="n_3mainValue【体育館・プール】&#10;一人当たり面積"/>
        <xdr:cNvSpPr txBox="1"/>
      </xdr:nvSpPr>
      <xdr:spPr>
        <a:xfrm>
          <a:off x="7626350" y="10208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99060</xdr:rowOff>
    </xdr:from>
    <xdr:ext cx="464820" cy="254000"/>
    <xdr:sp macro="" textlink="">
      <xdr:nvSpPr>
        <xdr:cNvPr id="247" name="n_4mainValue【体育館・プール】&#10;一人当たり面積"/>
        <xdr:cNvSpPr txBox="1"/>
      </xdr:nvSpPr>
      <xdr:spPr>
        <a:xfrm>
          <a:off x="6737350" y="102146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56" name="テキスト ボックス 255"/>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280" cy="259080"/>
    <xdr:sp macro="" textlink="">
      <xdr:nvSpPr>
        <xdr:cNvPr id="258" name="テキスト ボックス 257"/>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280" cy="254000"/>
    <xdr:sp macro="" textlink="">
      <xdr:nvSpPr>
        <xdr:cNvPr id="260" name="テキスト ボックス 259"/>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2" name="テキスト ボックス 26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4" name="テキスト ボックス 26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000"/>
    <xdr:sp macro="" textlink="">
      <xdr:nvSpPr>
        <xdr:cNvPr id="266" name="テキスト ボックス 265"/>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8" name="テキスト ボックス 26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010" cy="259080"/>
    <xdr:sp macro="" textlink="">
      <xdr:nvSpPr>
        <xdr:cNvPr id="270" name="テキスト ボックス 269"/>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154940</xdr:rowOff>
    </xdr:from>
    <xdr:to>
      <xdr:col>24</xdr:col>
      <xdr:colOff>62865</xdr:colOff>
      <xdr:row>86</xdr:row>
      <xdr:rowOff>114300</xdr:rowOff>
    </xdr:to>
    <xdr:cxnSp macro="">
      <xdr:nvCxnSpPr>
        <xdr:cNvPr id="272" name="直線コネクタ 271"/>
        <xdr:cNvCxnSpPr/>
      </xdr:nvCxnSpPr>
      <xdr:spPr>
        <a:xfrm flipV="1">
          <a:off x="4634865" y="1335659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73"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100965</xdr:rowOff>
    </xdr:from>
    <xdr:ext cx="405130" cy="254000"/>
    <xdr:sp macro="" textlink="">
      <xdr:nvSpPr>
        <xdr:cNvPr id="275" name="【福祉施設】&#10;有形固定資産減価償却率最大値テキスト"/>
        <xdr:cNvSpPr txBox="1"/>
      </xdr:nvSpPr>
      <xdr:spPr>
        <a:xfrm>
          <a:off x="4673600" y="131311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154940</xdr:rowOff>
    </xdr:from>
    <xdr:to>
      <xdr:col>24</xdr:col>
      <xdr:colOff>152400</xdr:colOff>
      <xdr:row>77</xdr:row>
      <xdr:rowOff>154940</xdr:rowOff>
    </xdr:to>
    <xdr:cxnSp macro="">
      <xdr:nvCxnSpPr>
        <xdr:cNvPr id="276" name="直線コネクタ 275"/>
        <xdr:cNvCxnSpPr/>
      </xdr:nvCxnSpPr>
      <xdr:spPr>
        <a:xfrm>
          <a:off x="4546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31115</xdr:rowOff>
    </xdr:from>
    <xdr:ext cx="405130" cy="254000"/>
    <xdr:sp macro="" textlink="">
      <xdr:nvSpPr>
        <xdr:cNvPr id="277" name="【福祉施設】&#10;有形固定資産減価償却率平均値テキスト"/>
        <xdr:cNvSpPr txBox="1"/>
      </xdr:nvSpPr>
      <xdr:spPr>
        <a:xfrm>
          <a:off x="4673600" y="1391856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78" name="フローチャート: 判断 277"/>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9" name="フローチャート: 判断 278"/>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57785</xdr:rowOff>
    </xdr:from>
    <xdr:to>
      <xdr:col>15</xdr:col>
      <xdr:colOff>101600</xdr:colOff>
      <xdr:row>81</xdr:row>
      <xdr:rowOff>159385</xdr:rowOff>
    </xdr:to>
    <xdr:sp macro="" textlink="">
      <xdr:nvSpPr>
        <xdr:cNvPr id="280" name="フローチャート: 判断 279"/>
        <xdr:cNvSpPr/>
      </xdr:nvSpPr>
      <xdr:spPr>
        <a:xfrm>
          <a:off x="2857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xdr:rowOff>
    </xdr:from>
    <xdr:to>
      <xdr:col>10</xdr:col>
      <xdr:colOff>165100</xdr:colOff>
      <xdr:row>81</xdr:row>
      <xdr:rowOff>104140</xdr:rowOff>
    </xdr:to>
    <xdr:sp macro="" textlink="">
      <xdr:nvSpPr>
        <xdr:cNvPr id="281" name="フローチャート: 判断 280"/>
        <xdr:cNvSpPr/>
      </xdr:nvSpPr>
      <xdr:spPr>
        <a:xfrm>
          <a:off x="1968500" y="138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82" name="フローチャート: 判断 281"/>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3" name="テキスト ボックス 28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4" name="テキスト ボックス 28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5" name="テキスト ボックス 28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6" name="テキスト ボックス 28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7" name="テキスト ボックス 28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88" name="楕円 287"/>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24765</xdr:rowOff>
    </xdr:from>
    <xdr:ext cx="405130" cy="259080"/>
    <xdr:sp macro="" textlink="">
      <xdr:nvSpPr>
        <xdr:cNvPr id="289" name="【福祉施設】&#10;有形固定資産減価償却率該当値テキスト"/>
        <xdr:cNvSpPr txBox="1"/>
      </xdr:nvSpPr>
      <xdr:spPr>
        <a:xfrm>
          <a:off x="4673600" y="14083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290" name="楕円 289"/>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97790</xdr:rowOff>
    </xdr:to>
    <xdr:cxnSp macro="">
      <xdr:nvCxnSpPr>
        <xdr:cNvPr id="291" name="直線コネクタ 290"/>
        <xdr:cNvCxnSpPr/>
      </xdr:nvCxnSpPr>
      <xdr:spPr>
        <a:xfrm>
          <a:off x="3797300" y="1411414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292" name="楕円 291"/>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55245</xdr:rowOff>
    </xdr:to>
    <xdr:cxnSp macro="">
      <xdr:nvCxnSpPr>
        <xdr:cNvPr id="293" name="直線コネクタ 292"/>
        <xdr:cNvCxnSpPr/>
      </xdr:nvCxnSpPr>
      <xdr:spPr>
        <a:xfrm>
          <a:off x="2908300" y="140779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97790</xdr:rowOff>
    </xdr:from>
    <xdr:to>
      <xdr:col>10</xdr:col>
      <xdr:colOff>165100</xdr:colOff>
      <xdr:row>82</xdr:row>
      <xdr:rowOff>27940</xdr:rowOff>
    </xdr:to>
    <xdr:sp macro="" textlink="">
      <xdr:nvSpPr>
        <xdr:cNvPr id="294" name="楕円 293"/>
        <xdr:cNvSpPr/>
      </xdr:nvSpPr>
      <xdr:spPr>
        <a:xfrm>
          <a:off x="19685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148590</xdr:rowOff>
    </xdr:from>
    <xdr:to>
      <xdr:col>15</xdr:col>
      <xdr:colOff>50800</xdr:colOff>
      <xdr:row>82</xdr:row>
      <xdr:rowOff>19050</xdr:rowOff>
    </xdr:to>
    <xdr:cxnSp macro="">
      <xdr:nvCxnSpPr>
        <xdr:cNvPr id="295" name="直線コネクタ 294"/>
        <xdr:cNvCxnSpPr/>
      </xdr:nvCxnSpPr>
      <xdr:spPr>
        <a:xfrm>
          <a:off x="2019300" y="140360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57785</xdr:rowOff>
    </xdr:from>
    <xdr:to>
      <xdr:col>6</xdr:col>
      <xdr:colOff>38100</xdr:colOff>
      <xdr:row>81</xdr:row>
      <xdr:rowOff>159385</xdr:rowOff>
    </xdr:to>
    <xdr:sp macro="" textlink="">
      <xdr:nvSpPr>
        <xdr:cNvPr id="296" name="楕円 295"/>
        <xdr:cNvSpPr/>
      </xdr:nvSpPr>
      <xdr:spPr>
        <a:xfrm>
          <a:off x="10795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109220</xdr:rowOff>
    </xdr:from>
    <xdr:to>
      <xdr:col>10</xdr:col>
      <xdr:colOff>114300</xdr:colOff>
      <xdr:row>81</xdr:row>
      <xdr:rowOff>148590</xdr:rowOff>
    </xdr:to>
    <xdr:cxnSp macro="">
      <xdr:nvCxnSpPr>
        <xdr:cNvPr id="297" name="直線コネクタ 296"/>
        <xdr:cNvCxnSpPr/>
      </xdr:nvCxnSpPr>
      <xdr:spPr>
        <a:xfrm>
          <a:off x="1130300" y="139966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46355</xdr:rowOff>
    </xdr:from>
    <xdr:ext cx="405130" cy="259080"/>
    <xdr:sp macro="" textlink="">
      <xdr:nvSpPr>
        <xdr:cNvPr id="298" name="n_1aveValue【福祉施設】&#10;有形固定資産減価償却率"/>
        <xdr:cNvSpPr txBox="1"/>
      </xdr:nvSpPr>
      <xdr:spPr>
        <a:xfrm>
          <a:off x="3582035" y="1376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4445</xdr:rowOff>
    </xdr:from>
    <xdr:ext cx="400050" cy="259080"/>
    <xdr:sp macro="" textlink="">
      <xdr:nvSpPr>
        <xdr:cNvPr id="299" name="n_2aveValue【福祉施設】&#10;有形固定資産減価償却率"/>
        <xdr:cNvSpPr txBox="1"/>
      </xdr:nvSpPr>
      <xdr:spPr>
        <a:xfrm>
          <a:off x="2705735" y="137204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120650</xdr:rowOff>
    </xdr:from>
    <xdr:ext cx="400050" cy="254000"/>
    <xdr:sp macro="" textlink="">
      <xdr:nvSpPr>
        <xdr:cNvPr id="300" name="n_3aveValue【福祉施設】&#10;有形固定資産減価償却率"/>
        <xdr:cNvSpPr txBox="1"/>
      </xdr:nvSpPr>
      <xdr:spPr>
        <a:xfrm>
          <a:off x="1816735" y="136652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84455</xdr:rowOff>
    </xdr:from>
    <xdr:ext cx="400050" cy="259080"/>
    <xdr:sp macro="" textlink="">
      <xdr:nvSpPr>
        <xdr:cNvPr id="301" name="n_4aveValue【福祉施設】&#10;有形固定資産減価償却率"/>
        <xdr:cNvSpPr txBox="1"/>
      </xdr:nvSpPr>
      <xdr:spPr>
        <a:xfrm>
          <a:off x="927735" y="136290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97790</xdr:rowOff>
    </xdr:from>
    <xdr:ext cx="405130" cy="254000"/>
    <xdr:sp macro="" textlink="">
      <xdr:nvSpPr>
        <xdr:cNvPr id="302" name="n_1mainValue【福祉施設】&#10;有形固定資産減価償却率"/>
        <xdr:cNvSpPr txBox="1"/>
      </xdr:nvSpPr>
      <xdr:spPr>
        <a:xfrm>
          <a:off x="3582035" y="141566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60960</xdr:rowOff>
    </xdr:from>
    <xdr:ext cx="400050" cy="259080"/>
    <xdr:sp macro="" textlink="">
      <xdr:nvSpPr>
        <xdr:cNvPr id="303" name="n_2mainValue【福祉施設】&#10;有形固定資産減価償却率"/>
        <xdr:cNvSpPr txBox="1"/>
      </xdr:nvSpPr>
      <xdr:spPr>
        <a:xfrm>
          <a:off x="2705735" y="141198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19050</xdr:rowOff>
    </xdr:from>
    <xdr:ext cx="400050" cy="254000"/>
    <xdr:sp macro="" textlink="">
      <xdr:nvSpPr>
        <xdr:cNvPr id="304" name="n_3mainValue【福祉施設】&#10;有形固定資産減価償却率"/>
        <xdr:cNvSpPr txBox="1"/>
      </xdr:nvSpPr>
      <xdr:spPr>
        <a:xfrm>
          <a:off x="1816735" y="140779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150495</xdr:rowOff>
    </xdr:from>
    <xdr:ext cx="400050" cy="259080"/>
    <xdr:sp macro="" textlink="">
      <xdr:nvSpPr>
        <xdr:cNvPr id="305" name="n_4mainValue【福祉施設】&#10;有形固定資産減価償却率"/>
        <xdr:cNvSpPr txBox="1"/>
      </xdr:nvSpPr>
      <xdr:spPr>
        <a:xfrm>
          <a:off x="927735" y="140379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14" name="テキスト ボックス 313"/>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16" name="直線コネクタ 315"/>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2280" cy="259080"/>
    <xdr:sp macro="" textlink="">
      <xdr:nvSpPr>
        <xdr:cNvPr id="317" name="テキスト ボックス 316"/>
        <xdr:cNvSpPr txBox="1"/>
      </xdr:nvSpPr>
      <xdr:spPr>
        <a:xfrm>
          <a:off x="6136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18" name="直線コネクタ 317"/>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2280" cy="254000"/>
    <xdr:sp macro="" textlink="">
      <xdr:nvSpPr>
        <xdr:cNvPr id="319" name="テキスト ボックス 318"/>
        <xdr:cNvSpPr txBox="1"/>
      </xdr:nvSpPr>
      <xdr:spPr>
        <a:xfrm>
          <a:off x="6136640" y="14444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20" name="直線コネクタ 319"/>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2280" cy="259080"/>
    <xdr:sp macro="" textlink="">
      <xdr:nvSpPr>
        <xdr:cNvPr id="321" name="テキスト ボックス 320"/>
        <xdr:cNvSpPr txBox="1"/>
      </xdr:nvSpPr>
      <xdr:spPr>
        <a:xfrm>
          <a:off x="6136640" y="14117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22" name="直線コネクタ 321"/>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2280" cy="254000"/>
    <xdr:sp macro="" textlink="">
      <xdr:nvSpPr>
        <xdr:cNvPr id="323" name="テキスト ボックス 322"/>
        <xdr:cNvSpPr txBox="1"/>
      </xdr:nvSpPr>
      <xdr:spPr>
        <a:xfrm>
          <a:off x="6136640" y="1379156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24" name="直線コネクタ 323"/>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2280" cy="259080"/>
    <xdr:sp macro="" textlink="">
      <xdr:nvSpPr>
        <xdr:cNvPr id="325" name="テキスト ボックス 324"/>
        <xdr:cNvSpPr txBox="1"/>
      </xdr:nvSpPr>
      <xdr:spPr>
        <a:xfrm>
          <a:off x="6136640" y="1346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26" name="直線コネクタ 325"/>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2280" cy="259080"/>
    <xdr:sp macro="" textlink="">
      <xdr:nvSpPr>
        <xdr:cNvPr id="327" name="テキスト ボックス 326"/>
        <xdr:cNvSpPr txBox="1"/>
      </xdr:nvSpPr>
      <xdr:spPr>
        <a:xfrm>
          <a:off x="6136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280" cy="259080"/>
    <xdr:sp macro="" textlink="">
      <xdr:nvSpPr>
        <xdr:cNvPr id="329" name="テキスト ボックス 328"/>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137795</xdr:rowOff>
    </xdr:from>
    <xdr:to>
      <xdr:col>54</xdr:col>
      <xdr:colOff>189865</xdr:colOff>
      <xdr:row>86</xdr:row>
      <xdr:rowOff>134620</xdr:rowOff>
    </xdr:to>
    <xdr:cxnSp macro="">
      <xdr:nvCxnSpPr>
        <xdr:cNvPr id="331" name="直線コネクタ 330"/>
        <xdr:cNvCxnSpPr/>
      </xdr:nvCxnSpPr>
      <xdr:spPr>
        <a:xfrm flipV="1">
          <a:off x="10476865" y="1333944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138430</xdr:rowOff>
    </xdr:from>
    <xdr:ext cx="469900" cy="259080"/>
    <xdr:sp macro="" textlink="">
      <xdr:nvSpPr>
        <xdr:cNvPr id="332" name="【福祉施設】&#10;一人当たり面積最小値テキスト"/>
        <xdr:cNvSpPr txBox="1"/>
      </xdr:nvSpPr>
      <xdr:spPr>
        <a:xfrm>
          <a:off x="10515600" y="1488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134620</xdr:rowOff>
    </xdr:from>
    <xdr:to>
      <xdr:col>55</xdr:col>
      <xdr:colOff>88900</xdr:colOff>
      <xdr:row>86</xdr:row>
      <xdr:rowOff>134620</xdr:rowOff>
    </xdr:to>
    <xdr:cxnSp macro="">
      <xdr:nvCxnSpPr>
        <xdr:cNvPr id="333" name="直線コネクタ 332"/>
        <xdr:cNvCxnSpPr/>
      </xdr:nvCxnSpPr>
      <xdr:spPr>
        <a:xfrm>
          <a:off x="10388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84455</xdr:rowOff>
    </xdr:from>
    <xdr:ext cx="469900" cy="259080"/>
    <xdr:sp macro="" textlink="">
      <xdr:nvSpPr>
        <xdr:cNvPr id="334" name="【福祉施設】&#10;一人当たり面積最大値テキスト"/>
        <xdr:cNvSpPr txBox="1"/>
      </xdr:nvSpPr>
      <xdr:spPr>
        <a:xfrm>
          <a:off x="10515600" y="13114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0.964</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137795</xdr:rowOff>
    </xdr:from>
    <xdr:to>
      <xdr:col>55</xdr:col>
      <xdr:colOff>88900</xdr:colOff>
      <xdr:row>77</xdr:row>
      <xdr:rowOff>137795</xdr:rowOff>
    </xdr:to>
    <xdr:cxnSp macro="">
      <xdr:nvCxnSpPr>
        <xdr:cNvPr id="335" name="直線コネクタ 334"/>
        <xdr:cNvCxnSpPr/>
      </xdr:nvCxnSpPr>
      <xdr:spPr>
        <a:xfrm>
          <a:off x="10388600" y="1333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109855</xdr:rowOff>
    </xdr:from>
    <xdr:ext cx="469900" cy="254000"/>
    <xdr:sp macro="" textlink="">
      <xdr:nvSpPr>
        <xdr:cNvPr id="336" name="【福祉施設】&#10;一人当たり面積平均値テキスト"/>
        <xdr:cNvSpPr txBox="1"/>
      </xdr:nvSpPr>
      <xdr:spPr>
        <a:xfrm>
          <a:off x="10515600" y="1434020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86995</xdr:rowOff>
    </xdr:from>
    <xdr:to>
      <xdr:col>55</xdr:col>
      <xdr:colOff>50800</xdr:colOff>
      <xdr:row>85</xdr:row>
      <xdr:rowOff>17780</xdr:rowOff>
    </xdr:to>
    <xdr:sp macro="" textlink="">
      <xdr:nvSpPr>
        <xdr:cNvPr id="337" name="フローチャート: 判断 336"/>
        <xdr:cNvSpPr/>
      </xdr:nvSpPr>
      <xdr:spPr>
        <a:xfrm>
          <a:off x="10426700" y="14488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50800</xdr:rowOff>
    </xdr:from>
    <xdr:to>
      <xdr:col>50</xdr:col>
      <xdr:colOff>165100</xdr:colOff>
      <xdr:row>84</xdr:row>
      <xdr:rowOff>152400</xdr:rowOff>
    </xdr:to>
    <xdr:sp macro="" textlink="">
      <xdr:nvSpPr>
        <xdr:cNvPr id="338" name="フローチャート: 判断 337"/>
        <xdr:cNvSpPr/>
      </xdr:nvSpPr>
      <xdr:spPr>
        <a:xfrm>
          <a:off x="9588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46355</xdr:rowOff>
    </xdr:from>
    <xdr:to>
      <xdr:col>46</xdr:col>
      <xdr:colOff>38100</xdr:colOff>
      <xdr:row>84</xdr:row>
      <xdr:rowOff>147955</xdr:rowOff>
    </xdr:to>
    <xdr:sp macro="" textlink="">
      <xdr:nvSpPr>
        <xdr:cNvPr id="339" name="フローチャート: 判断 338"/>
        <xdr:cNvSpPr/>
      </xdr:nvSpPr>
      <xdr:spPr>
        <a:xfrm>
          <a:off x="8699500" y="1444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67310</xdr:rowOff>
    </xdr:from>
    <xdr:to>
      <xdr:col>41</xdr:col>
      <xdr:colOff>101600</xdr:colOff>
      <xdr:row>84</xdr:row>
      <xdr:rowOff>168910</xdr:rowOff>
    </xdr:to>
    <xdr:sp macro="" textlink="">
      <xdr:nvSpPr>
        <xdr:cNvPr id="340" name="フローチャート: 判断 339"/>
        <xdr:cNvSpPr/>
      </xdr:nvSpPr>
      <xdr:spPr>
        <a:xfrm>
          <a:off x="7810500" y="1446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126365</xdr:rowOff>
    </xdr:from>
    <xdr:to>
      <xdr:col>36</xdr:col>
      <xdr:colOff>165100</xdr:colOff>
      <xdr:row>84</xdr:row>
      <xdr:rowOff>56515</xdr:rowOff>
    </xdr:to>
    <xdr:sp macro="" textlink="">
      <xdr:nvSpPr>
        <xdr:cNvPr id="341" name="フローチャート: 判断 340"/>
        <xdr:cNvSpPr/>
      </xdr:nvSpPr>
      <xdr:spPr>
        <a:xfrm>
          <a:off x="6921500" y="143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2" name="テキスト ボックス 34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3" name="テキスト ボックス 34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4" name="テキスト ボックス 34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5" name="テキスト ボックス 34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6" name="テキスト ボックス 34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3810</xdr:rowOff>
    </xdr:from>
    <xdr:to>
      <xdr:col>55</xdr:col>
      <xdr:colOff>50800</xdr:colOff>
      <xdr:row>86</xdr:row>
      <xdr:rowOff>105410</xdr:rowOff>
    </xdr:to>
    <xdr:sp macro="" textlink="">
      <xdr:nvSpPr>
        <xdr:cNvPr id="347" name="楕円 346"/>
        <xdr:cNvSpPr/>
      </xdr:nvSpPr>
      <xdr:spPr>
        <a:xfrm>
          <a:off x="10426700" y="147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90170</xdr:rowOff>
    </xdr:from>
    <xdr:ext cx="469900" cy="259080"/>
    <xdr:sp macro="" textlink="">
      <xdr:nvSpPr>
        <xdr:cNvPr id="348" name="【福祉施設】&#10;一人当たり面積該当値テキスト"/>
        <xdr:cNvSpPr txBox="1"/>
      </xdr:nvSpPr>
      <xdr:spPr>
        <a:xfrm>
          <a:off x="10515600" y="1466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5080</xdr:rowOff>
    </xdr:from>
    <xdr:to>
      <xdr:col>50</xdr:col>
      <xdr:colOff>165100</xdr:colOff>
      <xdr:row>86</xdr:row>
      <xdr:rowOff>106680</xdr:rowOff>
    </xdr:to>
    <xdr:sp macro="" textlink="">
      <xdr:nvSpPr>
        <xdr:cNvPr id="349" name="楕円 348"/>
        <xdr:cNvSpPr/>
      </xdr:nvSpPr>
      <xdr:spPr>
        <a:xfrm>
          <a:off x="9588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54610</xdr:rowOff>
    </xdr:from>
    <xdr:to>
      <xdr:col>55</xdr:col>
      <xdr:colOff>0</xdr:colOff>
      <xdr:row>86</xdr:row>
      <xdr:rowOff>55880</xdr:rowOff>
    </xdr:to>
    <xdr:cxnSp macro="">
      <xdr:nvCxnSpPr>
        <xdr:cNvPr id="350" name="直線コネクタ 349"/>
        <xdr:cNvCxnSpPr/>
      </xdr:nvCxnSpPr>
      <xdr:spPr>
        <a:xfrm flipV="1">
          <a:off x="9639300" y="147993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18415</xdr:rowOff>
    </xdr:from>
    <xdr:to>
      <xdr:col>46</xdr:col>
      <xdr:colOff>38100</xdr:colOff>
      <xdr:row>86</xdr:row>
      <xdr:rowOff>120650</xdr:rowOff>
    </xdr:to>
    <xdr:sp macro="" textlink="">
      <xdr:nvSpPr>
        <xdr:cNvPr id="351" name="楕円 350"/>
        <xdr:cNvSpPr/>
      </xdr:nvSpPr>
      <xdr:spPr>
        <a:xfrm>
          <a:off x="8699500" y="1476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55880</xdr:rowOff>
    </xdr:from>
    <xdr:to>
      <xdr:col>50</xdr:col>
      <xdr:colOff>114300</xdr:colOff>
      <xdr:row>86</xdr:row>
      <xdr:rowOff>69215</xdr:rowOff>
    </xdr:to>
    <xdr:cxnSp macro="">
      <xdr:nvCxnSpPr>
        <xdr:cNvPr id="352" name="直線コネクタ 351"/>
        <xdr:cNvCxnSpPr/>
      </xdr:nvCxnSpPr>
      <xdr:spPr>
        <a:xfrm flipV="1">
          <a:off x="8750300" y="148005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19685</xdr:rowOff>
    </xdr:from>
    <xdr:to>
      <xdr:col>41</xdr:col>
      <xdr:colOff>101600</xdr:colOff>
      <xdr:row>86</xdr:row>
      <xdr:rowOff>121285</xdr:rowOff>
    </xdr:to>
    <xdr:sp macro="" textlink="">
      <xdr:nvSpPr>
        <xdr:cNvPr id="353" name="楕円 352"/>
        <xdr:cNvSpPr/>
      </xdr:nvSpPr>
      <xdr:spPr>
        <a:xfrm>
          <a:off x="7810500" y="147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69215</xdr:rowOff>
    </xdr:from>
    <xdr:to>
      <xdr:col>45</xdr:col>
      <xdr:colOff>177800</xdr:colOff>
      <xdr:row>86</xdr:row>
      <xdr:rowOff>70485</xdr:rowOff>
    </xdr:to>
    <xdr:cxnSp macro="">
      <xdr:nvCxnSpPr>
        <xdr:cNvPr id="354" name="直線コネクタ 353"/>
        <xdr:cNvCxnSpPr/>
      </xdr:nvCxnSpPr>
      <xdr:spPr>
        <a:xfrm flipV="1">
          <a:off x="7861300" y="148139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21590</xdr:rowOff>
    </xdr:from>
    <xdr:to>
      <xdr:col>36</xdr:col>
      <xdr:colOff>165100</xdr:colOff>
      <xdr:row>86</xdr:row>
      <xdr:rowOff>123190</xdr:rowOff>
    </xdr:to>
    <xdr:sp macro="" textlink="">
      <xdr:nvSpPr>
        <xdr:cNvPr id="355" name="楕円 354"/>
        <xdr:cNvSpPr/>
      </xdr:nvSpPr>
      <xdr:spPr>
        <a:xfrm>
          <a:off x="6921500" y="14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70485</xdr:rowOff>
    </xdr:from>
    <xdr:to>
      <xdr:col>41</xdr:col>
      <xdr:colOff>50800</xdr:colOff>
      <xdr:row>86</xdr:row>
      <xdr:rowOff>72390</xdr:rowOff>
    </xdr:to>
    <xdr:cxnSp macro="">
      <xdr:nvCxnSpPr>
        <xdr:cNvPr id="356" name="直線コネクタ 355"/>
        <xdr:cNvCxnSpPr/>
      </xdr:nvCxnSpPr>
      <xdr:spPr>
        <a:xfrm flipV="1">
          <a:off x="6972300" y="14815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168910</xdr:rowOff>
    </xdr:from>
    <xdr:ext cx="469900" cy="254000"/>
    <xdr:sp macro="" textlink="">
      <xdr:nvSpPr>
        <xdr:cNvPr id="357" name="n_1aveValue【福祉施設】&#10;一人当たり面積"/>
        <xdr:cNvSpPr txBox="1"/>
      </xdr:nvSpPr>
      <xdr:spPr>
        <a:xfrm>
          <a:off x="9391650" y="14227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164465</xdr:rowOff>
    </xdr:from>
    <xdr:ext cx="464820" cy="259080"/>
    <xdr:sp macro="" textlink="">
      <xdr:nvSpPr>
        <xdr:cNvPr id="358" name="n_2aveValue【福祉施設】&#10;一人当たり面積"/>
        <xdr:cNvSpPr txBox="1"/>
      </xdr:nvSpPr>
      <xdr:spPr>
        <a:xfrm>
          <a:off x="8515350" y="142233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13970</xdr:rowOff>
    </xdr:from>
    <xdr:ext cx="464820" cy="259080"/>
    <xdr:sp macro="" textlink="">
      <xdr:nvSpPr>
        <xdr:cNvPr id="359" name="n_3aveValue【福祉施設】&#10;一人当たり面積"/>
        <xdr:cNvSpPr txBox="1"/>
      </xdr:nvSpPr>
      <xdr:spPr>
        <a:xfrm>
          <a:off x="7626350" y="14244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73025</xdr:rowOff>
    </xdr:from>
    <xdr:ext cx="464820" cy="259080"/>
    <xdr:sp macro="" textlink="">
      <xdr:nvSpPr>
        <xdr:cNvPr id="360" name="n_4aveValue【福祉施設】&#10;一人当たり面積"/>
        <xdr:cNvSpPr txBox="1"/>
      </xdr:nvSpPr>
      <xdr:spPr>
        <a:xfrm>
          <a:off x="6737350" y="141319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97790</xdr:rowOff>
    </xdr:from>
    <xdr:ext cx="469900" cy="254000"/>
    <xdr:sp macro="" textlink="">
      <xdr:nvSpPr>
        <xdr:cNvPr id="361" name="n_1mainValue【福祉施設】&#10;一人当たり面積"/>
        <xdr:cNvSpPr txBox="1"/>
      </xdr:nvSpPr>
      <xdr:spPr>
        <a:xfrm>
          <a:off x="9391650" y="148424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111125</xdr:rowOff>
    </xdr:from>
    <xdr:ext cx="464820" cy="254000"/>
    <xdr:sp macro="" textlink="">
      <xdr:nvSpPr>
        <xdr:cNvPr id="362" name="n_2mainValue【福祉施設】&#10;一人当たり面積"/>
        <xdr:cNvSpPr txBox="1"/>
      </xdr:nvSpPr>
      <xdr:spPr>
        <a:xfrm>
          <a:off x="8515350" y="148558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112395</xdr:rowOff>
    </xdr:from>
    <xdr:ext cx="464820" cy="254000"/>
    <xdr:sp macro="" textlink="">
      <xdr:nvSpPr>
        <xdr:cNvPr id="363" name="n_3mainValue【福祉施設】&#10;一人当たり面積"/>
        <xdr:cNvSpPr txBox="1"/>
      </xdr:nvSpPr>
      <xdr:spPr>
        <a:xfrm>
          <a:off x="7626350" y="148570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114300</xdr:rowOff>
    </xdr:from>
    <xdr:ext cx="464820" cy="259080"/>
    <xdr:sp macro="" textlink="">
      <xdr:nvSpPr>
        <xdr:cNvPr id="364" name="n_4mainValue【福祉施設】&#10;一人当たり面積"/>
        <xdr:cNvSpPr txBox="1"/>
      </xdr:nvSpPr>
      <xdr:spPr>
        <a:xfrm>
          <a:off x="6737350" y="148590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3370" cy="225425"/>
    <xdr:sp macro="" textlink="">
      <xdr:nvSpPr>
        <xdr:cNvPr id="373" name="テキスト ボックス 372"/>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280" cy="259080"/>
    <xdr:sp macro="" textlink="">
      <xdr:nvSpPr>
        <xdr:cNvPr id="375" name="テキスト ボックス 374"/>
        <xdr:cNvSpPr txBox="1"/>
      </xdr:nvSpPr>
      <xdr:spPr>
        <a:xfrm>
          <a:off x="294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6" name="直線コネクタ 37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2280" cy="259080"/>
    <xdr:sp macro="" textlink="">
      <xdr:nvSpPr>
        <xdr:cNvPr id="377" name="テキスト ボックス 376"/>
        <xdr:cNvSpPr txBox="1"/>
      </xdr:nvSpPr>
      <xdr:spPr>
        <a:xfrm>
          <a:off x="294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8" name="直線コネクタ 37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000"/>
    <xdr:sp macro="" textlink="">
      <xdr:nvSpPr>
        <xdr:cNvPr id="379" name="テキスト ボックス 378"/>
        <xdr:cNvSpPr txBox="1"/>
      </xdr:nvSpPr>
      <xdr:spPr>
        <a:xfrm>
          <a:off x="358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0" name="直線コネクタ 37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81" name="テキスト ボックス 38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2" name="直線コネクタ 38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83" name="テキスト ボックス 38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4" name="直線コネクタ 38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4000"/>
    <xdr:sp macro="" textlink="">
      <xdr:nvSpPr>
        <xdr:cNvPr id="385" name="テキスト ボックス 384"/>
        <xdr:cNvSpPr txBox="1"/>
      </xdr:nvSpPr>
      <xdr:spPr>
        <a:xfrm>
          <a:off x="358775" y="1700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4010" cy="259080"/>
    <xdr:sp macro="" textlink="">
      <xdr:nvSpPr>
        <xdr:cNvPr id="387" name="テキスト ボックス 386"/>
        <xdr:cNvSpPr txBox="1"/>
      </xdr:nvSpPr>
      <xdr:spPr>
        <a:xfrm>
          <a:off x="422910" y="1662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89" name="直線コネクタ 388"/>
        <xdr:cNvCxnSpPr/>
      </xdr:nvCxnSpPr>
      <xdr:spPr>
        <a:xfrm flipV="1">
          <a:off x="4634865" y="1712595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137160</xdr:rowOff>
    </xdr:from>
    <xdr:ext cx="405130" cy="259080"/>
    <xdr:sp macro="" textlink="">
      <xdr:nvSpPr>
        <xdr:cNvPr id="390" name="【市民会館】&#10;有形固定資産減価償却率最小値テキスト"/>
        <xdr:cNvSpPr txBox="1"/>
      </xdr:nvSpPr>
      <xdr:spPr>
        <a:xfrm>
          <a:off x="4673600" y="186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1" name="直線コネクタ 390"/>
        <xdr:cNvCxnSpPr/>
      </xdr:nvCxnSpPr>
      <xdr:spPr>
        <a:xfrm>
          <a:off x="4546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99060</xdr:rowOff>
    </xdr:from>
    <xdr:ext cx="405130" cy="254000"/>
    <xdr:sp macro="" textlink="">
      <xdr:nvSpPr>
        <xdr:cNvPr id="392" name="【市民会館】&#10;有形固定資産減価償却率最大値テキスト"/>
        <xdr:cNvSpPr txBox="1"/>
      </xdr:nvSpPr>
      <xdr:spPr>
        <a:xfrm>
          <a:off x="4673600" y="169011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93" name="直線コネクタ 392"/>
        <xdr:cNvCxnSpPr/>
      </xdr:nvCxnSpPr>
      <xdr:spPr>
        <a:xfrm>
          <a:off x="4546600" y="1712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133985</xdr:rowOff>
    </xdr:from>
    <xdr:ext cx="405130" cy="254000"/>
    <xdr:sp macro="" textlink="">
      <xdr:nvSpPr>
        <xdr:cNvPr id="394" name="【市民会館】&#10;有形固定資産減価償却率平均値テキスト"/>
        <xdr:cNvSpPr txBox="1"/>
      </xdr:nvSpPr>
      <xdr:spPr>
        <a:xfrm>
          <a:off x="4673600" y="1762188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95" name="フローチャート: 判断 394"/>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154940</xdr:rowOff>
    </xdr:from>
    <xdr:to>
      <xdr:col>20</xdr:col>
      <xdr:colOff>38100</xdr:colOff>
      <xdr:row>104</xdr:row>
      <xdr:rowOff>85090</xdr:rowOff>
    </xdr:to>
    <xdr:sp macro="" textlink="">
      <xdr:nvSpPr>
        <xdr:cNvPr id="396" name="フローチャート: 判断 395"/>
        <xdr:cNvSpPr/>
      </xdr:nvSpPr>
      <xdr:spPr>
        <a:xfrm>
          <a:off x="374650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97790</xdr:rowOff>
    </xdr:from>
    <xdr:to>
      <xdr:col>15</xdr:col>
      <xdr:colOff>101600</xdr:colOff>
      <xdr:row>104</xdr:row>
      <xdr:rowOff>27940</xdr:rowOff>
    </xdr:to>
    <xdr:sp macro="" textlink="">
      <xdr:nvSpPr>
        <xdr:cNvPr id="397" name="フローチャート: 判断 396"/>
        <xdr:cNvSpPr/>
      </xdr:nvSpPr>
      <xdr:spPr>
        <a:xfrm>
          <a:off x="2857500" y="1775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98" name="フローチャート: 判断 397"/>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99" name="フローチャート: 判断 398"/>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0" name="テキスト ボックス 39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1" name="テキスト ボックス 40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02" name="テキスト ボックス 40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03" name="テキスト ボックス 40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04" name="テキスト ボックス 40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126365</xdr:rowOff>
    </xdr:from>
    <xdr:to>
      <xdr:col>24</xdr:col>
      <xdr:colOff>114300</xdr:colOff>
      <xdr:row>105</xdr:row>
      <xdr:rowOff>56515</xdr:rowOff>
    </xdr:to>
    <xdr:sp macro="" textlink="">
      <xdr:nvSpPr>
        <xdr:cNvPr id="405" name="楕円 404"/>
        <xdr:cNvSpPr/>
      </xdr:nvSpPr>
      <xdr:spPr>
        <a:xfrm>
          <a:off x="458470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104775</xdr:rowOff>
    </xdr:from>
    <xdr:ext cx="405130" cy="259080"/>
    <xdr:sp macro="" textlink="">
      <xdr:nvSpPr>
        <xdr:cNvPr id="406" name="【市民会館】&#10;有形固定資産減価償却率該当値テキスト"/>
        <xdr:cNvSpPr txBox="1"/>
      </xdr:nvSpPr>
      <xdr:spPr>
        <a:xfrm>
          <a:off x="4673600" y="17935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97790</xdr:rowOff>
    </xdr:from>
    <xdr:to>
      <xdr:col>20</xdr:col>
      <xdr:colOff>38100</xdr:colOff>
      <xdr:row>105</xdr:row>
      <xdr:rowOff>27940</xdr:rowOff>
    </xdr:to>
    <xdr:sp macro="" textlink="">
      <xdr:nvSpPr>
        <xdr:cNvPr id="407" name="楕円 406"/>
        <xdr:cNvSpPr/>
      </xdr:nvSpPr>
      <xdr:spPr>
        <a:xfrm>
          <a:off x="3746500" y="179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148590</xdr:rowOff>
    </xdr:from>
    <xdr:to>
      <xdr:col>24</xdr:col>
      <xdr:colOff>63500</xdr:colOff>
      <xdr:row>105</xdr:row>
      <xdr:rowOff>6350</xdr:rowOff>
    </xdr:to>
    <xdr:cxnSp macro="">
      <xdr:nvCxnSpPr>
        <xdr:cNvPr id="408" name="直線コネクタ 407"/>
        <xdr:cNvCxnSpPr/>
      </xdr:nvCxnSpPr>
      <xdr:spPr>
        <a:xfrm>
          <a:off x="3797300" y="179793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74930</xdr:rowOff>
    </xdr:from>
    <xdr:to>
      <xdr:col>15</xdr:col>
      <xdr:colOff>101600</xdr:colOff>
      <xdr:row>105</xdr:row>
      <xdr:rowOff>5080</xdr:rowOff>
    </xdr:to>
    <xdr:sp macro="" textlink="">
      <xdr:nvSpPr>
        <xdr:cNvPr id="409" name="楕円 408"/>
        <xdr:cNvSpPr/>
      </xdr:nvSpPr>
      <xdr:spPr>
        <a:xfrm>
          <a:off x="2857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125730</xdr:rowOff>
    </xdr:from>
    <xdr:to>
      <xdr:col>19</xdr:col>
      <xdr:colOff>177800</xdr:colOff>
      <xdr:row>104</xdr:row>
      <xdr:rowOff>148590</xdr:rowOff>
    </xdr:to>
    <xdr:cxnSp macro="">
      <xdr:nvCxnSpPr>
        <xdr:cNvPr id="410" name="直線コネクタ 409"/>
        <xdr:cNvCxnSpPr/>
      </xdr:nvCxnSpPr>
      <xdr:spPr>
        <a:xfrm>
          <a:off x="2908300" y="179565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46355</xdr:rowOff>
    </xdr:from>
    <xdr:to>
      <xdr:col>10</xdr:col>
      <xdr:colOff>165100</xdr:colOff>
      <xdr:row>104</xdr:row>
      <xdr:rowOff>147955</xdr:rowOff>
    </xdr:to>
    <xdr:sp macro="" textlink="">
      <xdr:nvSpPr>
        <xdr:cNvPr id="411" name="楕円 410"/>
        <xdr:cNvSpPr/>
      </xdr:nvSpPr>
      <xdr:spPr>
        <a:xfrm>
          <a:off x="1968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97790</xdr:rowOff>
    </xdr:from>
    <xdr:to>
      <xdr:col>15</xdr:col>
      <xdr:colOff>50800</xdr:colOff>
      <xdr:row>104</xdr:row>
      <xdr:rowOff>125730</xdr:rowOff>
    </xdr:to>
    <xdr:cxnSp macro="">
      <xdr:nvCxnSpPr>
        <xdr:cNvPr id="412" name="直線コネクタ 411"/>
        <xdr:cNvCxnSpPr/>
      </xdr:nvCxnSpPr>
      <xdr:spPr>
        <a:xfrm>
          <a:off x="2019300" y="179285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19685</xdr:rowOff>
    </xdr:from>
    <xdr:to>
      <xdr:col>6</xdr:col>
      <xdr:colOff>38100</xdr:colOff>
      <xdr:row>104</xdr:row>
      <xdr:rowOff>121285</xdr:rowOff>
    </xdr:to>
    <xdr:sp macro="" textlink="">
      <xdr:nvSpPr>
        <xdr:cNvPr id="413" name="楕円 412"/>
        <xdr:cNvSpPr/>
      </xdr:nvSpPr>
      <xdr:spPr>
        <a:xfrm>
          <a:off x="1079500" y="178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70485</xdr:rowOff>
    </xdr:from>
    <xdr:to>
      <xdr:col>10</xdr:col>
      <xdr:colOff>114300</xdr:colOff>
      <xdr:row>104</xdr:row>
      <xdr:rowOff>97790</xdr:rowOff>
    </xdr:to>
    <xdr:cxnSp macro="">
      <xdr:nvCxnSpPr>
        <xdr:cNvPr id="414" name="直線コネクタ 413"/>
        <xdr:cNvCxnSpPr/>
      </xdr:nvCxnSpPr>
      <xdr:spPr>
        <a:xfrm>
          <a:off x="1130300" y="179012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101600</xdr:rowOff>
    </xdr:from>
    <xdr:ext cx="405130" cy="259080"/>
    <xdr:sp macro="" textlink="">
      <xdr:nvSpPr>
        <xdr:cNvPr id="415" name="n_1aveValue【市民会館】&#10;有形固定資産減価償却率"/>
        <xdr:cNvSpPr txBox="1"/>
      </xdr:nvSpPr>
      <xdr:spPr>
        <a:xfrm>
          <a:off x="3582035" y="17589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44450</xdr:rowOff>
    </xdr:from>
    <xdr:ext cx="400050" cy="259080"/>
    <xdr:sp macro="" textlink="">
      <xdr:nvSpPr>
        <xdr:cNvPr id="416" name="n_2aveValue【市民会館】&#10;有形固定資産減価償却率"/>
        <xdr:cNvSpPr txBox="1"/>
      </xdr:nvSpPr>
      <xdr:spPr>
        <a:xfrm>
          <a:off x="2705735" y="175323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153035</xdr:rowOff>
    </xdr:from>
    <xdr:ext cx="400050" cy="259080"/>
    <xdr:sp macro="" textlink="">
      <xdr:nvSpPr>
        <xdr:cNvPr id="417" name="n_3aveValue【市民会館】&#10;有形固定資産減価償却率"/>
        <xdr:cNvSpPr txBox="1"/>
      </xdr:nvSpPr>
      <xdr:spPr>
        <a:xfrm>
          <a:off x="1816735" y="174694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103505</xdr:rowOff>
    </xdr:from>
    <xdr:ext cx="400050" cy="259080"/>
    <xdr:sp macro="" textlink="">
      <xdr:nvSpPr>
        <xdr:cNvPr id="418" name="n_4aveValue【市民会館】&#10;有形固定資産減価償却率"/>
        <xdr:cNvSpPr txBox="1"/>
      </xdr:nvSpPr>
      <xdr:spPr>
        <a:xfrm>
          <a:off x="927735" y="174199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19050</xdr:rowOff>
    </xdr:from>
    <xdr:ext cx="405130" cy="254000"/>
    <xdr:sp macro="" textlink="">
      <xdr:nvSpPr>
        <xdr:cNvPr id="419" name="n_1mainValue【市民会館】&#10;有形固定資産減価償却率"/>
        <xdr:cNvSpPr txBox="1"/>
      </xdr:nvSpPr>
      <xdr:spPr>
        <a:xfrm>
          <a:off x="3582035" y="180213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167640</xdr:rowOff>
    </xdr:from>
    <xdr:ext cx="400050" cy="254000"/>
    <xdr:sp macro="" textlink="">
      <xdr:nvSpPr>
        <xdr:cNvPr id="420" name="n_2mainValue【市民会館】&#10;有形固定資産減価償却率"/>
        <xdr:cNvSpPr txBox="1"/>
      </xdr:nvSpPr>
      <xdr:spPr>
        <a:xfrm>
          <a:off x="2705735" y="179984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139065</xdr:rowOff>
    </xdr:from>
    <xdr:ext cx="400050" cy="259080"/>
    <xdr:sp macro="" textlink="">
      <xdr:nvSpPr>
        <xdr:cNvPr id="421" name="n_3mainValue【市民会館】&#10;有形固定資産減価償却率"/>
        <xdr:cNvSpPr txBox="1"/>
      </xdr:nvSpPr>
      <xdr:spPr>
        <a:xfrm>
          <a:off x="1816735" y="179698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112395</xdr:rowOff>
    </xdr:from>
    <xdr:ext cx="400050" cy="254000"/>
    <xdr:sp macro="" textlink="">
      <xdr:nvSpPr>
        <xdr:cNvPr id="422" name="n_4mainValue【市民会館】&#10;有形固定資産減価償却率"/>
        <xdr:cNvSpPr txBox="1"/>
      </xdr:nvSpPr>
      <xdr:spPr>
        <a:xfrm>
          <a:off x="927735" y="179431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805" cy="225425"/>
    <xdr:sp macro="" textlink="">
      <xdr:nvSpPr>
        <xdr:cNvPr id="431" name="テキスト ボックス 430"/>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2280" cy="259080"/>
    <xdr:sp macro="" textlink="">
      <xdr:nvSpPr>
        <xdr:cNvPr id="434" name="テキスト ボックス 433"/>
        <xdr:cNvSpPr txBox="1"/>
      </xdr:nvSpPr>
      <xdr:spPr>
        <a:xfrm>
          <a:off x="6136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2280" cy="254000"/>
    <xdr:sp macro="" textlink="">
      <xdr:nvSpPr>
        <xdr:cNvPr id="436" name="テキスト ボックス 435"/>
        <xdr:cNvSpPr txBox="1"/>
      </xdr:nvSpPr>
      <xdr:spPr>
        <a:xfrm>
          <a:off x="6136640" y="1814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2280" cy="259080"/>
    <xdr:sp macro="" textlink="">
      <xdr:nvSpPr>
        <xdr:cNvPr id="438" name="テキスト ボックス 437"/>
        <xdr:cNvSpPr txBox="1"/>
      </xdr:nvSpPr>
      <xdr:spPr>
        <a:xfrm>
          <a:off x="6136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2280" cy="259080"/>
    <xdr:sp macro="" textlink="">
      <xdr:nvSpPr>
        <xdr:cNvPr id="440" name="テキスト ボックス 439"/>
        <xdr:cNvSpPr txBox="1"/>
      </xdr:nvSpPr>
      <xdr:spPr>
        <a:xfrm>
          <a:off x="6136640" y="1738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2280" cy="254000"/>
    <xdr:sp macro="" textlink="">
      <xdr:nvSpPr>
        <xdr:cNvPr id="442" name="テキスト ボックス 441"/>
        <xdr:cNvSpPr txBox="1"/>
      </xdr:nvSpPr>
      <xdr:spPr>
        <a:xfrm>
          <a:off x="6136640" y="1700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280" cy="259080"/>
    <xdr:sp macro="" textlink="">
      <xdr:nvSpPr>
        <xdr:cNvPr id="444" name="テキスト ボックス 443"/>
        <xdr:cNvSpPr txBox="1"/>
      </xdr:nvSpPr>
      <xdr:spPr>
        <a:xfrm>
          <a:off x="6136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446" name="直線コネクタ 445"/>
        <xdr:cNvCxnSpPr/>
      </xdr:nvCxnSpPr>
      <xdr:spPr>
        <a:xfrm flipV="1">
          <a:off x="10476865" y="1737360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87630</xdr:rowOff>
    </xdr:from>
    <xdr:ext cx="469900" cy="254000"/>
    <xdr:sp macro="" textlink="">
      <xdr:nvSpPr>
        <xdr:cNvPr id="447" name="【市民会館】&#10;一人当たり面積最小値テキスト"/>
        <xdr:cNvSpPr txBox="1"/>
      </xdr:nvSpPr>
      <xdr:spPr>
        <a:xfrm>
          <a:off x="10515600" y="186042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48" name="直線コネクタ 447"/>
        <xdr:cNvCxnSpPr/>
      </xdr:nvCxnSpPr>
      <xdr:spPr>
        <a:xfrm>
          <a:off x="10388600" y="1860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3810</xdr:rowOff>
    </xdr:from>
    <xdr:ext cx="469900" cy="259080"/>
    <xdr:sp macro="" textlink="">
      <xdr:nvSpPr>
        <xdr:cNvPr id="449" name="【市民会館】&#10;一人当たり面積最大値テキスト"/>
        <xdr:cNvSpPr txBox="1"/>
      </xdr:nvSpPr>
      <xdr:spPr>
        <a:xfrm>
          <a:off x="10515600" y="1714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0.680</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0" name="直線コネクタ 449"/>
        <xdr:cNvCxnSpPr/>
      </xdr:nvCxnSpPr>
      <xdr:spPr>
        <a:xfrm>
          <a:off x="10388600" y="1737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127635</xdr:rowOff>
    </xdr:from>
    <xdr:ext cx="469900" cy="259080"/>
    <xdr:sp macro="" textlink="">
      <xdr:nvSpPr>
        <xdr:cNvPr id="451" name="【市民会館】&#10;一人当たり面積平均値テキスト"/>
        <xdr:cNvSpPr txBox="1"/>
      </xdr:nvSpPr>
      <xdr:spPr>
        <a:xfrm>
          <a:off x="10515600" y="181298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452" name="フローチャート: 判断 451"/>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53" name="フローチャート: 判断 452"/>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57785</xdr:rowOff>
    </xdr:from>
    <xdr:to>
      <xdr:col>46</xdr:col>
      <xdr:colOff>38100</xdr:colOff>
      <xdr:row>105</xdr:row>
      <xdr:rowOff>159385</xdr:rowOff>
    </xdr:to>
    <xdr:sp macro="" textlink="">
      <xdr:nvSpPr>
        <xdr:cNvPr id="454" name="フローチャート: 判断 453"/>
        <xdr:cNvSpPr/>
      </xdr:nvSpPr>
      <xdr:spPr>
        <a:xfrm>
          <a:off x="8699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455" name="フローチャート: 判断 454"/>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56" name="フローチャート: 判断 455"/>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57" name="テキスト ボックス 45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8" name="テキスト ボックス 45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9" name="テキスト ボックス 45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0" name="テキスト ボックス 45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1" name="テキスト ボックス 46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462" name="楕円 461"/>
        <xdr:cNvSpPr/>
      </xdr:nvSpPr>
      <xdr:spPr>
        <a:xfrm>
          <a:off x="10426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130810</xdr:rowOff>
    </xdr:from>
    <xdr:ext cx="469900" cy="259080"/>
    <xdr:sp macro="" textlink="">
      <xdr:nvSpPr>
        <xdr:cNvPr id="463" name="【市民会館】&#10;一人当たり面積該当値テキスト"/>
        <xdr:cNvSpPr txBox="1"/>
      </xdr:nvSpPr>
      <xdr:spPr>
        <a:xfrm>
          <a:off x="10515600" y="17275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101</xdr:row>
      <xdr:rowOff>29210</xdr:rowOff>
    </xdr:from>
    <xdr:to>
      <xdr:col>50</xdr:col>
      <xdr:colOff>165100</xdr:colOff>
      <xdr:row>101</xdr:row>
      <xdr:rowOff>130810</xdr:rowOff>
    </xdr:to>
    <xdr:sp macro="" textlink="">
      <xdr:nvSpPr>
        <xdr:cNvPr id="464" name="楕円 463"/>
        <xdr:cNvSpPr/>
      </xdr:nvSpPr>
      <xdr:spPr>
        <a:xfrm>
          <a:off x="9588500" y="173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57150</xdr:rowOff>
    </xdr:from>
    <xdr:to>
      <xdr:col>55</xdr:col>
      <xdr:colOff>0</xdr:colOff>
      <xdr:row>101</xdr:row>
      <xdr:rowOff>80010</xdr:rowOff>
    </xdr:to>
    <xdr:cxnSp macro="">
      <xdr:nvCxnSpPr>
        <xdr:cNvPr id="465" name="直線コネクタ 464"/>
        <xdr:cNvCxnSpPr/>
      </xdr:nvCxnSpPr>
      <xdr:spPr>
        <a:xfrm flipV="1">
          <a:off x="9639300" y="173736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29210</xdr:rowOff>
    </xdr:from>
    <xdr:to>
      <xdr:col>46</xdr:col>
      <xdr:colOff>38100</xdr:colOff>
      <xdr:row>101</xdr:row>
      <xdr:rowOff>130810</xdr:rowOff>
    </xdr:to>
    <xdr:sp macro="" textlink="">
      <xdr:nvSpPr>
        <xdr:cNvPr id="466" name="楕円 465"/>
        <xdr:cNvSpPr/>
      </xdr:nvSpPr>
      <xdr:spPr>
        <a:xfrm>
          <a:off x="8699500" y="173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80010</xdr:rowOff>
    </xdr:from>
    <xdr:to>
      <xdr:col>50</xdr:col>
      <xdr:colOff>114300</xdr:colOff>
      <xdr:row>101</xdr:row>
      <xdr:rowOff>80010</xdr:rowOff>
    </xdr:to>
    <xdr:cxnSp macro="">
      <xdr:nvCxnSpPr>
        <xdr:cNvPr id="467" name="直線コネクタ 466"/>
        <xdr:cNvCxnSpPr/>
      </xdr:nvCxnSpPr>
      <xdr:spPr>
        <a:xfrm>
          <a:off x="8750300" y="17396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52070</xdr:rowOff>
    </xdr:from>
    <xdr:to>
      <xdr:col>41</xdr:col>
      <xdr:colOff>101600</xdr:colOff>
      <xdr:row>101</xdr:row>
      <xdr:rowOff>153670</xdr:rowOff>
    </xdr:to>
    <xdr:sp macro="" textlink="">
      <xdr:nvSpPr>
        <xdr:cNvPr id="468" name="楕円 467"/>
        <xdr:cNvSpPr/>
      </xdr:nvSpPr>
      <xdr:spPr>
        <a:xfrm>
          <a:off x="7810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80010</xdr:rowOff>
    </xdr:from>
    <xdr:to>
      <xdr:col>45</xdr:col>
      <xdr:colOff>177800</xdr:colOff>
      <xdr:row>101</xdr:row>
      <xdr:rowOff>102870</xdr:rowOff>
    </xdr:to>
    <xdr:cxnSp macro="">
      <xdr:nvCxnSpPr>
        <xdr:cNvPr id="469" name="直線コネクタ 468"/>
        <xdr:cNvCxnSpPr/>
      </xdr:nvCxnSpPr>
      <xdr:spPr>
        <a:xfrm flipV="1">
          <a:off x="7861300" y="17396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69215</xdr:rowOff>
    </xdr:from>
    <xdr:to>
      <xdr:col>36</xdr:col>
      <xdr:colOff>165100</xdr:colOff>
      <xdr:row>101</xdr:row>
      <xdr:rowOff>170815</xdr:rowOff>
    </xdr:to>
    <xdr:sp macro="" textlink="">
      <xdr:nvSpPr>
        <xdr:cNvPr id="470" name="楕円 469"/>
        <xdr:cNvSpPr/>
      </xdr:nvSpPr>
      <xdr:spPr>
        <a:xfrm>
          <a:off x="6921500" y="173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102870</xdr:rowOff>
    </xdr:from>
    <xdr:to>
      <xdr:col>41</xdr:col>
      <xdr:colOff>50800</xdr:colOff>
      <xdr:row>101</xdr:row>
      <xdr:rowOff>120650</xdr:rowOff>
    </xdr:to>
    <xdr:cxnSp macro="">
      <xdr:nvCxnSpPr>
        <xdr:cNvPr id="471" name="直線コネクタ 470"/>
        <xdr:cNvCxnSpPr/>
      </xdr:nvCxnSpPr>
      <xdr:spPr>
        <a:xfrm flipV="1">
          <a:off x="6972300" y="174193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167640</xdr:rowOff>
    </xdr:from>
    <xdr:ext cx="469900" cy="254000"/>
    <xdr:sp macro="" textlink="">
      <xdr:nvSpPr>
        <xdr:cNvPr id="472" name="n_1aveValue【市民会館】&#10;一人当たり面積"/>
        <xdr:cNvSpPr txBox="1"/>
      </xdr:nvSpPr>
      <xdr:spPr>
        <a:xfrm>
          <a:off x="9391650" y="181698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150495</xdr:rowOff>
    </xdr:from>
    <xdr:ext cx="464820" cy="259080"/>
    <xdr:sp macro="" textlink="">
      <xdr:nvSpPr>
        <xdr:cNvPr id="473" name="n_2aveValue【市民会館】&#10;一人当たり面積"/>
        <xdr:cNvSpPr txBox="1"/>
      </xdr:nvSpPr>
      <xdr:spPr>
        <a:xfrm>
          <a:off x="8515350" y="181527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135255</xdr:rowOff>
    </xdr:from>
    <xdr:ext cx="464820" cy="254000"/>
    <xdr:sp macro="" textlink="">
      <xdr:nvSpPr>
        <xdr:cNvPr id="474" name="n_3aveValue【市民会館】&#10;一人当たり面積"/>
        <xdr:cNvSpPr txBox="1"/>
      </xdr:nvSpPr>
      <xdr:spPr>
        <a:xfrm>
          <a:off x="7626350" y="181375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78105</xdr:rowOff>
    </xdr:from>
    <xdr:ext cx="464820" cy="254000"/>
    <xdr:sp macro="" textlink="">
      <xdr:nvSpPr>
        <xdr:cNvPr id="475" name="n_4aveValue【市民会館】&#10;一人当たり面積"/>
        <xdr:cNvSpPr txBox="1"/>
      </xdr:nvSpPr>
      <xdr:spPr>
        <a:xfrm>
          <a:off x="6737350" y="180803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99</xdr:row>
      <xdr:rowOff>147320</xdr:rowOff>
    </xdr:from>
    <xdr:ext cx="469900" cy="259080"/>
    <xdr:sp macro="" textlink="">
      <xdr:nvSpPr>
        <xdr:cNvPr id="476" name="n_1mainValue【市民会館】&#10;一人当たり面積"/>
        <xdr:cNvSpPr txBox="1"/>
      </xdr:nvSpPr>
      <xdr:spPr>
        <a:xfrm>
          <a:off x="9391650" y="1712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99</xdr:row>
      <xdr:rowOff>147320</xdr:rowOff>
    </xdr:from>
    <xdr:ext cx="464820" cy="259080"/>
    <xdr:sp macro="" textlink="">
      <xdr:nvSpPr>
        <xdr:cNvPr id="477" name="n_2mainValue【市民会館】&#10;一人当たり面積"/>
        <xdr:cNvSpPr txBox="1"/>
      </xdr:nvSpPr>
      <xdr:spPr>
        <a:xfrm>
          <a:off x="8515350" y="171208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99</xdr:row>
      <xdr:rowOff>170180</xdr:rowOff>
    </xdr:from>
    <xdr:ext cx="464820" cy="259080"/>
    <xdr:sp macro="" textlink="">
      <xdr:nvSpPr>
        <xdr:cNvPr id="478" name="n_3mainValue【市民会館】&#10;一人当たり面積"/>
        <xdr:cNvSpPr txBox="1"/>
      </xdr:nvSpPr>
      <xdr:spPr>
        <a:xfrm>
          <a:off x="7626350" y="171437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100</xdr:row>
      <xdr:rowOff>15875</xdr:rowOff>
    </xdr:from>
    <xdr:ext cx="464820" cy="259080"/>
    <xdr:sp macro="" textlink="">
      <xdr:nvSpPr>
        <xdr:cNvPr id="479" name="n_4mainValue【市民会館】&#10;一人当たり面積"/>
        <xdr:cNvSpPr txBox="1"/>
      </xdr:nvSpPr>
      <xdr:spPr>
        <a:xfrm>
          <a:off x="6737350" y="171608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8" name="正方形/長方形 4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9" name="正方形/長方形 48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0" name="正方形/長方形 48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1" name="正方形/長方形 49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2" name="正方形/長方形 49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3" name="正方形/長方形 49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4" name="正方形/長方形 49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5" name="正方形/長方形 49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504" name="テキスト ボックス 503"/>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280" cy="254000"/>
    <xdr:sp macro="" textlink="">
      <xdr:nvSpPr>
        <xdr:cNvPr id="506" name="テキスト ボックス 505"/>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2280" cy="259080"/>
    <xdr:sp macro="" textlink="">
      <xdr:nvSpPr>
        <xdr:cNvPr id="508" name="テキスト ボックス 507"/>
        <xdr:cNvSpPr txBox="1"/>
      </xdr:nvSpPr>
      <xdr:spPr>
        <a:xfrm>
          <a:off x="11978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0" name="テキスト ボックス 50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000"/>
    <xdr:sp macro="" textlink="">
      <xdr:nvSpPr>
        <xdr:cNvPr id="512" name="テキスト ボックス 511"/>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14" name="テキスト ボックス 51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4010" cy="259080"/>
    <xdr:sp macro="" textlink="">
      <xdr:nvSpPr>
        <xdr:cNvPr id="516" name="テキスト ボックス 515"/>
        <xdr:cNvSpPr txBox="1"/>
      </xdr:nvSpPr>
      <xdr:spPr>
        <a:xfrm>
          <a:off x="12106910" y="9382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62</xdr:row>
      <xdr:rowOff>165100</xdr:rowOff>
    </xdr:to>
    <xdr:cxnSp macro="">
      <xdr:nvCxnSpPr>
        <xdr:cNvPr id="519" name="直線コネクタ 518"/>
        <xdr:cNvCxnSpPr/>
      </xdr:nvCxnSpPr>
      <xdr:spPr>
        <a:xfrm flipV="1">
          <a:off x="16318865" y="952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168910</xdr:rowOff>
    </xdr:from>
    <xdr:ext cx="469900" cy="254000"/>
    <xdr:sp macro="" textlink="">
      <xdr:nvSpPr>
        <xdr:cNvPr id="520" name="【保健センター・保健所】&#10;有形固定資産減価償却率最小値テキスト"/>
        <xdr:cNvSpPr txBox="1"/>
      </xdr:nvSpPr>
      <xdr:spPr>
        <a:xfrm>
          <a:off x="16357600" y="10798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21" name="直線コネクタ 520"/>
        <xdr:cNvCxnSpPr/>
      </xdr:nvCxnSpPr>
      <xdr:spPr>
        <a:xfrm>
          <a:off x="16230600" y="1079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340360" cy="254000"/>
    <xdr:sp macro="" textlink="">
      <xdr:nvSpPr>
        <xdr:cNvPr id="522" name="【保健センター・保健所】&#10;有形固定資産減価償却率最大値テキスト"/>
        <xdr:cNvSpPr txBox="1"/>
      </xdr:nvSpPr>
      <xdr:spPr>
        <a:xfrm>
          <a:off x="16357600" y="930021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3" name="直線コネクタ 522"/>
        <xdr:cNvCxnSpPr/>
      </xdr:nvCxnSpPr>
      <xdr:spPr>
        <a:xfrm>
          <a:off x="16230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33020</xdr:rowOff>
    </xdr:from>
    <xdr:ext cx="405130" cy="259080"/>
    <xdr:sp macro="" textlink="">
      <xdr:nvSpPr>
        <xdr:cNvPr id="524" name="【保健センター・保健所】&#10;有形固定資産減価償却率平均値テキスト"/>
        <xdr:cNvSpPr txBox="1"/>
      </xdr:nvSpPr>
      <xdr:spPr>
        <a:xfrm>
          <a:off x="16357600" y="10148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25" name="フローチャート: 判断 524"/>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526" name="フローチャート: 判断 525"/>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527" name="フローチャート: 判断 526"/>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528" name="フローチャート: 判断 527"/>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29" name="フローチャート: 判断 528"/>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530" name="テキスト ボックス 529"/>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531" name="テキスト ボックス 530"/>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532" name="テキスト ボックス 531"/>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533" name="テキスト ボックス 532"/>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534" name="テキスト ボックス 533"/>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35" name="楕円 534"/>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10160</xdr:rowOff>
    </xdr:from>
    <xdr:ext cx="405130" cy="259080"/>
    <xdr:sp macro="" textlink="">
      <xdr:nvSpPr>
        <xdr:cNvPr id="536" name="【保健センター・保健所】&#10;有形固定資産減価償却率該当値テキスト"/>
        <xdr:cNvSpPr txBox="1"/>
      </xdr:nvSpPr>
      <xdr:spPr>
        <a:xfrm>
          <a:off x="16357600" y="978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537" name="楕円 536"/>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38100</xdr:rowOff>
    </xdr:to>
    <xdr:cxnSp macro="">
      <xdr:nvCxnSpPr>
        <xdr:cNvPr id="538" name="直線コネクタ 537"/>
        <xdr:cNvCxnSpPr/>
      </xdr:nvCxnSpPr>
      <xdr:spPr>
        <a:xfrm>
          <a:off x="15481300" y="99593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539" name="楕円 538"/>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15240</xdr:rowOff>
    </xdr:to>
    <xdr:cxnSp macro="">
      <xdr:nvCxnSpPr>
        <xdr:cNvPr id="540" name="直線コネクタ 539"/>
        <xdr:cNvCxnSpPr/>
      </xdr:nvCxnSpPr>
      <xdr:spPr>
        <a:xfrm>
          <a:off x="14592300" y="99326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83820</xdr:rowOff>
    </xdr:from>
    <xdr:to>
      <xdr:col>72</xdr:col>
      <xdr:colOff>38100</xdr:colOff>
      <xdr:row>58</xdr:row>
      <xdr:rowOff>13970</xdr:rowOff>
    </xdr:to>
    <xdr:sp macro="" textlink="">
      <xdr:nvSpPr>
        <xdr:cNvPr id="541" name="楕円 540"/>
        <xdr:cNvSpPr/>
      </xdr:nvSpPr>
      <xdr:spPr>
        <a:xfrm>
          <a:off x="13652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134620</xdr:rowOff>
    </xdr:from>
    <xdr:to>
      <xdr:col>76</xdr:col>
      <xdr:colOff>114300</xdr:colOff>
      <xdr:row>57</xdr:row>
      <xdr:rowOff>160020</xdr:rowOff>
    </xdr:to>
    <xdr:cxnSp macro="">
      <xdr:nvCxnSpPr>
        <xdr:cNvPr id="542" name="直線コネクタ 541"/>
        <xdr:cNvCxnSpPr/>
      </xdr:nvCxnSpPr>
      <xdr:spPr>
        <a:xfrm>
          <a:off x="13703300" y="99072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57150</xdr:rowOff>
    </xdr:from>
    <xdr:to>
      <xdr:col>67</xdr:col>
      <xdr:colOff>101600</xdr:colOff>
      <xdr:row>57</xdr:row>
      <xdr:rowOff>158750</xdr:rowOff>
    </xdr:to>
    <xdr:sp macro="" textlink="">
      <xdr:nvSpPr>
        <xdr:cNvPr id="543" name="楕円 542"/>
        <xdr:cNvSpPr/>
      </xdr:nvSpPr>
      <xdr:spPr>
        <a:xfrm>
          <a:off x="12763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107950</xdr:rowOff>
    </xdr:from>
    <xdr:to>
      <xdr:col>71</xdr:col>
      <xdr:colOff>177800</xdr:colOff>
      <xdr:row>57</xdr:row>
      <xdr:rowOff>134620</xdr:rowOff>
    </xdr:to>
    <xdr:cxnSp macro="">
      <xdr:nvCxnSpPr>
        <xdr:cNvPr id="544" name="直線コネクタ 543"/>
        <xdr:cNvCxnSpPr/>
      </xdr:nvCxnSpPr>
      <xdr:spPr>
        <a:xfrm>
          <a:off x="12814300" y="98806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146050</xdr:rowOff>
    </xdr:from>
    <xdr:ext cx="405130" cy="254000"/>
    <xdr:sp macro="" textlink="">
      <xdr:nvSpPr>
        <xdr:cNvPr id="545" name="n_1aveValue【保健センター・保健所】&#10;有形固定資産減価償却率"/>
        <xdr:cNvSpPr txBox="1"/>
      </xdr:nvSpPr>
      <xdr:spPr>
        <a:xfrm>
          <a:off x="15266035" y="102616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105410</xdr:rowOff>
    </xdr:from>
    <xdr:ext cx="400050" cy="259080"/>
    <xdr:sp macro="" textlink="">
      <xdr:nvSpPr>
        <xdr:cNvPr id="546" name="n_2aveValue【保健センター・保健所】&#10;有形固定資産減価償却率"/>
        <xdr:cNvSpPr txBox="1"/>
      </xdr:nvSpPr>
      <xdr:spPr>
        <a:xfrm>
          <a:off x="14389735" y="102209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77470</xdr:rowOff>
    </xdr:from>
    <xdr:ext cx="400050" cy="254000"/>
    <xdr:sp macro="" textlink="">
      <xdr:nvSpPr>
        <xdr:cNvPr id="547" name="n_3aveValue【保健センター・保健所】&#10;有形固定資産減価償却率"/>
        <xdr:cNvSpPr txBox="1"/>
      </xdr:nvSpPr>
      <xdr:spPr>
        <a:xfrm>
          <a:off x="13500735" y="101930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57150</xdr:rowOff>
    </xdr:from>
    <xdr:ext cx="400050" cy="259080"/>
    <xdr:sp macro="" textlink="">
      <xdr:nvSpPr>
        <xdr:cNvPr id="548" name="n_4aveValue【保健センター・保健所】&#10;有形固定資産減価償却率"/>
        <xdr:cNvSpPr txBox="1"/>
      </xdr:nvSpPr>
      <xdr:spPr>
        <a:xfrm>
          <a:off x="12611735" y="101727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82550</xdr:rowOff>
    </xdr:from>
    <xdr:ext cx="405130" cy="259080"/>
    <xdr:sp macro="" textlink="">
      <xdr:nvSpPr>
        <xdr:cNvPr id="549" name="n_1mainValue【保健センター・保健所】&#10;有形固定資産減価償却率"/>
        <xdr:cNvSpPr txBox="1"/>
      </xdr:nvSpPr>
      <xdr:spPr>
        <a:xfrm>
          <a:off x="15266035" y="968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55880</xdr:rowOff>
    </xdr:from>
    <xdr:ext cx="400050" cy="259080"/>
    <xdr:sp macro="" textlink="">
      <xdr:nvSpPr>
        <xdr:cNvPr id="550" name="n_2mainValue【保健センター・保健所】&#10;有形固定資産減価償却率"/>
        <xdr:cNvSpPr txBox="1"/>
      </xdr:nvSpPr>
      <xdr:spPr>
        <a:xfrm>
          <a:off x="14389735" y="96570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30480</xdr:rowOff>
    </xdr:from>
    <xdr:ext cx="400050" cy="254000"/>
    <xdr:sp macro="" textlink="">
      <xdr:nvSpPr>
        <xdr:cNvPr id="551" name="n_3mainValue【保健センター・保健所】&#10;有形固定資産減価償却率"/>
        <xdr:cNvSpPr txBox="1"/>
      </xdr:nvSpPr>
      <xdr:spPr>
        <a:xfrm>
          <a:off x="13500735" y="96316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3810</xdr:rowOff>
    </xdr:from>
    <xdr:ext cx="400050" cy="259080"/>
    <xdr:sp macro="" textlink="">
      <xdr:nvSpPr>
        <xdr:cNvPr id="552" name="n_4mainValue【保健センター・保健所】&#10;有形固定資産減価償却率"/>
        <xdr:cNvSpPr txBox="1"/>
      </xdr:nvSpPr>
      <xdr:spPr>
        <a:xfrm>
          <a:off x="12611735" y="96050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561" name="テキスト ボックス 560"/>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3" name="直線コネクタ 56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280" cy="259080"/>
    <xdr:sp macro="" textlink="">
      <xdr:nvSpPr>
        <xdr:cNvPr id="564" name="テキスト ボックス 563"/>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5" name="直線コネクタ 56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280" cy="259080"/>
    <xdr:sp macro="" textlink="">
      <xdr:nvSpPr>
        <xdr:cNvPr id="566" name="テキスト ボックス 565"/>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7" name="直線コネクタ 56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280" cy="254000"/>
    <xdr:sp macro="" textlink="">
      <xdr:nvSpPr>
        <xdr:cNvPr id="568" name="テキスト ボックス 567"/>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9" name="直線コネクタ 56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280" cy="259080"/>
    <xdr:sp macro="" textlink="">
      <xdr:nvSpPr>
        <xdr:cNvPr id="570" name="テキスト ボックス 569"/>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1" name="直線コネクタ 57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280" cy="259080"/>
    <xdr:sp macro="" textlink="">
      <xdr:nvSpPr>
        <xdr:cNvPr id="572" name="テキスト ボックス 571"/>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280" cy="254000"/>
    <xdr:sp macro="" textlink="">
      <xdr:nvSpPr>
        <xdr:cNvPr id="574" name="テキスト ボックス 573"/>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156210</xdr:rowOff>
    </xdr:from>
    <xdr:to>
      <xdr:col>116</xdr:col>
      <xdr:colOff>62865</xdr:colOff>
      <xdr:row>64</xdr:row>
      <xdr:rowOff>34290</xdr:rowOff>
    </xdr:to>
    <xdr:cxnSp macro="">
      <xdr:nvCxnSpPr>
        <xdr:cNvPr id="576" name="直線コネクタ 575"/>
        <xdr:cNvCxnSpPr/>
      </xdr:nvCxnSpPr>
      <xdr:spPr>
        <a:xfrm flipV="1">
          <a:off x="22160865" y="975741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38100</xdr:rowOff>
    </xdr:from>
    <xdr:ext cx="469900" cy="259080"/>
    <xdr:sp macro="" textlink="">
      <xdr:nvSpPr>
        <xdr:cNvPr id="577" name="【保健センター・保健所】&#10;一人当たり面積最小値テキスト"/>
        <xdr:cNvSpPr txBox="1"/>
      </xdr:nvSpPr>
      <xdr:spPr>
        <a:xfrm>
          <a:off x="22199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78" name="直線コネクタ 577"/>
        <xdr:cNvCxnSpPr/>
      </xdr:nvCxnSpPr>
      <xdr:spPr>
        <a:xfrm>
          <a:off x="22072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102870</xdr:rowOff>
    </xdr:from>
    <xdr:ext cx="469900" cy="259080"/>
    <xdr:sp macro="" textlink="">
      <xdr:nvSpPr>
        <xdr:cNvPr id="579" name="【保健センター・保健所】&#10;一人当たり面積最大値テキスト"/>
        <xdr:cNvSpPr txBox="1"/>
      </xdr:nvSpPr>
      <xdr:spPr>
        <a:xfrm>
          <a:off x="22199600" y="953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80" name="直線コネクタ 579"/>
        <xdr:cNvCxnSpPr/>
      </xdr:nvCxnSpPr>
      <xdr:spPr>
        <a:xfrm>
          <a:off x="22072600" y="975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152400</xdr:rowOff>
    </xdr:from>
    <xdr:ext cx="469900" cy="259080"/>
    <xdr:sp macro="" textlink="">
      <xdr:nvSpPr>
        <xdr:cNvPr id="581" name="【保健センター・保健所】&#10;一人当たり面積平均値テキスト"/>
        <xdr:cNvSpPr txBox="1"/>
      </xdr:nvSpPr>
      <xdr:spPr>
        <a:xfrm>
          <a:off x="22199600" y="10610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82" name="フローチャート: 判断 581"/>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83" name="フローチャート: 判断 582"/>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84" name="フローチャート: 判断 583"/>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85" name="フローチャート: 判断 584"/>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86" name="フローチャート: 判断 585"/>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587" name="テキスト ボックス 586"/>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588" name="テキスト ボックス 587"/>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589" name="テキスト ボックス 588"/>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590" name="テキスト ボックス 589"/>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591" name="テキスト ボックス 590"/>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105410</xdr:rowOff>
    </xdr:from>
    <xdr:to>
      <xdr:col>116</xdr:col>
      <xdr:colOff>114300</xdr:colOff>
      <xdr:row>57</xdr:row>
      <xdr:rowOff>35560</xdr:rowOff>
    </xdr:to>
    <xdr:sp macro="" textlink="">
      <xdr:nvSpPr>
        <xdr:cNvPr id="592" name="楕円 591"/>
        <xdr:cNvSpPr/>
      </xdr:nvSpPr>
      <xdr:spPr>
        <a:xfrm>
          <a:off x="221107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58420</xdr:rowOff>
    </xdr:from>
    <xdr:ext cx="469900" cy="259080"/>
    <xdr:sp macro="" textlink="">
      <xdr:nvSpPr>
        <xdr:cNvPr id="593" name="【保健センター・保健所】&#10;一人当たり面積該当値テキスト"/>
        <xdr:cNvSpPr txBox="1"/>
      </xdr:nvSpPr>
      <xdr:spPr>
        <a:xfrm>
          <a:off x="22199600" y="965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124460</xdr:rowOff>
    </xdr:from>
    <xdr:to>
      <xdr:col>112</xdr:col>
      <xdr:colOff>38100</xdr:colOff>
      <xdr:row>57</xdr:row>
      <xdr:rowOff>54610</xdr:rowOff>
    </xdr:to>
    <xdr:sp macro="" textlink="">
      <xdr:nvSpPr>
        <xdr:cNvPr id="594" name="楕円 593"/>
        <xdr:cNvSpPr/>
      </xdr:nvSpPr>
      <xdr:spPr>
        <a:xfrm>
          <a:off x="21272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156210</xdr:rowOff>
    </xdr:from>
    <xdr:to>
      <xdr:col>116</xdr:col>
      <xdr:colOff>63500</xdr:colOff>
      <xdr:row>57</xdr:row>
      <xdr:rowOff>3810</xdr:rowOff>
    </xdr:to>
    <xdr:cxnSp macro="">
      <xdr:nvCxnSpPr>
        <xdr:cNvPr id="595" name="直線コネクタ 594"/>
        <xdr:cNvCxnSpPr/>
      </xdr:nvCxnSpPr>
      <xdr:spPr>
        <a:xfrm flipV="1">
          <a:off x="21323300" y="97574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143510</xdr:rowOff>
    </xdr:from>
    <xdr:to>
      <xdr:col>107</xdr:col>
      <xdr:colOff>101600</xdr:colOff>
      <xdr:row>57</xdr:row>
      <xdr:rowOff>73660</xdr:rowOff>
    </xdr:to>
    <xdr:sp macro="" textlink="">
      <xdr:nvSpPr>
        <xdr:cNvPr id="596" name="楕円 595"/>
        <xdr:cNvSpPr/>
      </xdr:nvSpPr>
      <xdr:spPr>
        <a:xfrm>
          <a:off x="20383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3810</xdr:rowOff>
    </xdr:from>
    <xdr:to>
      <xdr:col>111</xdr:col>
      <xdr:colOff>177800</xdr:colOff>
      <xdr:row>57</xdr:row>
      <xdr:rowOff>22860</xdr:rowOff>
    </xdr:to>
    <xdr:cxnSp macro="">
      <xdr:nvCxnSpPr>
        <xdr:cNvPr id="597" name="直線コネクタ 596"/>
        <xdr:cNvCxnSpPr/>
      </xdr:nvCxnSpPr>
      <xdr:spPr>
        <a:xfrm flipV="1">
          <a:off x="20434300" y="97764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166370</xdr:rowOff>
    </xdr:from>
    <xdr:to>
      <xdr:col>102</xdr:col>
      <xdr:colOff>165100</xdr:colOff>
      <xdr:row>57</xdr:row>
      <xdr:rowOff>96520</xdr:rowOff>
    </xdr:to>
    <xdr:sp macro="" textlink="">
      <xdr:nvSpPr>
        <xdr:cNvPr id="598" name="楕円 597"/>
        <xdr:cNvSpPr/>
      </xdr:nvSpPr>
      <xdr:spPr>
        <a:xfrm>
          <a:off x="19494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22860</xdr:rowOff>
    </xdr:from>
    <xdr:to>
      <xdr:col>107</xdr:col>
      <xdr:colOff>50800</xdr:colOff>
      <xdr:row>57</xdr:row>
      <xdr:rowOff>45720</xdr:rowOff>
    </xdr:to>
    <xdr:cxnSp macro="">
      <xdr:nvCxnSpPr>
        <xdr:cNvPr id="599" name="直線コネクタ 598"/>
        <xdr:cNvCxnSpPr/>
      </xdr:nvCxnSpPr>
      <xdr:spPr>
        <a:xfrm flipV="1">
          <a:off x="19545300" y="97955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13970</xdr:rowOff>
    </xdr:from>
    <xdr:to>
      <xdr:col>98</xdr:col>
      <xdr:colOff>38100</xdr:colOff>
      <xdr:row>57</xdr:row>
      <xdr:rowOff>115570</xdr:rowOff>
    </xdr:to>
    <xdr:sp macro="" textlink="">
      <xdr:nvSpPr>
        <xdr:cNvPr id="600" name="楕円 599"/>
        <xdr:cNvSpPr/>
      </xdr:nvSpPr>
      <xdr:spPr>
        <a:xfrm>
          <a:off x="18605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45720</xdr:rowOff>
    </xdr:from>
    <xdr:to>
      <xdr:col>102</xdr:col>
      <xdr:colOff>114300</xdr:colOff>
      <xdr:row>57</xdr:row>
      <xdr:rowOff>64770</xdr:rowOff>
    </xdr:to>
    <xdr:cxnSp macro="">
      <xdr:nvCxnSpPr>
        <xdr:cNvPr id="601" name="直線コネクタ 600"/>
        <xdr:cNvCxnSpPr/>
      </xdr:nvCxnSpPr>
      <xdr:spPr>
        <a:xfrm flipV="1">
          <a:off x="18656300" y="98183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34290</xdr:rowOff>
    </xdr:from>
    <xdr:ext cx="469900" cy="259080"/>
    <xdr:sp macro="" textlink="">
      <xdr:nvSpPr>
        <xdr:cNvPr id="602" name="n_1aveValue【保健センター・保健所】&#10;一人当たり面積"/>
        <xdr:cNvSpPr txBox="1"/>
      </xdr:nvSpPr>
      <xdr:spPr>
        <a:xfrm>
          <a:off x="21075650" y="1066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34290</xdr:rowOff>
    </xdr:from>
    <xdr:ext cx="464820" cy="259080"/>
    <xdr:sp macro="" textlink="">
      <xdr:nvSpPr>
        <xdr:cNvPr id="603" name="n_2aveValue【保健センター・保健所】&#10;一人当たり面積"/>
        <xdr:cNvSpPr txBox="1"/>
      </xdr:nvSpPr>
      <xdr:spPr>
        <a:xfrm>
          <a:off x="20199350" y="106641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41910</xdr:rowOff>
    </xdr:from>
    <xdr:ext cx="464820" cy="254000"/>
    <xdr:sp macro="" textlink="">
      <xdr:nvSpPr>
        <xdr:cNvPr id="604" name="n_3aveValue【保健センター・保健所】&#10;一人当たり面積"/>
        <xdr:cNvSpPr txBox="1"/>
      </xdr:nvSpPr>
      <xdr:spPr>
        <a:xfrm>
          <a:off x="19310350" y="106718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19050</xdr:rowOff>
    </xdr:from>
    <xdr:ext cx="464820" cy="254000"/>
    <xdr:sp macro="" textlink="">
      <xdr:nvSpPr>
        <xdr:cNvPr id="605" name="n_4aveValue【保健センター・保健所】&#10;一人当たり面積"/>
        <xdr:cNvSpPr txBox="1"/>
      </xdr:nvSpPr>
      <xdr:spPr>
        <a:xfrm>
          <a:off x="18421350" y="106489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55</xdr:row>
      <xdr:rowOff>71120</xdr:rowOff>
    </xdr:from>
    <xdr:ext cx="469900" cy="259080"/>
    <xdr:sp macro="" textlink="">
      <xdr:nvSpPr>
        <xdr:cNvPr id="606" name="n_1mainValue【保健センター・保健所】&#10;一人当たり面積"/>
        <xdr:cNvSpPr txBox="1"/>
      </xdr:nvSpPr>
      <xdr:spPr>
        <a:xfrm>
          <a:off x="21075650" y="950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55</xdr:row>
      <xdr:rowOff>90170</xdr:rowOff>
    </xdr:from>
    <xdr:ext cx="464820" cy="259080"/>
    <xdr:sp macro="" textlink="">
      <xdr:nvSpPr>
        <xdr:cNvPr id="607" name="n_2mainValue【保健センター・保健所】&#10;一人当たり面積"/>
        <xdr:cNvSpPr txBox="1"/>
      </xdr:nvSpPr>
      <xdr:spPr>
        <a:xfrm>
          <a:off x="20199350" y="9519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55</xdr:row>
      <xdr:rowOff>113030</xdr:rowOff>
    </xdr:from>
    <xdr:ext cx="464820" cy="259080"/>
    <xdr:sp macro="" textlink="">
      <xdr:nvSpPr>
        <xdr:cNvPr id="608" name="n_3mainValue【保健センター・保健所】&#10;一人当たり面積"/>
        <xdr:cNvSpPr txBox="1"/>
      </xdr:nvSpPr>
      <xdr:spPr>
        <a:xfrm>
          <a:off x="19310350" y="95427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55</xdr:row>
      <xdr:rowOff>132080</xdr:rowOff>
    </xdr:from>
    <xdr:ext cx="464820" cy="254000"/>
    <xdr:sp macro="" textlink="">
      <xdr:nvSpPr>
        <xdr:cNvPr id="609" name="n_4mainValue【保健センター・保健所】&#10;一人当たり面積"/>
        <xdr:cNvSpPr txBox="1"/>
      </xdr:nvSpPr>
      <xdr:spPr>
        <a:xfrm>
          <a:off x="18421350" y="95618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3370" cy="220345"/>
    <xdr:sp macro="" textlink="">
      <xdr:nvSpPr>
        <xdr:cNvPr id="618" name="テキスト ボックス 617"/>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280" cy="259080"/>
    <xdr:sp macro="" textlink="">
      <xdr:nvSpPr>
        <xdr:cNvPr id="620" name="テキスト ボックス 619"/>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1" name="直線コネクタ 62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2280" cy="259080"/>
    <xdr:sp macro="" textlink="">
      <xdr:nvSpPr>
        <xdr:cNvPr id="622" name="テキスト ボックス 621"/>
        <xdr:cNvSpPr txBox="1"/>
      </xdr:nvSpPr>
      <xdr:spPr>
        <a:xfrm>
          <a:off x="11978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23" name="直線コネクタ 62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000"/>
    <xdr:sp macro="" textlink="">
      <xdr:nvSpPr>
        <xdr:cNvPr id="624" name="テキスト ボックス 623"/>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25" name="直線コネクタ 62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26" name="テキスト ボックス 62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27" name="直線コネクタ 62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000"/>
    <xdr:sp macro="" textlink="">
      <xdr:nvSpPr>
        <xdr:cNvPr id="628" name="テキスト ボックス 627"/>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29" name="直線コネクタ 62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0" name="テキスト ボックス 62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1" name="直線コネクタ 63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4010" cy="259080"/>
    <xdr:sp macro="" textlink="">
      <xdr:nvSpPr>
        <xdr:cNvPr id="632" name="テキスト ボックス 631"/>
        <xdr:cNvSpPr txBox="1"/>
      </xdr:nvSpPr>
      <xdr:spPr>
        <a:xfrm>
          <a:off x="12106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124460</xdr:rowOff>
    </xdr:from>
    <xdr:to>
      <xdr:col>85</xdr:col>
      <xdr:colOff>126365</xdr:colOff>
      <xdr:row>86</xdr:row>
      <xdr:rowOff>123190</xdr:rowOff>
    </xdr:to>
    <xdr:cxnSp macro="">
      <xdr:nvCxnSpPr>
        <xdr:cNvPr id="635" name="直線コネクタ 634"/>
        <xdr:cNvCxnSpPr/>
      </xdr:nvCxnSpPr>
      <xdr:spPr>
        <a:xfrm flipV="1">
          <a:off x="16318865" y="1349756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127000</xdr:rowOff>
    </xdr:from>
    <xdr:ext cx="405130" cy="259080"/>
    <xdr:sp macro="" textlink="">
      <xdr:nvSpPr>
        <xdr:cNvPr id="636" name="【消防施設】&#10;有形固定資産減価償却率最小値テキスト"/>
        <xdr:cNvSpPr txBox="1"/>
      </xdr:nvSpPr>
      <xdr:spPr>
        <a:xfrm>
          <a:off x="16357600" y="1487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123190</xdr:rowOff>
    </xdr:from>
    <xdr:to>
      <xdr:col>86</xdr:col>
      <xdr:colOff>25400</xdr:colOff>
      <xdr:row>86</xdr:row>
      <xdr:rowOff>123190</xdr:rowOff>
    </xdr:to>
    <xdr:cxnSp macro="">
      <xdr:nvCxnSpPr>
        <xdr:cNvPr id="637" name="直線コネクタ 636"/>
        <xdr:cNvCxnSpPr/>
      </xdr:nvCxnSpPr>
      <xdr:spPr>
        <a:xfrm>
          <a:off x="16230600" y="1486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71120</xdr:rowOff>
    </xdr:from>
    <xdr:ext cx="405130" cy="259080"/>
    <xdr:sp macro="" textlink="">
      <xdr:nvSpPr>
        <xdr:cNvPr id="638" name="【消防施設】&#10;有形固定資産減価償却率最大値テキスト"/>
        <xdr:cNvSpPr txBox="1"/>
      </xdr:nvSpPr>
      <xdr:spPr>
        <a:xfrm>
          <a:off x="16357600" y="1327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124460</xdr:rowOff>
    </xdr:from>
    <xdr:to>
      <xdr:col>86</xdr:col>
      <xdr:colOff>25400</xdr:colOff>
      <xdr:row>78</xdr:row>
      <xdr:rowOff>124460</xdr:rowOff>
    </xdr:to>
    <xdr:cxnSp macro="">
      <xdr:nvCxnSpPr>
        <xdr:cNvPr id="639" name="直線コネクタ 638"/>
        <xdr:cNvCxnSpPr/>
      </xdr:nvCxnSpPr>
      <xdr:spPr>
        <a:xfrm>
          <a:off x="16230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163195</xdr:rowOff>
    </xdr:from>
    <xdr:ext cx="405130" cy="259080"/>
    <xdr:sp macro="" textlink="">
      <xdr:nvSpPr>
        <xdr:cNvPr id="640" name="【消防施設】&#10;有形固定資産減価償却率平均値テキスト"/>
        <xdr:cNvSpPr txBox="1"/>
      </xdr:nvSpPr>
      <xdr:spPr>
        <a:xfrm>
          <a:off x="16357600" y="14222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13335</xdr:rowOff>
    </xdr:from>
    <xdr:to>
      <xdr:col>85</xdr:col>
      <xdr:colOff>177800</xdr:colOff>
      <xdr:row>83</xdr:row>
      <xdr:rowOff>114935</xdr:rowOff>
    </xdr:to>
    <xdr:sp macro="" textlink="">
      <xdr:nvSpPr>
        <xdr:cNvPr id="641" name="フローチャート: 判断 640"/>
        <xdr:cNvSpPr/>
      </xdr:nvSpPr>
      <xdr:spPr>
        <a:xfrm>
          <a:off x="162687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127635</xdr:rowOff>
    </xdr:from>
    <xdr:to>
      <xdr:col>81</xdr:col>
      <xdr:colOff>101600</xdr:colOff>
      <xdr:row>83</xdr:row>
      <xdr:rowOff>57785</xdr:rowOff>
    </xdr:to>
    <xdr:sp macro="" textlink="">
      <xdr:nvSpPr>
        <xdr:cNvPr id="642" name="フローチャート: 判断 641"/>
        <xdr:cNvSpPr/>
      </xdr:nvSpPr>
      <xdr:spPr>
        <a:xfrm>
          <a:off x="15430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155575</xdr:rowOff>
    </xdr:from>
    <xdr:to>
      <xdr:col>76</xdr:col>
      <xdr:colOff>165100</xdr:colOff>
      <xdr:row>83</xdr:row>
      <xdr:rowOff>86360</xdr:rowOff>
    </xdr:to>
    <xdr:sp macro="" textlink="">
      <xdr:nvSpPr>
        <xdr:cNvPr id="643" name="フローチャート: 判断 642"/>
        <xdr:cNvSpPr/>
      </xdr:nvSpPr>
      <xdr:spPr>
        <a:xfrm>
          <a:off x="14541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52705</xdr:rowOff>
    </xdr:from>
    <xdr:to>
      <xdr:col>72</xdr:col>
      <xdr:colOff>38100</xdr:colOff>
      <xdr:row>82</xdr:row>
      <xdr:rowOff>154940</xdr:rowOff>
    </xdr:to>
    <xdr:sp macro="" textlink="">
      <xdr:nvSpPr>
        <xdr:cNvPr id="644" name="フローチャート: 判断 643"/>
        <xdr:cNvSpPr/>
      </xdr:nvSpPr>
      <xdr:spPr>
        <a:xfrm>
          <a:off x="13652500" y="1411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96520</xdr:rowOff>
    </xdr:from>
    <xdr:to>
      <xdr:col>67</xdr:col>
      <xdr:colOff>101600</xdr:colOff>
      <xdr:row>83</xdr:row>
      <xdr:rowOff>26670</xdr:rowOff>
    </xdr:to>
    <xdr:sp macro="" textlink="">
      <xdr:nvSpPr>
        <xdr:cNvPr id="645" name="フローチャート: 判断 644"/>
        <xdr:cNvSpPr/>
      </xdr:nvSpPr>
      <xdr:spPr>
        <a:xfrm>
          <a:off x="127635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46" name="テキスト ボックス 64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47" name="テキスト ボックス 64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48" name="テキスト ボックス 64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49" name="テキスト ボックス 64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0" name="テキスト ボックス 64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82</xdr:row>
      <xdr:rowOff>41275</xdr:rowOff>
    </xdr:from>
    <xdr:to>
      <xdr:col>85</xdr:col>
      <xdr:colOff>177800</xdr:colOff>
      <xdr:row>82</xdr:row>
      <xdr:rowOff>143510</xdr:rowOff>
    </xdr:to>
    <xdr:sp macro="" textlink="">
      <xdr:nvSpPr>
        <xdr:cNvPr id="651" name="楕円 650"/>
        <xdr:cNvSpPr/>
      </xdr:nvSpPr>
      <xdr:spPr>
        <a:xfrm>
          <a:off x="162687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64135</xdr:rowOff>
    </xdr:from>
    <xdr:ext cx="405130" cy="254000"/>
    <xdr:sp macro="" textlink="">
      <xdr:nvSpPr>
        <xdr:cNvPr id="652" name="【消防施設】&#10;有形固定資産減価償却率該当値テキスト"/>
        <xdr:cNvSpPr txBox="1"/>
      </xdr:nvSpPr>
      <xdr:spPr>
        <a:xfrm>
          <a:off x="16357600" y="139515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10160</xdr:rowOff>
    </xdr:from>
    <xdr:to>
      <xdr:col>81</xdr:col>
      <xdr:colOff>101600</xdr:colOff>
      <xdr:row>82</xdr:row>
      <xdr:rowOff>111760</xdr:rowOff>
    </xdr:to>
    <xdr:sp macro="" textlink="">
      <xdr:nvSpPr>
        <xdr:cNvPr id="653" name="楕円 652"/>
        <xdr:cNvSpPr/>
      </xdr:nvSpPr>
      <xdr:spPr>
        <a:xfrm>
          <a:off x="15430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60960</xdr:rowOff>
    </xdr:from>
    <xdr:to>
      <xdr:col>85</xdr:col>
      <xdr:colOff>127000</xdr:colOff>
      <xdr:row>82</xdr:row>
      <xdr:rowOff>92075</xdr:rowOff>
    </xdr:to>
    <xdr:cxnSp macro="">
      <xdr:nvCxnSpPr>
        <xdr:cNvPr id="654" name="直線コネクタ 653"/>
        <xdr:cNvCxnSpPr/>
      </xdr:nvCxnSpPr>
      <xdr:spPr>
        <a:xfrm>
          <a:off x="15481300" y="1411986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145415</xdr:rowOff>
    </xdr:from>
    <xdr:to>
      <xdr:col>76</xdr:col>
      <xdr:colOff>165100</xdr:colOff>
      <xdr:row>82</xdr:row>
      <xdr:rowOff>75565</xdr:rowOff>
    </xdr:to>
    <xdr:sp macro="" textlink="">
      <xdr:nvSpPr>
        <xdr:cNvPr id="655" name="楕円 654"/>
        <xdr:cNvSpPr/>
      </xdr:nvSpPr>
      <xdr:spPr>
        <a:xfrm>
          <a:off x="145415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24765</xdr:rowOff>
    </xdr:from>
    <xdr:to>
      <xdr:col>81</xdr:col>
      <xdr:colOff>50800</xdr:colOff>
      <xdr:row>82</xdr:row>
      <xdr:rowOff>60960</xdr:rowOff>
    </xdr:to>
    <xdr:cxnSp macro="">
      <xdr:nvCxnSpPr>
        <xdr:cNvPr id="656" name="直線コネクタ 655"/>
        <xdr:cNvCxnSpPr/>
      </xdr:nvCxnSpPr>
      <xdr:spPr>
        <a:xfrm>
          <a:off x="14592300" y="140836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109855</xdr:rowOff>
    </xdr:from>
    <xdr:to>
      <xdr:col>72</xdr:col>
      <xdr:colOff>38100</xdr:colOff>
      <xdr:row>82</xdr:row>
      <xdr:rowOff>40640</xdr:rowOff>
    </xdr:to>
    <xdr:sp macro="" textlink="">
      <xdr:nvSpPr>
        <xdr:cNvPr id="657" name="楕円 656"/>
        <xdr:cNvSpPr/>
      </xdr:nvSpPr>
      <xdr:spPr>
        <a:xfrm>
          <a:off x="13652500" y="13997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160655</xdr:rowOff>
    </xdr:from>
    <xdr:to>
      <xdr:col>76</xdr:col>
      <xdr:colOff>114300</xdr:colOff>
      <xdr:row>82</xdr:row>
      <xdr:rowOff>24765</xdr:rowOff>
    </xdr:to>
    <xdr:cxnSp macro="">
      <xdr:nvCxnSpPr>
        <xdr:cNvPr id="658" name="直線コネクタ 657"/>
        <xdr:cNvCxnSpPr/>
      </xdr:nvCxnSpPr>
      <xdr:spPr>
        <a:xfrm>
          <a:off x="13703300" y="140481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75565</xdr:rowOff>
    </xdr:from>
    <xdr:to>
      <xdr:col>67</xdr:col>
      <xdr:colOff>101600</xdr:colOff>
      <xdr:row>82</xdr:row>
      <xdr:rowOff>6350</xdr:rowOff>
    </xdr:to>
    <xdr:sp macro="" textlink="">
      <xdr:nvSpPr>
        <xdr:cNvPr id="659" name="楕円 658"/>
        <xdr:cNvSpPr/>
      </xdr:nvSpPr>
      <xdr:spPr>
        <a:xfrm>
          <a:off x="12763500" y="1396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126365</xdr:rowOff>
    </xdr:from>
    <xdr:to>
      <xdr:col>71</xdr:col>
      <xdr:colOff>177800</xdr:colOff>
      <xdr:row>81</xdr:row>
      <xdr:rowOff>160655</xdr:rowOff>
    </xdr:to>
    <xdr:cxnSp macro="">
      <xdr:nvCxnSpPr>
        <xdr:cNvPr id="660" name="直線コネクタ 659"/>
        <xdr:cNvCxnSpPr/>
      </xdr:nvCxnSpPr>
      <xdr:spPr>
        <a:xfrm>
          <a:off x="12814300" y="140138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48895</xdr:rowOff>
    </xdr:from>
    <xdr:ext cx="405130" cy="259080"/>
    <xdr:sp macro="" textlink="">
      <xdr:nvSpPr>
        <xdr:cNvPr id="661" name="n_1aveValue【消防施設】&#10;有形固定資産減価償却率"/>
        <xdr:cNvSpPr txBox="1"/>
      </xdr:nvSpPr>
      <xdr:spPr>
        <a:xfrm>
          <a:off x="15266035" y="14279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76835</xdr:rowOff>
    </xdr:from>
    <xdr:ext cx="400050" cy="254000"/>
    <xdr:sp macro="" textlink="">
      <xdr:nvSpPr>
        <xdr:cNvPr id="662" name="n_2aveValue【消防施設】&#10;有形固定資産減価償却率"/>
        <xdr:cNvSpPr txBox="1"/>
      </xdr:nvSpPr>
      <xdr:spPr>
        <a:xfrm>
          <a:off x="14389735" y="143071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145415</xdr:rowOff>
    </xdr:from>
    <xdr:ext cx="400050" cy="254000"/>
    <xdr:sp macro="" textlink="">
      <xdr:nvSpPr>
        <xdr:cNvPr id="663" name="n_3aveValue【消防施設】&#10;有形固定資産減価償却率"/>
        <xdr:cNvSpPr txBox="1"/>
      </xdr:nvSpPr>
      <xdr:spPr>
        <a:xfrm>
          <a:off x="13500735" y="142043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17780</xdr:rowOff>
    </xdr:from>
    <xdr:ext cx="400050" cy="254000"/>
    <xdr:sp macro="" textlink="">
      <xdr:nvSpPr>
        <xdr:cNvPr id="664" name="n_4aveValue【消防施設】&#10;有形固定資産減価償却率"/>
        <xdr:cNvSpPr txBox="1"/>
      </xdr:nvSpPr>
      <xdr:spPr>
        <a:xfrm>
          <a:off x="12611735" y="142481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128270</xdr:rowOff>
    </xdr:from>
    <xdr:ext cx="405130" cy="259080"/>
    <xdr:sp macro="" textlink="">
      <xdr:nvSpPr>
        <xdr:cNvPr id="665" name="n_1mainValue【消防施設】&#10;有形固定資産減価償却率"/>
        <xdr:cNvSpPr txBox="1"/>
      </xdr:nvSpPr>
      <xdr:spPr>
        <a:xfrm>
          <a:off x="15266035"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92075</xdr:rowOff>
    </xdr:from>
    <xdr:ext cx="400050" cy="259080"/>
    <xdr:sp macro="" textlink="">
      <xdr:nvSpPr>
        <xdr:cNvPr id="666" name="n_2mainValue【消防施設】&#10;有形固定資産減価償却率"/>
        <xdr:cNvSpPr txBox="1"/>
      </xdr:nvSpPr>
      <xdr:spPr>
        <a:xfrm>
          <a:off x="14389735" y="138080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56515</xdr:rowOff>
    </xdr:from>
    <xdr:ext cx="400050" cy="258445"/>
    <xdr:sp macro="" textlink="">
      <xdr:nvSpPr>
        <xdr:cNvPr id="667" name="n_3mainValue【消防施設】&#10;有形固定資産減価償却率"/>
        <xdr:cNvSpPr txBox="1"/>
      </xdr:nvSpPr>
      <xdr:spPr>
        <a:xfrm>
          <a:off x="13500735" y="1377251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22225</xdr:rowOff>
    </xdr:from>
    <xdr:ext cx="400050" cy="258445"/>
    <xdr:sp macro="" textlink="">
      <xdr:nvSpPr>
        <xdr:cNvPr id="668" name="n_4mainValue【消防施設】&#10;有形固定資産減価償却率"/>
        <xdr:cNvSpPr txBox="1"/>
      </xdr:nvSpPr>
      <xdr:spPr>
        <a:xfrm>
          <a:off x="12611735" y="1373822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805" cy="220345"/>
    <xdr:sp macro="" textlink="">
      <xdr:nvSpPr>
        <xdr:cNvPr id="677" name="テキスト ボックス 676"/>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79" name="直線コネクタ 678"/>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2280" cy="259080"/>
    <xdr:sp macro="" textlink="">
      <xdr:nvSpPr>
        <xdr:cNvPr id="680" name="テキスト ボックス 679"/>
        <xdr:cNvSpPr txBox="1"/>
      </xdr:nvSpPr>
      <xdr:spPr>
        <a:xfrm>
          <a:off x="17820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81" name="直線コネクタ 680"/>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2280" cy="254000"/>
    <xdr:sp macro="" textlink="">
      <xdr:nvSpPr>
        <xdr:cNvPr id="682" name="テキスト ボックス 681"/>
        <xdr:cNvSpPr txBox="1"/>
      </xdr:nvSpPr>
      <xdr:spPr>
        <a:xfrm>
          <a:off x="17820640" y="14444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83" name="直線コネクタ 682"/>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2280" cy="259080"/>
    <xdr:sp macro="" textlink="">
      <xdr:nvSpPr>
        <xdr:cNvPr id="684" name="テキスト ボックス 683"/>
        <xdr:cNvSpPr txBox="1"/>
      </xdr:nvSpPr>
      <xdr:spPr>
        <a:xfrm>
          <a:off x="17820640" y="14117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85" name="直線コネクタ 684"/>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2280" cy="254000"/>
    <xdr:sp macro="" textlink="">
      <xdr:nvSpPr>
        <xdr:cNvPr id="686" name="テキスト ボックス 685"/>
        <xdr:cNvSpPr txBox="1"/>
      </xdr:nvSpPr>
      <xdr:spPr>
        <a:xfrm>
          <a:off x="17820640" y="1379156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87" name="直線コネクタ 686"/>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2280" cy="259080"/>
    <xdr:sp macro="" textlink="">
      <xdr:nvSpPr>
        <xdr:cNvPr id="688" name="テキスト ボックス 687"/>
        <xdr:cNvSpPr txBox="1"/>
      </xdr:nvSpPr>
      <xdr:spPr>
        <a:xfrm>
          <a:off x="17820640" y="1346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89" name="直線コネクタ 688"/>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2280" cy="259080"/>
    <xdr:sp macro="" textlink="">
      <xdr:nvSpPr>
        <xdr:cNvPr id="690" name="テキスト ボックス 689"/>
        <xdr:cNvSpPr txBox="1"/>
      </xdr:nvSpPr>
      <xdr:spPr>
        <a:xfrm>
          <a:off x="17820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280" cy="259080"/>
    <xdr:sp macro="" textlink="">
      <xdr:nvSpPr>
        <xdr:cNvPr id="692" name="テキスト ボックス 691"/>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123190</xdr:rowOff>
    </xdr:from>
    <xdr:to>
      <xdr:col>116</xdr:col>
      <xdr:colOff>62865</xdr:colOff>
      <xdr:row>86</xdr:row>
      <xdr:rowOff>168275</xdr:rowOff>
    </xdr:to>
    <xdr:cxnSp macro="">
      <xdr:nvCxnSpPr>
        <xdr:cNvPr id="694" name="直線コネクタ 693"/>
        <xdr:cNvCxnSpPr/>
      </xdr:nvCxnSpPr>
      <xdr:spPr>
        <a:xfrm flipV="1">
          <a:off x="22160865" y="13496290"/>
          <a:ext cx="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635</xdr:rowOff>
    </xdr:from>
    <xdr:ext cx="469900" cy="259080"/>
    <xdr:sp macro="" textlink="">
      <xdr:nvSpPr>
        <xdr:cNvPr id="695" name="【消防施設】&#10;一人当たり面積最小値テキスト"/>
        <xdr:cNvSpPr txBox="1"/>
      </xdr:nvSpPr>
      <xdr:spPr>
        <a:xfrm>
          <a:off x="22199600" y="1491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168275</xdr:rowOff>
    </xdr:from>
    <xdr:to>
      <xdr:col>116</xdr:col>
      <xdr:colOff>152400</xdr:colOff>
      <xdr:row>86</xdr:row>
      <xdr:rowOff>168275</xdr:rowOff>
    </xdr:to>
    <xdr:cxnSp macro="">
      <xdr:nvCxnSpPr>
        <xdr:cNvPr id="696" name="直線コネクタ 695"/>
        <xdr:cNvCxnSpPr/>
      </xdr:nvCxnSpPr>
      <xdr:spPr>
        <a:xfrm>
          <a:off x="22072600" y="1491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69850</xdr:rowOff>
    </xdr:from>
    <xdr:ext cx="469900" cy="259080"/>
    <xdr:sp macro="" textlink="">
      <xdr:nvSpPr>
        <xdr:cNvPr id="697" name="【消防施設】&#10;一人当たり面積最大値テキスト"/>
        <xdr:cNvSpPr txBox="1"/>
      </xdr:nvSpPr>
      <xdr:spPr>
        <a:xfrm>
          <a:off x="22199600" y="1327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123190</xdr:rowOff>
    </xdr:from>
    <xdr:to>
      <xdr:col>116</xdr:col>
      <xdr:colOff>152400</xdr:colOff>
      <xdr:row>78</xdr:row>
      <xdr:rowOff>123190</xdr:rowOff>
    </xdr:to>
    <xdr:cxnSp macro="">
      <xdr:nvCxnSpPr>
        <xdr:cNvPr id="698" name="直線コネクタ 697"/>
        <xdr:cNvCxnSpPr/>
      </xdr:nvCxnSpPr>
      <xdr:spPr>
        <a:xfrm>
          <a:off x="22072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17780</xdr:rowOff>
    </xdr:from>
    <xdr:ext cx="469900" cy="254000"/>
    <xdr:sp macro="" textlink="">
      <xdr:nvSpPr>
        <xdr:cNvPr id="699" name="【消防施設】&#10;一人当たり面積平均値テキスト"/>
        <xdr:cNvSpPr txBox="1"/>
      </xdr:nvSpPr>
      <xdr:spPr>
        <a:xfrm>
          <a:off x="22199600" y="1476248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38735</xdr:rowOff>
    </xdr:from>
    <xdr:to>
      <xdr:col>116</xdr:col>
      <xdr:colOff>114300</xdr:colOff>
      <xdr:row>86</xdr:row>
      <xdr:rowOff>140335</xdr:rowOff>
    </xdr:to>
    <xdr:sp macro="" textlink="">
      <xdr:nvSpPr>
        <xdr:cNvPr id="700" name="フローチャート: 判断 699"/>
        <xdr:cNvSpPr/>
      </xdr:nvSpPr>
      <xdr:spPr>
        <a:xfrm>
          <a:off x="22110700" y="1478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74930</xdr:rowOff>
    </xdr:from>
    <xdr:to>
      <xdr:col>112</xdr:col>
      <xdr:colOff>38100</xdr:colOff>
      <xdr:row>87</xdr:row>
      <xdr:rowOff>5080</xdr:rowOff>
    </xdr:to>
    <xdr:sp macro="" textlink="">
      <xdr:nvSpPr>
        <xdr:cNvPr id="701" name="フローチャート: 判断 700"/>
        <xdr:cNvSpPr/>
      </xdr:nvSpPr>
      <xdr:spPr>
        <a:xfrm>
          <a:off x="212725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75565</xdr:rowOff>
    </xdr:from>
    <xdr:to>
      <xdr:col>107</xdr:col>
      <xdr:colOff>101600</xdr:colOff>
      <xdr:row>87</xdr:row>
      <xdr:rowOff>6350</xdr:rowOff>
    </xdr:to>
    <xdr:sp macro="" textlink="">
      <xdr:nvSpPr>
        <xdr:cNvPr id="702" name="フローチャート: 判断 701"/>
        <xdr:cNvSpPr/>
      </xdr:nvSpPr>
      <xdr:spPr>
        <a:xfrm>
          <a:off x="20383500" y="14820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75565</xdr:rowOff>
    </xdr:from>
    <xdr:to>
      <xdr:col>102</xdr:col>
      <xdr:colOff>165100</xdr:colOff>
      <xdr:row>87</xdr:row>
      <xdr:rowOff>6350</xdr:rowOff>
    </xdr:to>
    <xdr:sp macro="" textlink="">
      <xdr:nvSpPr>
        <xdr:cNvPr id="703" name="フローチャート: 判断 702"/>
        <xdr:cNvSpPr/>
      </xdr:nvSpPr>
      <xdr:spPr>
        <a:xfrm>
          <a:off x="19494500" y="14820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75565</xdr:rowOff>
    </xdr:from>
    <xdr:to>
      <xdr:col>98</xdr:col>
      <xdr:colOff>38100</xdr:colOff>
      <xdr:row>87</xdr:row>
      <xdr:rowOff>6350</xdr:rowOff>
    </xdr:to>
    <xdr:sp macro="" textlink="">
      <xdr:nvSpPr>
        <xdr:cNvPr id="704" name="フローチャート: 判断 703"/>
        <xdr:cNvSpPr/>
      </xdr:nvSpPr>
      <xdr:spPr>
        <a:xfrm>
          <a:off x="18605500" y="14820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5" name="テキスト ボックス 70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6" name="テキスト ボックス 70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7" name="テキスト ボックス 70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8" name="テキスト ボックス 70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09" name="テキスト ボックス 70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102235</xdr:rowOff>
    </xdr:from>
    <xdr:to>
      <xdr:col>116</xdr:col>
      <xdr:colOff>114300</xdr:colOff>
      <xdr:row>86</xdr:row>
      <xdr:rowOff>32385</xdr:rowOff>
    </xdr:to>
    <xdr:sp macro="" textlink="">
      <xdr:nvSpPr>
        <xdr:cNvPr id="710" name="楕円 709"/>
        <xdr:cNvSpPr/>
      </xdr:nvSpPr>
      <xdr:spPr>
        <a:xfrm>
          <a:off x="22110700" y="14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125095</xdr:rowOff>
    </xdr:from>
    <xdr:ext cx="469900" cy="258445"/>
    <xdr:sp macro="" textlink="">
      <xdr:nvSpPr>
        <xdr:cNvPr id="711" name="【消防施設】&#10;一人当たり面積該当値テキスト"/>
        <xdr:cNvSpPr txBox="1"/>
      </xdr:nvSpPr>
      <xdr:spPr>
        <a:xfrm>
          <a:off x="22199600" y="14526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105410</xdr:rowOff>
    </xdr:from>
    <xdr:to>
      <xdr:col>112</xdr:col>
      <xdr:colOff>38100</xdr:colOff>
      <xdr:row>86</xdr:row>
      <xdr:rowOff>35560</xdr:rowOff>
    </xdr:to>
    <xdr:sp macro="" textlink="">
      <xdr:nvSpPr>
        <xdr:cNvPr id="712" name="楕円 711"/>
        <xdr:cNvSpPr/>
      </xdr:nvSpPr>
      <xdr:spPr>
        <a:xfrm>
          <a:off x="21272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153035</xdr:rowOff>
    </xdr:from>
    <xdr:to>
      <xdr:col>116</xdr:col>
      <xdr:colOff>63500</xdr:colOff>
      <xdr:row>85</xdr:row>
      <xdr:rowOff>156210</xdr:rowOff>
    </xdr:to>
    <xdr:cxnSp macro="">
      <xdr:nvCxnSpPr>
        <xdr:cNvPr id="713" name="直線コネクタ 712"/>
        <xdr:cNvCxnSpPr/>
      </xdr:nvCxnSpPr>
      <xdr:spPr>
        <a:xfrm flipV="1">
          <a:off x="21323300" y="147262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714" name="楕円 713"/>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156210</xdr:rowOff>
    </xdr:from>
    <xdr:to>
      <xdr:col>111</xdr:col>
      <xdr:colOff>177800</xdr:colOff>
      <xdr:row>85</xdr:row>
      <xdr:rowOff>158750</xdr:rowOff>
    </xdr:to>
    <xdr:cxnSp macro="">
      <xdr:nvCxnSpPr>
        <xdr:cNvPr id="715" name="直線コネクタ 714"/>
        <xdr:cNvCxnSpPr/>
      </xdr:nvCxnSpPr>
      <xdr:spPr>
        <a:xfrm flipV="1">
          <a:off x="20434300" y="14729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111125</xdr:rowOff>
    </xdr:from>
    <xdr:to>
      <xdr:col>102</xdr:col>
      <xdr:colOff>165100</xdr:colOff>
      <xdr:row>86</xdr:row>
      <xdr:rowOff>41275</xdr:rowOff>
    </xdr:to>
    <xdr:sp macro="" textlink="">
      <xdr:nvSpPr>
        <xdr:cNvPr id="716" name="楕円 715"/>
        <xdr:cNvSpPr/>
      </xdr:nvSpPr>
      <xdr:spPr>
        <a:xfrm>
          <a:off x="19494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161925</xdr:rowOff>
    </xdr:to>
    <xdr:cxnSp macro="">
      <xdr:nvCxnSpPr>
        <xdr:cNvPr id="717" name="直線コネクタ 716"/>
        <xdr:cNvCxnSpPr/>
      </xdr:nvCxnSpPr>
      <xdr:spPr>
        <a:xfrm flipV="1">
          <a:off x="19545300" y="14732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113665</xdr:rowOff>
    </xdr:from>
    <xdr:to>
      <xdr:col>98</xdr:col>
      <xdr:colOff>38100</xdr:colOff>
      <xdr:row>86</xdr:row>
      <xdr:rowOff>43815</xdr:rowOff>
    </xdr:to>
    <xdr:sp macro="" textlink="">
      <xdr:nvSpPr>
        <xdr:cNvPr id="718" name="楕円 717"/>
        <xdr:cNvSpPr/>
      </xdr:nvSpPr>
      <xdr:spPr>
        <a:xfrm>
          <a:off x="18605500" y="146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161925</xdr:rowOff>
    </xdr:from>
    <xdr:to>
      <xdr:col>102</xdr:col>
      <xdr:colOff>114300</xdr:colOff>
      <xdr:row>85</xdr:row>
      <xdr:rowOff>164465</xdr:rowOff>
    </xdr:to>
    <xdr:cxnSp macro="">
      <xdr:nvCxnSpPr>
        <xdr:cNvPr id="719" name="直線コネクタ 718"/>
        <xdr:cNvCxnSpPr/>
      </xdr:nvCxnSpPr>
      <xdr:spPr>
        <a:xfrm flipV="1">
          <a:off x="18656300" y="147351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167640</xdr:rowOff>
    </xdr:from>
    <xdr:ext cx="469900" cy="254000"/>
    <xdr:sp macro="" textlink="">
      <xdr:nvSpPr>
        <xdr:cNvPr id="720" name="n_1aveValue【消防施設】&#10;一人当たり面積"/>
        <xdr:cNvSpPr txBox="1"/>
      </xdr:nvSpPr>
      <xdr:spPr>
        <a:xfrm>
          <a:off x="21075650" y="149123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168275</xdr:rowOff>
    </xdr:from>
    <xdr:ext cx="464820" cy="254000"/>
    <xdr:sp macro="" textlink="">
      <xdr:nvSpPr>
        <xdr:cNvPr id="721" name="n_2aveValue【消防施設】&#10;一人当たり面積"/>
        <xdr:cNvSpPr txBox="1"/>
      </xdr:nvSpPr>
      <xdr:spPr>
        <a:xfrm>
          <a:off x="20199350" y="149129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168275</xdr:rowOff>
    </xdr:from>
    <xdr:ext cx="464820" cy="254000"/>
    <xdr:sp macro="" textlink="">
      <xdr:nvSpPr>
        <xdr:cNvPr id="722" name="n_3aveValue【消防施設】&#10;一人当たり面積"/>
        <xdr:cNvSpPr txBox="1"/>
      </xdr:nvSpPr>
      <xdr:spPr>
        <a:xfrm>
          <a:off x="19310350" y="149129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168275</xdr:rowOff>
    </xdr:from>
    <xdr:ext cx="464820" cy="254000"/>
    <xdr:sp macro="" textlink="">
      <xdr:nvSpPr>
        <xdr:cNvPr id="723" name="n_4aveValue【消防施設】&#10;一人当たり面積"/>
        <xdr:cNvSpPr txBox="1"/>
      </xdr:nvSpPr>
      <xdr:spPr>
        <a:xfrm>
          <a:off x="18421350" y="149129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52070</xdr:rowOff>
    </xdr:from>
    <xdr:ext cx="469900" cy="254000"/>
    <xdr:sp macro="" textlink="">
      <xdr:nvSpPr>
        <xdr:cNvPr id="724" name="n_1mainValue【消防施設】&#10;一人当たり面積"/>
        <xdr:cNvSpPr txBox="1"/>
      </xdr:nvSpPr>
      <xdr:spPr>
        <a:xfrm>
          <a:off x="21075650" y="144538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54610</xdr:rowOff>
    </xdr:from>
    <xdr:ext cx="464820" cy="254000"/>
    <xdr:sp macro="" textlink="">
      <xdr:nvSpPr>
        <xdr:cNvPr id="725" name="n_2mainValue【消防施設】&#10;一人当たり面積"/>
        <xdr:cNvSpPr txBox="1"/>
      </xdr:nvSpPr>
      <xdr:spPr>
        <a:xfrm>
          <a:off x="20199350" y="144564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57785</xdr:rowOff>
    </xdr:from>
    <xdr:ext cx="464820" cy="259080"/>
    <xdr:sp macro="" textlink="">
      <xdr:nvSpPr>
        <xdr:cNvPr id="726" name="n_3mainValue【消防施設】&#10;一人当たり面積"/>
        <xdr:cNvSpPr txBox="1"/>
      </xdr:nvSpPr>
      <xdr:spPr>
        <a:xfrm>
          <a:off x="19310350" y="144595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60325</xdr:rowOff>
    </xdr:from>
    <xdr:ext cx="464820" cy="259080"/>
    <xdr:sp macro="" textlink="">
      <xdr:nvSpPr>
        <xdr:cNvPr id="727" name="n_4mainValue【消防施設】&#10;一人当たり面積"/>
        <xdr:cNvSpPr txBox="1"/>
      </xdr:nvSpPr>
      <xdr:spPr>
        <a:xfrm>
          <a:off x="18421350" y="14462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736" name="テキスト ボックス 735"/>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280" cy="259080"/>
    <xdr:sp macro="" textlink="">
      <xdr:nvSpPr>
        <xdr:cNvPr id="738" name="テキスト ボックス 737"/>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39" name="直線コネクタ 73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280" cy="254000"/>
    <xdr:sp macro="" textlink="">
      <xdr:nvSpPr>
        <xdr:cNvPr id="740" name="テキスト ボックス 739"/>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1" name="直線コネクタ 74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2" name="テキスト ボックス 74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3" name="直線コネクタ 74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000"/>
    <xdr:sp macro="" textlink="">
      <xdr:nvSpPr>
        <xdr:cNvPr id="744" name="テキスト ボックス 743"/>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45" name="直線コネクタ 74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46" name="テキスト ボックス 74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47" name="直線コネクタ 74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48" name="テキスト ボックス 74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49" name="直線コネクタ 74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010" cy="254000"/>
    <xdr:sp macro="" textlink="">
      <xdr:nvSpPr>
        <xdr:cNvPr id="750" name="テキスト ボックス 749"/>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13970</xdr:rowOff>
    </xdr:from>
    <xdr:to>
      <xdr:col>85</xdr:col>
      <xdr:colOff>126365</xdr:colOff>
      <xdr:row>109</xdr:row>
      <xdr:rowOff>35560</xdr:rowOff>
    </xdr:to>
    <xdr:cxnSp macro="">
      <xdr:nvCxnSpPr>
        <xdr:cNvPr id="753" name="直線コネクタ 752"/>
        <xdr:cNvCxnSpPr/>
      </xdr:nvCxnSpPr>
      <xdr:spPr>
        <a:xfrm flipV="1">
          <a:off x="16318865" y="1715897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54"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55" name="直線コネクタ 75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132080</xdr:rowOff>
    </xdr:from>
    <xdr:ext cx="340360" cy="254000"/>
    <xdr:sp macro="" textlink="">
      <xdr:nvSpPr>
        <xdr:cNvPr id="756" name="【庁舎】&#10;有形固定資産減価償却率最大値テキスト"/>
        <xdr:cNvSpPr txBox="1"/>
      </xdr:nvSpPr>
      <xdr:spPr>
        <a:xfrm>
          <a:off x="16357600" y="1693418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13970</xdr:rowOff>
    </xdr:from>
    <xdr:to>
      <xdr:col>86</xdr:col>
      <xdr:colOff>25400</xdr:colOff>
      <xdr:row>100</xdr:row>
      <xdr:rowOff>13970</xdr:rowOff>
    </xdr:to>
    <xdr:cxnSp macro="">
      <xdr:nvCxnSpPr>
        <xdr:cNvPr id="757" name="直線コネクタ 756"/>
        <xdr:cNvCxnSpPr/>
      </xdr:nvCxnSpPr>
      <xdr:spPr>
        <a:xfrm>
          <a:off x="16230600" y="1715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114935</xdr:rowOff>
    </xdr:from>
    <xdr:ext cx="405130" cy="259080"/>
    <xdr:sp macro="" textlink="">
      <xdr:nvSpPr>
        <xdr:cNvPr id="758" name="【庁舎】&#10;有形固定資産減価償却率平均値テキスト"/>
        <xdr:cNvSpPr txBox="1"/>
      </xdr:nvSpPr>
      <xdr:spPr>
        <a:xfrm>
          <a:off x="16357600" y="1777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92075</xdr:rowOff>
    </xdr:from>
    <xdr:to>
      <xdr:col>85</xdr:col>
      <xdr:colOff>177800</xdr:colOff>
      <xdr:row>105</xdr:row>
      <xdr:rowOff>22225</xdr:rowOff>
    </xdr:to>
    <xdr:sp macro="" textlink="">
      <xdr:nvSpPr>
        <xdr:cNvPr id="759" name="フローチャート: 判断 758"/>
        <xdr:cNvSpPr/>
      </xdr:nvSpPr>
      <xdr:spPr>
        <a:xfrm>
          <a:off x="162687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10795</xdr:rowOff>
    </xdr:from>
    <xdr:to>
      <xdr:col>81</xdr:col>
      <xdr:colOff>101600</xdr:colOff>
      <xdr:row>105</xdr:row>
      <xdr:rowOff>112395</xdr:rowOff>
    </xdr:to>
    <xdr:sp macro="" textlink="">
      <xdr:nvSpPr>
        <xdr:cNvPr id="760" name="フローチャート: 判断 759"/>
        <xdr:cNvSpPr/>
      </xdr:nvSpPr>
      <xdr:spPr>
        <a:xfrm>
          <a:off x="15430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7620</xdr:rowOff>
    </xdr:from>
    <xdr:to>
      <xdr:col>76</xdr:col>
      <xdr:colOff>165100</xdr:colOff>
      <xdr:row>105</xdr:row>
      <xdr:rowOff>109220</xdr:rowOff>
    </xdr:to>
    <xdr:sp macro="" textlink="">
      <xdr:nvSpPr>
        <xdr:cNvPr id="761" name="フローチャート: 判断 760"/>
        <xdr:cNvSpPr/>
      </xdr:nvSpPr>
      <xdr:spPr>
        <a:xfrm>
          <a:off x="1454150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41910</xdr:rowOff>
    </xdr:from>
    <xdr:to>
      <xdr:col>72</xdr:col>
      <xdr:colOff>38100</xdr:colOff>
      <xdr:row>105</xdr:row>
      <xdr:rowOff>143510</xdr:rowOff>
    </xdr:to>
    <xdr:sp macro="" textlink="">
      <xdr:nvSpPr>
        <xdr:cNvPr id="762" name="フローチャート: 判断 761"/>
        <xdr:cNvSpPr/>
      </xdr:nvSpPr>
      <xdr:spPr>
        <a:xfrm>
          <a:off x="13652500" y="180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170815</xdr:rowOff>
    </xdr:from>
    <xdr:to>
      <xdr:col>67</xdr:col>
      <xdr:colOff>101600</xdr:colOff>
      <xdr:row>105</xdr:row>
      <xdr:rowOff>100965</xdr:rowOff>
    </xdr:to>
    <xdr:sp macro="" textlink="">
      <xdr:nvSpPr>
        <xdr:cNvPr id="763" name="フローチャート: 判断 762"/>
        <xdr:cNvSpPr/>
      </xdr:nvSpPr>
      <xdr:spPr>
        <a:xfrm>
          <a:off x="12763500" y="1800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4" name="テキスト ボックス 76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5" name="テキスト ボックス 76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6" name="テキスト ボックス 76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7" name="テキスト ボックス 76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8" name="テキスト ボックス 76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27305</xdr:rowOff>
    </xdr:from>
    <xdr:to>
      <xdr:col>85</xdr:col>
      <xdr:colOff>177800</xdr:colOff>
      <xdr:row>106</xdr:row>
      <xdr:rowOff>128905</xdr:rowOff>
    </xdr:to>
    <xdr:sp macro="" textlink="">
      <xdr:nvSpPr>
        <xdr:cNvPr id="769" name="楕円 768"/>
        <xdr:cNvSpPr/>
      </xdr:nvSpPr>
      <xdr:spPr>
        <a:xfrm>
          <a:off x="16268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6350</xdr:rowOff>
    </xdr:from>
    <xdr:ext cx="405130" cy="254000"/>
    <xdr:sp macro="" textlink="">
      <xdr:nvSpPr>
        <xdr:cNvPr id="770" name="【庁舎】&#10;有形固定資産減価償却率該当値テキスト"/>
        <xdr:cNvSpPr txBox="1"/>
      </xdr:nvSpPr>
      <xdr:spPr>
        <a:xfrm>
          <a:off x="16357600" y="1818005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160655</xdr:rowOff>
    </xdr:from>
    <xdr:to>
      <xdr:col>81</xdr:col>
      <xdr:colOff>101600</xdr:colOff>
      <xdr:row>106</xdr:row>
      <xdr:rowOff>90805</xdr:rowOff>
    </xdr:to>
    <xdr:sp macro="" textlink="">
      <xdr:nvSpPr>
        <xdr:cNvPr id="771" name="楕円 770"/>
        <xdr:cNvSpPr/>
      </xdr:nvSpPr>
      <xdr:spPr>
        <a:xfrm>
          <a:off x="15430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40640</xdr:rowOff>
    </xdr:from>
    <xdr:to>
      <xdr:col>85</xdr:col>
      <xdr:colOff>127000</xdr:colOff>
      <xdr:row>106</xdr:row>
      <xdr:rowOff>78105</xdr:rowOff>
    </xdr:to>
    <xdr:cxnSp macro="">
      <xdr:nvCxnSpPr>
        <xdr:cNvPr id="772" name="直線コネクタ 771"/>
        <xdr:cNvCxnSpPr/>
      </xdr:nvCxnSpPr>
      <xdr:spPr>
        <a:xfrm>
          <a:off x="15481300" y="1821434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125095</xdr:rowOff>
    </xdr:from>
    <xdr:to>
      <xdr:col>76</xdr:col>
      <xdr:colOff>165100</xdr:colOff>
      <xdr:row>106</xdr:row>
      <xdr:rowOff>55245</xdr:rowOff>
    </xdr:to>
    <xdr:sp macro="" textlink="">
      <xdr:nvSpPr>
        <xdr:cNvPr id="773" name="楕円 772"/>
        <xdr:cNvSpPr/>
      </xdr:nvSpPr>
      <xdr:spPr>
        <a:xfrm>
          <a:off x="145415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4445</xdr:rowOff>
    </xdr:from>
    <xdr:to>
      <xdr:col>81</xdr:col>
      <xdr:colOff>50800</xdr:colOff>
      <xdr:row>106</xdr:row>
      <xdr:rowOff>40640</xdr:rowOff>
    </xdr:to>
    <xdr:cxnSp macro="">
      <xdr:nvCxnSpPr>
        <xdr:cNvPr id="774" name="直線コネクタ 773"/>
        <xdr:cNvCxnSpPr/>
      </xdr:nvCxnSpPr>
      <xdr:spPr>
        <a:xfrm>
          <a:off x="14592300" y="181781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88900</xdr:rowOff>
    </xdr:from>
    <xdr:to>
      <xdr:col>72</xdr:col>
      <xdr:colOff>38100</xdr:colOff>
      <xdr:row>106</xdr:row>
      <xdr:rowOff>19050</xdr:rowOff>
    </xdr:to>
    <xdr:sp macro="" textlink="">
      <xdr:nvSpPr>
        <xdr:cNvPr id="775" name="楕円 774"/>
        <xdr:cNvSpPr/>
      </xdr:nvSpPr>
      <xdr:spPr>
        <a:xfrm>
          <a:off x="13652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139700</xdr:rowOff>
    </xdr:from>
    <xdr:to>
      <xdr:col>76</xdr:col>
      <xdr:colOff>114300</xdr:colOff>
      <xdr:row>106</xdr:row>
      <xdr:rowOff>4445</xdr:rowOff>
    </xdr:to>
    <xdr:cxnSp macro="">
      <xdr:nvCxnSpPr>
        <xdr:cNvPr id="776" name="直線コネクタ 775"/>
        <xdr:cNvCxnSpPr/>
      </xdr:nvCxnSpPr>
      <xdr:spPr>
        <a:xfrm>
          <a:off x="13703300" y="181419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53340</xdr:rowOff>
    </xdr:from>
    <xdr:to>
      <xdr:col>67</xdr:col>
      <xdr:colOff>101600</xdr:colOff>
      <xdr:row>105</xdr:row>
      <xdr:rowOff>154940</xdr:rowOff>
    </xdr:to>
    <xdr:sp macro="" textlink="">
      <xdr:nvSpPr>
        <xdr:cNvPr id="777" name="楕円 776"/>
        <xdr:cNvSpPr/>
      </xdr:nvSpPr>
      <xdr:spPr>
        <a:xfrm>
          <a:off x="12763500" y="180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104140</xdr:rowOff>
    </xdr:from>
    <xdr:to>
      <xdr:col>71</xdr:col>
      <xdr:colOff>177800</xdr:colOff>
      <xdr:row>105</xdr:row>
      <xdr:rowOff>139700</xdr:rowOff>
    </xdr:to>
    <xdr:cxnSp macro="">
      <xdr:nvCxnSpPr>
        <xdr:cNvPr id="778" name="直線コネクタ 777"/>
        <xdr:cNvCxnSpPr/>
      </xdr:nvCxnSpPr>
      <xdr:spPr>
        <a:xfrm>
          <a:off x="12814300" y="181063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128905</xdr:rowOff>
    </xdr:from>
    <xdr:ext cx="405130" cy="259080"/>
    <xdr:sp macro="" textlink="">
      <xdr:nvSpPr>
        <xdr:cNvPr id="779" name="n_1aveValue【庁舎】&#10;有形固定資産減価償却率"/>
        <xdr:cNvSpPr txBox="1"/>
      </xdr:nvSpPr>
      <xdr:spPr>
        <a:xfrm>
          <a:off x="15266035" y="17788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125730</xdr:rowOff>
    </xdr:from>
    <xdr:ext cx="400050" cy="259080"/>
    <xdr:sp macro="" textlink="">
      <xdr:nvSpPr>
        <xdr:cNvPr id="780" name="n_2aveValue【庁舎】&#10;有形固定資産減価償却率"/>
        <xdr:cNvSpPr txBox="1"/>
      </xdr:nvSpPr>
      <xdr:spPr>
        <a:xfrm>
          <a:off x="14389735" y="177850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160020</xdr:rowOff>
    </xdr:from>
    <xdr:ext cx="400050" cy="259080"/>
    <xdr:sp macro="" textlink="">
      <xdr:nvSpPr>
        <xdr:cNvPr id="781" name="n_3aveValue【庁舎】&#10;有形固定資産減価償却率"/>
        <xdr:cNvSpPr txBox="1"/>
      </xdr:nvSpPr>
      <xdr:spPr>
        <a:xfrm>
          <a:off x="13500735" y="178193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117475</xdr:rowOff>
    </xdr:from>
    <xdr:ext cx="400050" cy="259080"/>
    <xdr:sp macro="" textlink="">
      <xdr:nvSpPr>
        <xdr:cNvPr id="782" name="n_4aveValue【庁舎】&#10;有形固定資産減価償却率"/>
        <xdr:cNvSpPr txBox="1"/>
      </xdr:nvSpPr>
      <xdr:spPr>
        <a:xfrm>
          <a:off x="12611735" y="177768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81915</xdr:rowOff>
    </xdr:from>
    <xdr:ext cx="405130" cy="259080"/>
    <xdr:sp macro="" textlink="">
      <xdr:nvSpPr>
        <xdr:cNvPr id="783" name="n_1mainValue【庁舎】&#10;有形固定資産減価償却率"/>
        <xdr:cNvSpPr txBox="1"/>
      </xdr:nvSpPr>
      <xdr:spPr>
        <a:xfrm>
          <a:off x="15266035" y="18255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46355</xdr:rowOff>
    </xdr:from>
    <xdr:ext cx="400050" cy="259080"/>
    <xdr:sp macro="" textlink="">
      <xdr:nvSpPr>
        <xdr:cNvPr id="784" name="n_2mainValue【庁舎】&#10;有形固定資産減価償却率"/>
        <xdr:cNvSpPr txBox="1"/>
      </xdr:nvSpPr>
      <xdr:spPr>
        <a:xfrm>
          <a:off x="14389735" y="182200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10160</xdr:rowOff>
    </xdr:from>
    <xdr:ext cx="400050" cy="259080"/>
    <xdr:sp macro="" textlink="">
      <xdr:nvSpPr>
        <xdr:cNvPr id="785" name="n_3mainValue【庁舎】&#10;有形固定資産減価償却率"/>
        <xdr:cNvSpPr txBox="1"/>
      </xdr:nvSpPr>
      <xdr:spPr>
        <a:xfrm>
          <a:off x="13500735" y="181838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146050</xdr:rowOff>
    </xdr:from>
    <xdr:ext cx="400050" cy="254000"/>
    <xdr:sp macro="" textlink="">
      <xdr:nvSpPr>
        <xdr:cNvPr id="786" name="n_4mainValue【庁舎】&#10;有形固定資産減価償却率"/>
        <xdr:cNvSpPr txBox="1"/>
      </xdr:nvSpPr>
      <xdr:spPr>
        <a:xfrm>
          <a:off x="12611735" y="181483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795" name="テキスト ボックス 794"/>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97" name="直線コネクタ 796"/>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2280" cy="259080"/>
    <xdr:sp macro="" textlink="">
      <xdr:nvSpPr>
        <xdr:cNvPr id="798" name="テキスト ボックス 797"/>
        <xdr:cNvSpPr txBox="1"/>
      </xdr:nvSpPr>
      <xdr:spPr>
        <a:xfrm>
          <a:off x="17820640" y="186220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99" name="直線コネクタ 798"/>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2280" cy="259080"/>
    <xdr:sp macro="" textlink="">
      <xdr:nvSpPr>
        <xdr:cNvPr id="800" name="テキスト ボックス 799"/>
        <xdr:cNvSpPr txBox="1"/>
      </xdr:nvSpPr>
      <xdr:spPr>
        <a:xfrm>
          <a:off x="17820640" y="18336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1" name="直線コネクタ 800"/>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2280" cy="259080"/>
    <xdr:sp macro="" textlink="">
      <xdr:nvSpPr>
        <xdr:cNvPr id="802" name="テキスト ボックス 801"/>
        <xdr:cNvSpPr txBox="1"/>
      </xdr:nvSpPr>
      <xdr:spPr>
        <a:xfrm>
          <a:off x="17820640" y="180505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280" cy="259080"/>
    <xdr:sp macro="" textlink="">
      <xdr:nvSpPr>
        <xdr:cNvPr id="804" name="テキスト ボックス 803"/>
        <xdr:cNvSpPr txBox="1"/>
      </xdr:nvSpPr>
      <xdr:spPr>
        <a:xfrm>
          <a:off x="17820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05" name="直線コネクタ 804"/>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2280" cy="259080"/>
    <xdr:sp macro="" textlink="">
      <xdr:nvSpPr>
        <xdr:cNvPr id="806" name="テキスト ボックス 805"/>
        <xdr:cNvSpPr txBox="1"/>
      </xdr:nvSpPr>
      <xdr:spPr>
        <a:xfrm>
          <a:off x="17820640" y="174790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7" name="直線コネクタ 806"/>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2280" cy="259080"/>
    <xdr:sp macro="" textlink="">
      <xdr:nvSpPr>
        <xdr:cNvPr id="808" name="テキスト ボックス 807"/>
        <xdr:cNvSpPr txBox="1"/>
      </xdr:nvSpPr>
      <xdr:spPr>
        <a:xfrm>
          <a:off x="17820640" y="17193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09" name="直線コネクタ 808"/>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2280" cy="259080"/>
    <xdr:sp macro="" textlink="">
      <xdr:nvSpPr>
        <xdr:cNvPr id="810" name="テキスト ボックス 809"/>
        <xdr:cNvSpPr txBox="1"/>
      </xdr:nvSpPr>
      <xdr:spPr>
        <a:xfrm>
          <a:off x="17820640" y="169075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812" name="テキスト ボックス 811"/>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76835</xdr:rowOff>
    </xdr:from>
    <xdr:to>
      <xdr:col>116</xdr:col>
      <xdr:colOff>62865</xdr:colOff>
      <xdr:row>108</xdr:row>
      <xdr:rowOff>114935</xdr:rowOff>
    </xdr:to>
    <xdr:cxnSp macro="">
      <xdr:nvCxnSpPr>
        <xdr:cNvPr id="814" name="直線コネクタ 813"/>
        <xdr:cNvCxnSpPr/>
      </xdr:nvCxnSpPr>
      <xdr:spPr>
        <a:xfrm flipV="1">
          <a:off x="22160865" y="17221835"/>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119380</xdr:rowOff>
    </xdr:from>
    <xdr:ext cx="469900" cy="259080"/>
    <xdr:sp macro="" textlink="">
      <xdr:nvSpPr>
        <xdr:cNvPr id="815" name="【庁舎】&#10;一人当たり面積最小値テキスト"/>
        <xdr:cNvSpPr txBox="1"/>
      </xdr:nvSpPr>
      <xdr:spPr>
        <a:xfrm>
          <a:off x="22199600" y="18635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114935</xdr:rowOff>
    </xdr:from>
    <xdr:to>
      <xdr:col>116</xdr:col>
      <xdr:colOff>152400</xdr:colOff>
      <xdr:row>108</xdr:row>
      <xdr:rowOff>114935</xdr:rowOff>
    </xdr:to>
    <xdr:cxnSp macro="">
      <xdr:nvCxnSpPr>
        <xdr:cNvPr id="816" name="直線コネクタ 815"/>
        <xdr:cNvCxnSpPr/>
      </xdr:nvCxnSpPr>
      <xdr:spPr>
        <a:xfrm>
          <a:off x="22072600" y="1863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24130</xdr:rowOff>
    </xdr:from>
    <xdr:ext cx="469900" cy="259080"/>
    <xdr:sp macro="" textlink="">
      <xdr:nvSpPr>
        <xdr:cNvPr id="817" name="【庁舎】&#10;一人当たり面積最大値テキスト"/>
        <xdr:cNvSpPr txBox="1"/>
      </xdr:nvSpPr>
      <xdr:spPr>
        <a:xfrm>
          <a:off x="22199600" y="16997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76835</xdr:rowOff>
    </xdr:from>
    <xdr:to>
      <xdr:col>116</xdr:col>
      <xdr:colOff>152400</xdr:colOff>
      <xdr:row>100</xdr:row>
      <xdr:rowOff>76835</xdr:rowOff>
    </xdr:to>
    <xdr:cxnSp macro="">
      <xdr:nvCxnSpPr>
        <xdr:cNvPr id="818" name="直線コネクタ 817"/>
        <xdr:cNvCxnSpPr/>
      </xdr:nvCxnSpPr>
      <xdr:spPr>
        <a:xfrm>
          <a:off x="22072600" y="1722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150495</xdr:rowOff>
    </xdr:from>
    <xdr:ext cx="469900" cy="259080"/>
    <xdr:sp macro="" textlink="">
      <xdr:nvSpPr>
        <xdr:cNvPr id="819" name="【庁舎】&#10;一人当たり面積平均値テキスト"/>
        <xdr:cNvSpPr txBox="1"/>
      </xdr:nvSpPr>
      <xdr:spPr>
        <a:xfrm>
          <a:off x="22199600" y="18152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127635</xdr:rowOff>
    </xdr:from>
    <xdr:to>
      <xdr:col>116</xdr:col>
      <xdr:colOff>114300</xdr:colOff>
      <xdr:row>107</xdr:row>
      <xdr:rowOff>57785</xdr:rowOff>
    </xdr:to>
    <xdr:sp macro="" textlink="">
      <xdr:nvSpPr>
        <xdr:cNvPr id="820" name="フローチャート: 判断 819"/>
        <xdr:cNvSpPr/>
      </xdr:nvSpPr>
      <xdr:spPr>
        <a:xfrm>
          <a:off x="22110700" y="1830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156210</xdr:rowOff>
    </xdr:from>
    <xdr:to>
      <xdr:col>112</xdr:col>
      <xdr:colOff>38100</xdr:colOff>
      <xdr:row>107</xdr:row>
      <xdr:rowOff>86360</xdr:rowOff>
    </xdr:to>
    <xdr:sp macro="" textlink="">
      <xdr:nvSpPr>
        <xdr:cNvPr id="821" name="フローチャート: 判断 820"/>
        <xdr:cNvSpPr/>
      </xdr:nvSpPr>
      <xdr:spPr>
        <a:xfrm>
          <a:off x="21272500" y="1832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822" name="フローチャート: 判断 821"/>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12065</xdr:rowOff>
    </xdr:from>
    <xdr:to>
      <xdr:col>102</xdr:col>
      <xdr:colOff>165100</xdr:colOff>
      <xdr:row>107</xdr:row>
      <xdr:rowOff>113665</xdr:rowOff>
    </xdr:to>
    <xdr:sp macro="" textlink="">
      <xdr:nvSpPr>
        <xdr:cNvPr id="823" name="フローチャート: 判断 822"/>
        <xdr:cNvSpPr/>
      </xdr:nvSpPr>
      <xdr:spPr>
        <a:xfrm>
          <a:off x="19494500" y="1835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163830</xdr:rowOff>
    </xdr:from>
    <xdr:to>
      <xdr:col>98</xdr:col>
      <xdr:colOff>38100</xdr:colOff>
      <xdr:row>107</xdr:row>
      <xdr:rowOff>93980</xdr:rowOff>
    </xdr:to>
    <xdr:sp macro="" textlink="">
      <xdr:nvSpPr>
        <xdr:cNvPr id="824" name="フローチャート: 判断 823"/>
        <xdr:cNvSpPr/>
      </xdr:nvSpPr>
      <xdr:spPr>
        <a:xfrm>
          <a:off x="18605500" y="183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24765</xdr:rowOff>
    </xdr:from>
    <xdr:to>
      <xdr:col>116</xdr:col>
      <xdr:colOff>114300</xdr:colOff>
      <xdr:row>108</xdr:row>
      <xdr:rowOff>126365</xdr:rowOff>
    </xdr:to>
    <xdr:sp macro="" textlink="">
      <xdr:nvSpPr>
        <xdr:cNvPr id="830" name="楕円 829"/>
        <xdr:cNvSpPr/>
      </xdr:nvSpPr>
      <xdr:spPr>
        <a:xfrm>
          <a:off x="22110700" y="185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111125</xdr:rowOff>
    </xdr:from>
    <xdr:ext cx="469900" cy="254000"/>
    <xdr:sp macro="" textlink="">
      <xdr:nvSpPr>
        <xdr:cNvPr id="831" name="【庁舎】&#10;一人当たり面積該当値テキスト"/>
        <xdr:cNvSpPr txBox="1"/>
      </xdr:nvSpPr>
      <xdr:spPr>
        <a:xfrm>
          <a:off x="22199600" y="184562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27305</xdr:rowOff>
    </xdr:from>
    <xdr:to>
      <xdr:col>112</xdr:col>
      <xdr:colOff>38100</xdr:colOff>
      <xdr:row>108</xdr:row>
      <xdr:rowOff>128905</xdr:rowOff>
    </xdr:to>
    <xdr:sp macro="" textlink="">
      <xdr:nvSpPr>
        <xdr:cNvPr id="832" name="楕円 831"/>
        <xdr:cNvSpPr/>
      </xdr:nvSpPr>
      <xdr:spPr>
        <a:xfrm>
          <a:off x="21272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75565</xdr:rowOff>
    </xdr:from>
    <xdr:to>
      <xdr:col>116</xdr:col>
      <xdr:colOff>63500</xdr:colOff>
      <xdr:row>108</xdr:row>
      <xdr:rowOff>78105</xdr:rowOff>
    </xdr:to>
    <xdr:cxnSp macro="">
      <xdr:nvCxnSpPr>
        <xdr:cNvPr id="833" name="直線コネクタ 832"/>
        <xdr:cNvCxnSpPr/>
      </xdr:nvCxnSpPr>
      <xdr:spPr>
        <a:xfrm flipV="1">
          <a:off x="21323300" y="185921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29210</xdr:rowOff>
    </xdr:from>
    <xdr:to>
      <xdr:col>107</xdr:col>
      <xdr:colOff>101600</xdr:colOff>
      <xdr:row>108</xdr:row>
      <xdr:rowOff>130810</xdr:rowOff>
    </xdr:to>
    <xdr:sp macro="" textlink="">
      <xdr:nvSpPr>
        <xdr:cNvPr id="834" name="楕円 833"/>
        <xdr:cNvSpPr/>
      </xdr:nvSpPr>
      <xdr:spPr>
        <a:xfrm>
          <a:off x="20383500" y="185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78105</xdr:rowOff>
    </xdr:from>
    <xdr:to>
      <xdr:col>111</xdr:col>
      <xdr:colOff>177800</xdr:colOff>
      <xdr:row>108</xdr:row>
      <xdr:rowOff>80010</xdr:rowOff>
    </xdr:to>
    <xdr:cxnSp macro="">
      <xdr:nvCxnSpPr>
        <xdr:cNvPr id="835" name="直線コネクタ 834"/>
        <xdr:cNvCxnSpPr/>
      </xdr:nvCxnSpPr>
      <xdr:spPr>
        <a:xfrm flipV="1">
          <a:off x="20434300" y="18594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32385</xdr:rowOff>
    </xdr:from>
    <xdr:to>
      <xdr:col>102</xdr:col>
      <xdr:colOff>165100</xdr:colOff>
      <xdr:row>108</xdr:row>
      <xdr:rowOff>133985</xdr:rowOff>
    </xdr:to>
    <xdr:sp macro="" textlink="">
      <xdr:nvSpPr>
        <xdr:cNvPr id="836" name="楕円 835"/>
        <xdr:cNvSpPr/>
      </xdr:nvSpPr>
      <xdr:spPr>
        <a:xfrm>
          <a:off x="19494500" y="185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80010</xdr:rowOff>
    </xdr:from>
    <xdr:to>
      <xdr:col>107</xdr:col>
      <xdr:colOff>50800</xdr:colOff>
      <xdr:row>108</xdr:row>
      <xdr:rowOff>83185</xdr:rowOff>
    </xdr:to>
    <xdr:cxnSp macro="">
      <xdr:nvCxnSpPr>
        <xdr:cNvPr id="837" name="直線コネクタ 836"/>
        <xdr:cNvCxnSpPr/>
      </xdr:nvCxnSpPr>
      <xdr:spPr>
        <a:xfrm flipV="1">
          <a:off x="19545300" y="185966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34925</xdr:rowOff>
    </xdr:from>
    <xdr:to>
      <xdr:col>98</xdr:col>
      <xdr:colOff>38100</xdr:colOff>
      <xdr:row>108</xdr:row>
      <xdr:rowOff>136525</xdr:rowOff>
    </xdr:to>
    <xdr:sp macro="" textlink="">
      <xdr:nvSpPr>
        <xdr:cNvPr id="838" name="楕円 837"/>
        <xdr:cNvSpPr/>
      </xdr:nvSpPr>
      <xdr:spPr>
        <a:xfrm>
          <a:off x="18605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83185</xdr:rowOff>
    </xdr:from>
    <xdr:to>
      <xdr:col>102</xdr:col>
      <xdr:colOff>114300</xdr:colOff>
      <xdr:row>108</xdr:row>
      <xdr:rowOff>86360</xdr:rowOff>
    </xdr:to>
    <xdr:cxnSp macro="">
      <xdr:nvCxnSpPr>
        <xdr:cNvPr id="839" name="直線コネクタ 838"/>
        <xdr:cNvCxnSpPr/>
      </xdr:nvCxnSpPr>
      <xdr:spPr>
        <a:xfrm flipV="1">
          <a:off x="18656300" y="18599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102870</xdr:rowOff>
    </xdr:from>
    <xdr:ext cx="469900" cy="259080"/>
    <xdr:sp macro="" textlink="">
      <xdr:nvSpPr>
        <xdr:cNvPr id="840" name="n_1aveValue【庁舎】&#10;一人当たり面積"/>
        <xdr:cNvSpPr txBox="1"/>
      </xdr:nvSpPr>
      <xdr:spPr>
        <a:xfrm>
          <a:off x="21075650" y="1810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103505</xdr:rowOff>
    </xdr:from>
    <xdr:ext cx="464820" cy="259080"/>
    <xdr:sp macro="" textlink="">
      <xdr:nvSpPr>
        <xdr:cNvPr id="841" name="n_2aveValue【庁舎】&#10;一人当たり面積"/>
        <xdr:cNvSpPr txBox="1"/>
      </xdr:nvSpPr>
      <xdr:spPr>
        <a:xfrm>
          <a:off x="20199350" y="181057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130175</xdr:rowOff>
    </xdr:from>
    <xdr:ext cx="464820" cy="259080"/>
    <xdr:sp macro="" textlink="">
      <xdr:nvSpPr>
        <xdr:cNvPr id="842" name="n_3aveValue【庁舎】&#10;一人当たり面積"/>
        <xdr:cNvSpPr txBox="1"/>
      </xdr:nvSpPr>
      <xdr:spPr>
        <a:xfrm>
          <a:off x="19310350" y="181324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110490</xdr:rowOff>
    </xdr:from>
    <xdr:ext cx="464820" cy="254000"/>
    <xdr:sp macro="" textlink="">
      <xdr:nvSpPr>
        <xdr:cNvPr id="843" name="n_4aveValue【庁舎】&#10;一人当たり面積"/>
        <xdr:cNvSpPr txBox="1"/>
      </xdr:nvSpPr>
      <xdr:spPr>
        <a:xfrm>
          <a:off x="18421350" y="181127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120650</xdr:rowOff>
    </xdr:from>
    <xdr:ext cx="469900" cy="254000"/>
    <xdr:sp macro="" textlink="">
      <xdr:nvSpPr>
        <xdr:cNvPr id="844" name="n_1mainValue【庁舎】&#10;一人当たり面積"/>
        <xdr:cNvSpPr txBox="1"/>
      </xdr:nvSpPr>
      <xdr:spPr>
        <a:xfrm>
          <a:off x="21075650" y="186372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121920</xdr:rowOff>
    </xdr:from>
    <xdr:ext cx="464820" cy="254000"/>
    <xdr:sp macro="" textlink="">
      <xdr:nvSpPr>
        <xdr:cNvPr id="845" name="n_2mainValue【庁舎】&#10;一人当たり面積"/>
        <xdr:cNvSpPr txBox="1"/>
      </xdr:nvSpPr>
      <xdr:spPr>
        <a:xfrm>
          <a:off x="20199350" y="186385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125095</xdr:rowOff>
    </xdr:from>
    <xdr:ext cx="464820" cy="258445"/>
    <xdr:sp macro="" textlink="">
      <xdr:nvSpPr>
        <xdr:cNvPr id="846" name="n_3mainValue【庁舎】&#10;一人当たり面積"/>
        <xdr:cNvSpPr txBox="1"/>
      </xdr:nvSpPr>
      <xdr:spPr>
        <a:xfrm>
          <a:off x="19310350" y="186416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127635</xdr:rowOff>
    </xdr:from>
    <xdr:ext cx="464820" cy="259080"/>
    <xdr:sp macro="" textlink="">
      <xdr:nvSpPr>
        <xdr:cNvPr id="847" name="n_4mainValue【庁舎】&#10;一人当たり面積"/>
        <xdr:cNvSpPr txBox="1"/>
      </xdr:nvSpPr>
      <xdr:spPr>
        <a:xfrm>
          <a:off x="18421350" y="186442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類似団体と比較して、有形固定資産減価償却率が特に高い施設は「庁舎」であり、特に低い施設は「保健センター」となっている。</a:t>
          </a:r>
        </a:p>
        <a:p>
          <a:r>
            <a:rPr kumimoji="1" lang="ja-JP" altLang="en-US" sz="1300">
              <a:latin typeface="ＭＳ Ｐゴシック"/>
              <a:ea typeface="ＭＳ Ｐゴシック"/>
            </a:rPr>
            <a:t>　庁舎については、築35年以上経過しており、今後も有形固定資産減価償却率は増加していくことが見込まれる。</a:t>
          </a:r>
        </a:p>
        <a:p>
          <a:r>
            <a:rPr kumimoji="1" lang="ja-JP" altLang="en-US" sz="1300">
              <a:latin typeface="ＭＳ Ｐゴシック"/>
              <a:ea typeface="ＭＳ Ｐゴシック"/>
            </a:rPr>
            <a:t>　保健センターについては、平成14年度に建築された支所機能を有する施設であり、住民の保健福祉に資するものとして、今後も有効活用する方針である。</a:t>
          </a:r>
        </a:p>
        <a:p>
          <a:r>
            <a:rPr kumimoji="1" lang="ja-JP" altLang="en-US" sz="1300">
              <a:latin typeface="ＭＳ Ｐゴシック"/>
              <a:ea typeface="ＭＳ Ｐゴシック"/>
            </a:rPr>
            <a:t>　なお、図書館については、令和元年度より埋蔵文化財センターに転用したため、施設としての該当はないが、図書館機能を有する生涯学習センターを市民会館の区分で計上している。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132</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134</v>
      </c>
      <c r="C2" s="3"/>
      <c r="D2" s="12"/>
    </row>
    <row r="3" spans="1:119" ht="18.75" customHeight="1" x14ac:dyDescent="0.15">
      <c r="A3" s="2"/>
      <c r="B3" s="492" t="s">
        <v>135</v>
      </c>
      <c r="C3" s="493"/>
      <c r="D3" s="493"/>
      <c r="E3" s="494"/>
      <c r="F3" s="494"/>
      <c r="G3" s="494"/>
      <c r="H3" s="494"/>
      <c r="I3" s="494"/>
      <c r="J3" s="494"/>
      <c r="K3" s="494"/>
      <c r="L3" s="494" t="s">
        <v>138</v>
      </c>
      <c r="M3" s="494"/>
      <c r="N3" s="494"/>
      <c r="O3" s="494"/>
      <c r="P3" s="494"/>
      <c r="Q3" s="494"/>
      <c r="R3" s="501"/>
      <c r="S3" s="501"/>
      <c r="T3" s="501"/>
      <c r="U3" s="501"/>
      <c r="V3" s="502"/>
      <c r="W3" s="354" t="s">
        <v>140</v>
      </c>
      <c r="X3" s="355"/>
      <c r="Y3" s="355"/>
      <c r="Z3" s="355"/>
      <c r="AA3" s="355"/>
      <c r="AB3" s="493"/>
      <c r="AC3" s="501" t="s">
        <v>142</v>
      </c>
      <c r="AD3" s="355"/>
      <c r="AE3" s="355"/>
      <c r="AF3" s="355"/>
      <c r="AG3" s="355"/>
      <c r="AH3" s="355"/>
      <c r="AI3" s="355"/>
      <c r="AJ3" s="355"/>
      <c r="AK3" s="355"/>
      <c r="AL3" s="356"/>
      <c r="AM3" s="354" t="s">
        <v>143</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111</v>
      </c>
      <c r="BO3" s="355"/>
      <c r="BP3" s="355"/>
      <c r="BQ3" s="355"/>
      <c r="BR3" s="355"/>
      <c r="BS3" s="355"/>
      <c r="BT3" s="355"/>
      <c r="BU3" s="356"/>
      <c r="BV3" s="354" t="s">
        <v>148</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149</v>
      </c>
      <c r="CU3" s="355"/>
      <c r="CV3" s="355"/>
      <c r="CW3" s="355"/>
      <c r="CX3" s="355"/>
      <c r="CY3" s="355"/>
      <c r="CZ3" s="355"/>
      <c r="DA3" s="356"/>
      <c r="DB3" s="354" t="s">
        <v>153</v>
      </c>
      <c r="DC3" s="355"/>
      <c r="DD3" s="355"/>
      <c r="DE3" s="355"/>
      <c r="DF3" s="355"/>
      <c r="DG3" s="355"/>
      <c r="DH3" s="355"/>
      <c r="DI3" s="356"/>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155</v>
      </c>
      <c r="AZ4" s="358"/>
      <c r="BA4" s="358"/>
      <c r="BB4" s="358"/>
      <c r="BC4" s="358"/>
      <c r="BD4" s="358"/>
      <c r="BE4" s="358"/>
      <c r="BF4" s="358"/>
      <c r="BG4" s="358"/>
      <c r="BH4" s="358"/>
      <c r="BI4" s="358"/>
      <c r="BJ4" s="358"/>
      <c r="BK4" s="358"/>
      <c r="BL4" s="358"/>
      <c r="BM4" s="359"/>
      <c r="BN4" s="360">
        <v>10036864</v>
      </c>
      <c r="BO4" s="361"/>
      <c r="BP4" s="361"/>
      <c r="BQ4" s="361"/>
      <c r="BR4" s="361"/>
      <c r="BS4" s="361"/>
      <c r="BT4" s="361"/>
      <c r="BU4" s="362"/>
      <c r="BV4" s="360">
        <v>7958543</v>
      </c>
      <c r="BW4" s="361"/>
      <c r="BX4" s="361"/>
      <c r="BY4" s="361"/>
      <c r="BZ4" s="361"/>
      <c r="CA4" s="361"/>
      <c r="CB4" s="361"/>
      <c r="CC4" s="362"/>
      <c r="CD4" s="363" t="s">
        <v>157</v>
      </c>
      <c r="CE4" s="364"/>
      <c r="CF4" s="364"/>
      <c r="CG4" s="364"/>
      <c r="CH4" s="364"/>
      <c r="CI4" s="364"/>
      <c r="CJ4" s="364"/>
      <c r="CK4" s="364"/>
      <c r="CL4" s="364"/>
      <c r="CM4" s="364"/>
      <c r="CN4" s="364"/>
      <c r="CO4" s="364"/>
      <c r="CP4" s="364"/>
      <c r="CQ4" s="364"/>
      <c r="CR4" s="364"/>
      <c r="CS4" s="365"/>
      <c r="CT4" s="366">
        <v>8.3000000000000007</v>
      </c>
      <c r="CU4" s="367"/>
      <c r="CV4" s="367"/>
      <c r="CW4" s="367"/>
      <c r="CX4" s="367"/>
      <c r="CY4" s="367"/>
      <c r="CZ4" s="367"/>
      <c r="DA4" s="368"/>
      <c r="DB4" s="366">
        <v>4.9000000000000004</v>
      </c>
      <c r="DC4" s="367"/>
      <c r="DD4" s="367"/>
      <c r="DE4" s="367"/>
      <c r="DF4" s="367"/>
      <c r="DG4" s="367"/>
      <c r="DH4" s="367"/>
      <c r="DI4" s="368"/>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158</v>
      </c>
      <c r="AN5" s="370"/>
      <c r="AO5" s="370"/>
      <c r="AP5" s="370"/>
      <c r="AQ5" s="370"/>
      <c r="AR5" s="370"/>
      <c r="AS5" s="370"/>
      <c r="AT5" s="371"/>
      <c r="AU5" s="372" t="s">
        <v>59</v>
      </c>
      <c r="AV5" s="373"/>
      <c r="AW5" s="373"/>
      <c r="AX5" s="373"/>
      <c r="AY5" s="374" t="s">
        <v>144</v>
      </c>
      <c r="AZ5" s="375"/>
      <c r="BA5" s="375"/>
      <c r="BB5" s="375"/>
      <c r="BC5" s="375"/>
      <c r="BD5" s="375"/>
      <c r="BE5" s="375"/>
      <c r="BF5" s="375"/>
      <c r="BG5" s="375"/>
      <c r="BH5" s="375"/>
      <c r="BI5" s="375"/>
      <c r="BJ5" s="375"/>
      <c r="BK5" s="375"/>
      <c r="BL5" s="375"/>
      <c r="BM5" s="376"/>
      <c r="BN5" s="377">
        <v>9556700</v>
      </c>
      <c r="BO5" s="378"/>
      <c r="BP5" s="378"/>
      <c r="BQ5" s="378"/>
      <c r="BR5" s="378"/>
      <c r="BS5" s="378"/>
      <c r="BT5" s="378"/>
      <c r="BU5" s="379"/>
      <c r="BV5" s="377">
        <v>7574916</v>
      </c>
      <c r="BW5" s="378"/>
      <c r="BX5" s="378"/>
      <c r="BY5" s="378"/>
      <c r="BZ5" s="378"/>
      <c r="CA5" s="378"/>
      <c r="CB5" s="378"/>
      <c r="CC5" s="379"/>
      <c r="CD5" s="380" t="s">
        <v>160</v>
      </c>
      <c r="CE5" s="381"/>
      <c r="CF5" s="381"/>
      <c r="CG5" s="381"/>
      <c r="CH5" s="381"/>
      <c r="CI5" s="381"/>
      <c r="CJ5" s="381"/>
      <c r="CK5" s="381"/>
      <c r="CL5" s="381"/>
      <c r="CM5" s="381"/>
      <c r="CN5" s="381"/>
      <c r="CO5" s="381"/>
      <c r="CP5" s="381"/>
      <c r="CQ5" s="381"/>
      <c r="CR5" s="381"/>
      <c r="CS5" s="382"/>
      <c r="CT5" s="383">
        <v>87.6</v>
      </c>
      <c r="CU5" s="384"/>
      <c r="CV5" s="384"/>
      <c r="CW5" s="384"/>
      <c r="CX5" s="384"/>
      <c r="CY5" s="384"/>
      <c r="CZ5" s="384"/>
      <c r="DA5" s="385"/>
      <c r="DB5" s="383">
        <v>91</v>
      </c>
      <c r="DC5" s="384"/>
      <c r="DD5" s="384"/>
      <c r="DE5" s="384"/>
      <c r="DF5" s="384"/>
      <c r="DG5" s="384"/>
      <c r="DH5" s="384"/>
      <c r="DI5" s="385"/>
    </row>
    <row r="6" spans="1:119" ht="18.75" customHeight="1" x14ac:dyDescent="0.15">
      <c r="A6" s="2"/>
      <c r="B6" s="512" t="s">
        <v>161</v>
      </c>
      <c r="C6" s="513"/>
      <c r="D6" s="513"/>
      <c r="E6" s="514"/>
      <c r="F6" s="514"/>
      <c r="G6" s="514"/>
      <c r="H6" s="514"/>
      <c r="I6" s="514"/>
      <c r="J6" s="514"/>
      <c r="K6" s="514"/>
      <c r="L6" s="514" t="s">
        <v>165</v>
      </c>
      <c r="M6" s="514"/>
      <c r="N6" s="514"/>
      <c r="O6" s="514"/>
      <c r="P6" s="514"/>
      <c r="Q6" s="514"/>
      <c r="R6" s="518"/>
      <c r="S6" s="518"/>
      <c r="T6" s="518"/>
      <c r="U6" s="518"/>
      <c r="V6" s="519"/>
      <c r="W6" s="522" t="s">
        <v>168</v>
      </c>
      <c r="X6" s="523"/>
      <c r="Y6" s="523"/>
      <c r="Z6" s="523"/>
      <c r="AA6" s="523"/>
      <c r="AB6" s="513"/>
      <c r="AC6" s="526" t="s">
        <v>169</v>
      </c>
      <c r="AD6" s="527"/>
      <c r="AE6" s="527"/>
      <c r="AF6" s="527"/>
      <c r="AG6" s="527"/>
      <c r="AH6" s="527"/>
      <c r="AI6" s="527"/>
      <c r="AJ6" s="527"/>
      <c r="AK6" s="527"/>
      <c r="AL6" s="528"/>
      <c r="AM6" s="369" t="s">
        <v>71</v>
      </c>
      <c r="AN6" s="370"/>
      <c r="AO6" s="370"/>
      <c r="AP6" s="370"/>
      <c r="AQ6" s="370"/>
      <c r="AR6" s="370"/>
      <c r="AS6" s="370"/>
      <c r="AT6" s="371"/>
      <c r="AU6" s="372" t="s">
        <v>59</v>
      </c>
      <c r="AV6" s="373"/>
      <c r="AW6" s="373"/>
      <c r="AX6" s="373"/>
      <c r="AY6" s="374" t="s">
        <v>174</v>
      </c>
      <c r="AZ6" s="375"/>
      <c r="BA6" s="375"/>
      <c r="BB6" s="375"/>
      <c r="BC6" s="375"/>
      <c r="BD6" s="375"/>
      <c r="BE6" s="375"/>
      <c r="BF6" s="375"/>
      <c r="BG6" s="375"/>
      <c r="BH6" s="375"/>
      <c r="BI6" s="375"/>
      <c r="BJ6" s="375"/>
      <c r="BK6" s="375"/>
      <c r="BL6" s="375"/>
      <c r="BM6" s="376"/>
      <c r="BN6" s="377">
        <v>480164</v>
      </c>
      <c r="BO6" s="378"/>
      <c r="BP6" s="378"/>
      <c r="BQ6" s="378"/>
      <c r="BR6" s="378"/>
      <c r="BS6" s="378"/>
      <c r="BT6" s="378"/>
      <c r="BU6" s="379"/>
      <c r="BV6" s="377">
        <v>383627</v>
      </c>
      <c r="BW6" s="378"/>
      <c r="BX6" s="378"/>
      <c r="BY6" s="378"/>
      <c r="BZ6" s="378"/>
      <c r="CA6" s="378"/>
      <c r="CB6" s="378"/>
      <c r="CC6" s="379"/>
      <c r="CD6" s="380" t="s">
        <v>175</v>
      </c>
      <c r="CE6" s="381"/>
      <c r="CF6" s="381"/>
      <c r="CG6" s="381"/>
      <c r="CH6" s="381"/>
      <c r="CI6" s="381"/>
      <c r="CJ6" s="381"/>
      <c r="CK6" s="381"/>
      <c r="CL6" s="381"/>
      <c r="CM6" s="381"/>
      <c r="CN6" s="381"/>
      <c r="CO6" s="381"/>
      <c r="CP6" s="381"/>
      <c r="CQ6" s="381"/>
      <c r="CR6" s="381"/>
      <c r="CS6" s="382"/>
      <c r="CT6" s="386">
        <v>90.1</v>
      </c>
      <c r="CU6" s="387"/>
      <c r="CV6" s="387"/>
      <c r="CW6" s="387"/>
      <c r="CX6" s="387"/>
      <c r="CY6" s="387"/>
      <c r="CZ6" s="387"/>
      <c r="DA6" s="388"/>
      <c r="DB6" s="386">
        <v>91</v>
      </c>
      <c r="DC6" s="387"/>
      <c r="DD6" s="387"/>
      <c r="DE6" s="387"/>
      <c r="DF6" s="387"/>
      <c r="DG6" s="387"/>
      <c r="DH6" s="387"/>
      <c r="DI6" s="388"/>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176</v>
      </c>
      <c r="AN7" s="370"/>
      <c r="AO7" s="370"/>
      <c r="AP7" s="370"/>
      <c r="AQ7" s="370"/>
      <c r="AR7" s="370"/>
      <c r="AS7" s="370"/>
      <c r="AT7" s="371"/>
      <c r="AU7" s="372" t="s">
        <v>59</v>
      </c>
      <c r="AV7" s="373"/>
      <c r="AW7" s="373"/>
      <c r="AX7" s="373"/>
      <c r="AY7" s="374" t="s">
        <v>177</v>
      </c>
      <c r="AZ7" s="375"/>
      <c r="BA7" s="375"/>
      <c r="BB7" s="375"/>
      <c r="BC7" s="375"/>
      <c r="BD7" s="375"/>
      <c r="BE7" s="375"/>
      <c r="BF7" s="375"/>
      <c r="BG7" s="375"/>
      <c r="BH7" s="375"/>
      <c r="BI7" s="375"/>
      <c r="BJ7" s="375"/>
      <c r="BK7" s="375"/>
      <c r="BL7" s="375"/>
      <c r="BM7" s="376"/>
      <c r="BN7" s="377">
        <v>33997</v>
      </c>
      <c r="BO7" s="378"/>
      <c r="BP7" s="378"/>
      <c r="BQ7" s="378"/>
      <c r="BR7" s="378"/>
      <c r="BS7" s="378"/>
      <c r="BT7" s="378"/>
      <c r="BU7" s="379"/>
      <c r="BV7" s="377">
        <v>124752</v>
      </c>
      <c r="BW7" s="378"/>
      <c r="BX7" s="378"/>
      <c r="BY7" s="378"/>
      <c r="BZ7" s="378"/>
      <c r="CA7" s="378"/>
      <c r="CB7" s="378"/>
      <c r="CC7" s="379"/>
      <c r="CD7" s="380" t="s">
        <v>178</v>
      </c>
      <c r="CE7" s="381"/>
      <c r="CF7" s="381"/>
      <c r="CG7" s="381"/>
      <c r="CH7" s="381"/>
      <c r="CI7" s="381"/>
      <c r="CJ7" s="381"/>
      <c r="CK7" s="381"/>
      <c r="CL7" s="381"/>
      <c r="CM7" s="381"/>
      <c r="CN7" s="381"/>
      <c r="CO7" s="381"/>
      <c r="CP7" s="381"/>
      <c r="CQ7" s="381"/>
      <c r="CR7" s="381"/>
      <c r="CS7" s="382"/>
      <c r="CT7" s="377">
        <v>5395141</v>
      </c>
      <c r="CU7" s="378"/>
      <c r="CV7" s="378"/>
      <c r="CW7" s="378"/>
      <c r="CX7" s="378"/>
      <c r="CY7" s="378"/>
      <c r="CZ7" s="378"/>
      <c r="DA7" s="379"/>
      <c r="DB7" s="377">
        <v>5305115</v>
      </c>
      <c r="DC7" s="378"/>
      <c r="DD7" s="378"/>
      <c r="DE7" s="378"/>
      <c r="DF7" s="378"/>
      <c r="DG7" s="378"/>
      <c r="DH7" s="378"/>
      <c r="DI7" s="379"/>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179</v>
      </c>
      <c r="AN8" s="370"/>
      <c r="AO8" s="370"/>
      <c r="AP8" s="370"/>
      <c r="AQ8" s="370"/>
      <c r="AR8" s="370"/>
      <c r="AS8" s="370"/>
      <c r="AT8" s="371"/>
      <c r="AU8" s="372" t="s">
        <v>59</v>
      </c>
      <c r="AV8" s="373"/>
      <c r="AW8" s="373"/>
      <c r="AX8" s="373"/>
      <c r="AY8" s="374" t="s">
        <v>164</v>
      </c>
      <c r="AZ8" s="375"/>
      <c r="BA8" s="375"/>
      <c r="BB8" s="375"/>
      <c r="BC8" s="375"/>
      <c r="BD8" s="375"/>
      <c r="BE8" s="375"/>
      <c r="BF8" s="375"/>
      <c r="BG8" s="375"/>
      <c r="BH8" s="375"/>
      <c r="BI8" s="375"/>
      <c r="BJ8" s="375"/>
      <c r="BK8" s="375"/>
      <c r="BL8" s="375"/>
      <c r="BM8" s="376"/>
      <c r="BN8" s="377">
        <v>446167</v>
      </c>
      <c r="BO8" s="378"/>
      <c r="BP8" s="378"/>
      <c r="BQ8" s="378"/>
      <c r="BR8" s="378"/>
      <c r="BS8" s="378"/>
      <c r="BT8" s="378"/>
      <c r="BU8" s="379"/>
      <c r="BV8" s="377">
        <v>258875</v>
      </c>
      <c r="BW8" s="378"/>
      <c r="BX8" s="378"/>
      <c r="BY8" s="378"/>
      <c r="BZ8" s="378"/>
      <c r="CA8" s="378"/>
      <c r="CB8" s="378"/>
      <c r="CC8" s="379"/>
      <c r="CD8" s="380" t="s">
        <v>182</v>
      </c>
      <c r="CE8" s="381"/>
      <c r="CF8" s="381"/>
      <c r="CG8" s="381"/>
      <c r="CH8" s="381"/>
      <c r="CI8" s="381"/>
      <c r="CJ8" s="381"/>
      <c r="CK8" s="381"/>
      <c r="CL8" s="381"/>
      <c r="CM8" s="381"/>
      <c r="CN8" s="381"/>
      <c r="CO8" s="381"/>
      <c r="CP8" s="381"/>
      <c r="CQ8" s="381"/>
      <c r="CR8" s="381"/>
      <c r="CS8" s="382"/>
      <c r="CT8" s="389">
        <v>0.38</v>
      </c>
      <c r="CU8" s="390"/>
      <c r="CV8" s="390"/>
      <c r="CW8" s="390"/>
      <c r="CX8" s="390"/>
      <c r="CY8" s="390"/>
      <c r="CZ8" s="390"/>
      <c r="DA8" s="391"/>
      <c r="DB8" s="389">
        <v>0.38</v>
      </c>
      <c r="DC8" s="390"/>
      <c r="DD8" s="390"/>
      <c r="DE8" s="390"/>
      <c r="DF8" s="390"/>
      <c r="DG8" s="390"/>
      <c r="DH8" s="390"/>
      <c r="DI8" s="391"/>
    </row>
    <row r="9" spans="1:119" ht="18.75" customHeight="1" x14ac:dyDescent="0.15">
      <c r="A9" s="2"/>
      <c r="B9" s="351" t="s">
        <v>19</v>
      </c>
      <c r="C9" s="352"/>
      <c r="D9" s="352"/>
      <c r="E9" s="352"/>
      <c r="F9" s="352"/>
      <c r="G9" s="352"/>
      <c r="H9" s="352"/>
      <c r="I9" s="352"/>
      <c r="J9" s="352"/>
      <c r="K9" s="449"/>
      <c r="L9" s="392" t="s">
        <v>12</v>
      </c>
      <c r="M9" s="393"/>
      <c r="N9" s="393"/>
      <c r="O9" s="393"/>
      <c r="P9" s="393"/>
      <c r="Q9" s="394"/>
      <c r="R9" s="395">
        <v>12121</v>
      </c>
      <c r="S9" s="396"/>
      <c r="T9" s="396"/>
      <c r="U9" s="396"/>
      <c r="V9" s="397"/>
      <c r="W9" s="354" t="s">
        <v>184</v>
      </c>
      <c r="X9" s="355"/>
      <c r="Y9" s="355"/>
      <c r="Z9" s="355"/>
      <c r="AA9" s="355"/>
      <c r="AB9" s="355"/>
      <c r="AC9" s="355"/>
      <c r="AD9" s="355"/>
      <c r="AE9" s="355"/>
      <c r="AF9" s="355"/>
      <c r="AG9" s="355"/>
      <c r="AH9" s="355"/>
      <c r="AI9" s="355"/>
      <c r="AJ9" s="355"/>
      <c r="AK9" s="355"/>
      <c r="AL9" s="356"/>
      <c r="AM9" s="369" t="s">
        <v>185</v>
      </c>
      <c r="AN9" s="370"/>
      <c r="AO9" s="370"/>
      <c r="AP9" s="370"/>
      <c r="AQ9" s="370"/>
      <c r="AR9" s="370"/>
      <c r="AS9" s="370"/>
      <c r="AT9" s="371"/>
      <c r="AU9" s="372" t="s">
        <v>188</v>
      </c>
      <c r="AV9" s="373"/>
      <c r="AW9" s="373"/>
      <c r="AX9" s="373"/>
      <c r="AY9" s="374" t="s">
        <v>61</v>
      </c>
      <c r="AZ9" s="375"/>
      <c r="BA9" s="375"/>
      <c r="BB9" s="375"/>
      <c r="BC9" s="375"/>
      <c r="BD9" s="375"/>
      <c r="BE9" s="375"/>
      <c r="BF9" s="375"/>
      <c r="BG9" s="375"/>
      <c r="BH9" s="375"/>
      <c r="BI9" s="375"/>
      <c r="BJ9" s="375"/>
      <c r="BK9" s="375"/>
      <c r="BL9" s="375"/>
      <c r="BM9" s="376"/>
      <c r="BN9" s="377">
        <v>187292</v>
      </c>
      <c r="BO9" s="378"/>
      <c r="BP9" s="378"/>
      <c r="BQ9" s="378"/>
      <c r="BR9" s="378"/>
      <c r="BS9" s="378"/>
      <c r="BT9" s="378"/>
      <c r="BU9" s="379"/>
      <c r="BV9" s="377">
        <v>97921</v>
      </c>
      <c r="BW9" s="378"/>
      <c r="BX9" s="378"/>
      <c r="BY9" s="378"/>
      <c r="BZ9" s="378"/>
      <c r="CA9" s="378"/>
      <c r="CB9" s="378"/>
      <c r="CC9" s="379"/>
      <c r="CD9" s="380" t="s">
        <v>65</v>
      </c>
      <c r="CE9" s="381"/>
      <c r="CF9" s="381"/>
      <c r="CG9" s="381"/>
      <c r="CH9" s="381"/>
      <c r="CI9" s="381"/>
      <c r="CJ9" s="381"/>
      <c r="CK9" s="381"/>
      <c r="CL9" s="381"/>
      <c r="CM9" s="381"/>
      <c r="CN9" s="381"/>
      <c r="CO9" s="381"/>
      <c r="CP9" s="381"/>
      <c r="CQ9" s="381"/>
      <c r="CR9" s="381"/>
      <c r="CS9" s="382"/>
      <c r="CT9" s="383">
        <v>20.2</v>
      </c>
      <c r="CU9" s="384"/>
      <c r="CV9" s="384"/>
      <c r="CW9" s="384"/>
      <c r="CX9" s="384"/>
      <c r="CY9" s="384"/>
      <c r="CZ9" s="384"/>
      <c r="DA9" s="385"/>
      <c r="DB9" s="383">
        <v>19.3</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8" t="s">
        <v>190</v>
      </c>
      <c r="M10" s="370"/>
      <c r="N10" s="370"/>
      <c r="O10" s="370"/>
      <c r="P10" s="370"/>
      <c r="Q10" s="371"/>
      <c r="R10" s="399">
        <v>13174</v>
      </c>
      <c r="S10" s="400"/>
      <c r="T10" s="400"/>
      <c r="U10" s="400"/>
      <c r="V10" s="401"/>
      <c r="W10" s="507"/>
      <c r="X10" s="487"/>
      <c r="Y10" s="487"/>
      <c r="Z10" s="487"/>
      <c r="AA10" s="487"/>
      <c r="AB10" s="487"/>
      <c r="AC10" s="487"/>
      <c r="AD10" s="487"/>
      <c r="AE10" s="487"/>
      <c r="AF10" s="487"/>
      <c r="AG10" s="487"/>
      <c r="AH10" s="487"/>
      <c r="AI10" s="487"/>
      <c r="AJ10" s="487"/>
      <c r="AK10" s="487"/>
      <c r="AL10" s="510"/>
      <c r="AM10" s="369" t="s">
        <v>191</v>
      </c>
      <c r="AN10" s="370"/>
      <c r="AO10" s="370"/>
      <c r="AP10" s="370"/>
      <c r="AQ10" s="370"/>
      <c r="AR10" s="370"/>
      <c r="AS10" s="370"/>
      <c r="AT10" s="371"/>
      <c r="AU10" s="372" t="s">
        <v>188</v>
      </c>
      <c r="AV10" s="373"/>
      <c r="AW10" s="373"/>
      <c r="AX10" s="373"/>
      <c r="AY10" s="374" t="s">
        <v>193</v>
      </c>
      <c r="AZ10" s="375"/>
      <c r="BA10" s="375"/>
      <c r="BB10" s="375"/>
      <c r="BC10" s="375"/>
      <c r="BD10" s="375"/>
      <c r="BE10" s="375"/>
      <c r="BF10" s="375"/>
      <c r="BG10" s="375"/>
      <c r="BH10" s="375"/>
      <c r="BI10" s="375"/>
      <c r="BJ10" s="375"/>
      <c r="BK10" s="375"/>
      <c r="BL10" s="375"/>
      <c r="BM10" s="376"/>
      <c r="BN10" s="377">
        <v>99743</v>
      </c>
      <c r="BO10" s="378"/>
      <c r="BP10" s="378"/>
      <c r="BQ10" s="378"/>
      <c r="BR10" s="378"/>
      <c r="BS10" s="378"/>
      <c r="BT10" s="378"/>
      <c r="BU10" s="379"/>
      <c r="BV10" s="377">
        <v>171</v>
      </c>
      <c r="BW10" s="378"/>
      <c r="BX10" s="378"/>
      <c r="BY10" s="378"/>
      <c r="BZ10" s="378"/>
      <c r="CA10" s="378"/>
      <c r="CB10" s="378"/>
      <c r="CC10" s="379"/>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402" t="s">
        <v>197</v>
      </c>
      <c r="M11" s="403"/>
      <c r="N11" s="403"/>
      <c r="O11" s="403"/>
      <c r="P11" s="403"/>
      <c r="Q11" s="404"/>
      <c r="R11" s="405" t="s">
        <v>199</v>
      </c>
      <c r="S11" s="406"/>
      <c r="T11" s="406"/>
      <c r="U11" s="406"/>
      <c r="V11" s="407"/>
      <c r="W11" s="507"/>
      <c r="X11" s="487"/>
      <c r="Y11" s="487"/>
      <c r="Z11" s="487"/>
      <c r="AA11" s="487"/>
      <c r="AB11" s="487"/>
      <c r="AC11" s="487"/>
      <c r="AD11" s="487"/>
      <c r="AE11" s="487"/>
      <c r="AF11" s="487"/>
      <c r="AG11" s="487"/>
      <c r="AH11" s="487"/>
      <c r="AI11" s="487"/>
      <c r="AJ11" s="487"/>
      <c r="AK11" s="487"/>
      <c r="AL11" s="510"/>
      <c r="AM11" s="369" t="s">
        <v>200</v>
      </c>
      <c r="AN11" s="370"/>
      <c r="AO11" s="370"/>
      <c r="AP11" s="370"/>
      <c r="AQ11" s="370"/>
      <c r="AR11" s="370"/>
      <c r="AS11" s="370"/>
      <c r="AT11" s="371"/>
      <c r="AU11" s="372" t="s">
        <v>188</v>
      </c>
      <c r="AV11" s="373"/>
      <c r="AW11" s="373"/>
      <c r="AX11" s="373"/>
      <c r="AY11" s="374" t="s">
        <v>201</v>
      </c>
      <c r="AZ11" s="375"/>
      <c r="BA11" s="375"/>
      <c r="BB11" s="375"/>
      <c r="BC11" s="375"/>
      <c r="BD11" s="375"/>
      <c r="BE11" s="375"/>
      <c r="BF11" s="375"/>
      <c r="BG11" s="375"/>
      <c r="BH11" s="375"/>
      <c r="BI11" s="375"/>
      <c r="BJ11" s="375"/>
      <c r="BK11" s="375"/>
      <c r="BL11" s="375"/>
      <c r="BM11" s="376"/>
      <c r="BN11" s="377">
        <v>433700</v>
      </c>
      <c r="BO11" s="378"/>
      <c r="BP11" s="378"/>
      <c r="BQ11" s="378"/>
      <c r="BR11" s="378"/>
      <c r="BS11" s="378"/>
      <c r="BT11" s="378"/>
      <c r="BU11" s="379"/>
      <c r="BV11" s="377">
        <v>204934</v>
      </c>
      <c r="BW11" s="378"/>
      <c r="BX11" s="378"/>
      <c r="BY11" s="378"/>
      <c r="BZ11" s="378"/>
      <c r="CA11" s="378"/>
      <c r="CB11" s="378"/>
      <c r="CC11" s="379"/>
      <c r="CD11" s="380" t="s">
        <v>204</v>
      </c>
      <c r="CE11" s="381"/>
      <c r="CF11" s="381"/>
      <c r="CG11" s="381"/>
      <c r="CH11" s="381"/>
      <c r="CI11" s="381"/>
      <c r="CJ11" s="381"/>
      <c r="CK11" s="381"/>
      <c r="CL11" s="381"/>
      <c r="CM11" s="381"/>
      <c r="CN11" s="381"/>
      <c r="CO11" s="381"/>
      <c r="CP11" s="381"/>
      <c r="CQ11" s="381"/>
      <c r="CR11" s="381"/>
      <c r="CS11" s="382"/>
      <c r="CT11" s="389" t="s">
        <v>205</v>
      </c>
      <c r="CU11" s="390"/>
      <c r="CV11" s="390"/>
      <c r="CW11" s="390"/>
      <c r="CX11" s="390"/>
      <c r="CY11" s="390"/>
      <c r="CZ11" s="390"/>
      <c r="DA11" s="391"/>
      <c r="DB11" s="389" t="s">
        <v>205</v>
      </c>
      <c r="DC11" s="390"/>
      <c r="DD11" s="390"/>
      <c r="DE11" s="390"/>
      <c r="DF11" s="390"/>
      <c r="DG11" s="390"/>
      <c r="DH11" s="390"/>
      <c r="DI11" s="391"/>
    </row>
    <row r="12" spans="1:119" ht="18.75" customHeight="1" x14ac:dyDescent="0.15">
      <c r="A12" s="2"/>
      <c r="B12" s="534" t="s">
        <v>207</v>
      </c>
      <c r="C12" s="535"/>
      <c r="D12" s="535"/>
      <c r="E12" s="535"/>
      <c r="F12" s="535"/>
      <c r="G12" s="535"/>
      <c r="H12" s="535"/>
      <c r="I12" s="535"/>
      <c r="J12" s="535"/>
      <c r="K12" s="536"/>
      <c r="L12" s="408" t="s">
        <v>208</v>
      </c>
      <c r="M12" s="409"/>
      <c r="N12" s="409"/>
      <c r="O12" s="409"/>
      <c r="P12" s="409"/>
      <c r="Q12" s="410"/>
      <c r="R12" s="411">
        <v>12790</v>
      </c>
      <c r="S12" s="412"/>
      <c r="T12" s="412"/>
      <c r="U12" s="412"/>
      <c r="V12" s="413"/>
      <c r="W12" s="414" t="s">
        <v>5</v>
      </c>
      <c r="X12" s="373"/>
      <c r="Y12" s="373"/>
      <c r="Z12" s="373"/>
      <c r="AA12" s="373"/>
      <c r="AB12" s="415"/>
      <c r="AC12" s="416" t="s">
        <v>210</v>
      </c>
      <c r="AD12" s="417"/>
      <c r="AE12" s="417"/>
      <c r="AF12" s="417"/>
      <c r="AG12" s="418"/>
      <c r="AH12" s="416" t="s">
        <v>212</v>
      </c>
      <c r="AI12" s="417"/>
      <c r="AJ12" s="417"/>
      <c r="AK12" s="417"/>
      <c r="AL12" s="419"/>
      <c r="AM12" s="369" t="s">
        <v>214</v>
      </c>
      <c r="AN12" s="370"/>
      <c r="AO12" s="370"/>
      <c r="AP12" s="370"/>
      <c r="AQ12" s="370"/>
      <c r="AR12" s="370"/>
      <c r="AS12" s="370"/>
      <c r="AT12" s="371"/>
      <c r="AU12" s="372" t="s">
        <v>188</v>
      </c>
      <c r="AV12" s="373"/>
      <c r="AW12" s="373"/>
      <c r="AX12" s="373"/>
      <c r="AY12" s="374" t="s">
        <v>217</v>
      </c>
      <c r="AZ12" s="375"/>
      <c r="BA12" s="375"/>
      <c r="BB12" s="375"/>
      <c r="BC12" s="375"/>
      <c r="BD12" s="375"/>
      <c r="BE12" s="375"/>
      <c r="BF12" s="375"/>
      <c r="BG12" s="375"/>
      <c r="BH12" s="375"/>
      <c r="BI12" s="375"/>
      <c r="BJ12" s="375"/>
      <c r="BK12" s="375"/>
      <c r="BL12" s="375"/>
      <c r="BM12" s="376"/>
      <c r="BN12" s="377">
        <v>0</v>
      </c>
      <c r="BO12" s="378"/>
      <c r="BP12" s="378"/>
      <c r="BQ12" s="378"/>
      <c r="BR12" s="378"/>
      <c r="BS12" s="378"/>
      <c r="BT12" s="378"/>
      <c r="BU12" s="379"/>
      <c r="BV12" s="377">
        <v>0</v>
      </c>
      <c r="BW12" s="378"/>
      <c r="BX12" s="378"/>
      <c r="BY12" s="378"/>
      <c r="BZ12" s="378"/>
      <c r="CA12" s="378"/>
      <c r="CB12" s="378"/>
      <c r="CC12" s="379"/>
      <c r="CD12" s="380" t="s">
        <v>218</v>
      </c>
      <c r="CE12" s="381"/>
      <c r="CF12" s="381"/>
      <c r="CG12" s="381"/>
      <c r="CH12" s="381"/>
      <c r="CI12" s="381"/>
      <c r="CJ12" s="381"/>
      <c r="CK12" s="381"/>
      <c r="CL12" s="381"/>
      <c r="CM12" s="381"/>
      <c r="CN12" s="381"/>
      <c r="CO12" s="381"/>
      <c r="CP12" s="381"/>
      <c r="CQ12" s="381"/>
      <c r="CR12" s="381"/>
      <c r="CS12" s="382"/>
      <c r="CT12" s="389" t="s">
        <v>205</v>
      </c>
      <c r="CU12" s="390"/>
      <c r="CV12" s="390"/>
      <c r="CW12" s="390"/>
      <c r="CX12" s="390"/>
      <c r="CY12" s="390"/>
      <c r="CZ12" s="390"/>
      <c r="DA12" s="391"/>
      <c r="DB12" s="389" t="s">
        <v>205</v>
      </c>
      <c r="DC12" s="390"/>
      <c r="DD12" s="390"/>
      <c r="DE12" s="390"/>
      <c r="DF12" s="390"/>
      <c r="DG12" s="390"/>
      <c r="DH12" s="390"/>
      <c r="DI12" s="391"/>
    </row>
    <row r="13" spans="1:119" ht="18.75" customHeight="1" x14ac:dyDescent="0.15">
      <c r="A13" s="2"/>
      <c r="B13" s="537"/>
      <c r="C13" s="538"/>
      <c r="D13" s="538"/>
      <c r="E13" s="538"/>
      <c r="F13" s="538"/>
      <c r="G13" s="538"/>
      <c r="H13" s="538"/>
      <c r="I13" s="538"/>
      <c r="J13" s="538"/>
      <c r="K13" s="539"/>
      <c r="L13" s="16"/>
      <c r="M13" s="420" t="s">
        <v>220</v>
      </c>
      <c r="N13" s="421"/>
      <c r="O13" s="421"/>
      <c r="P13" s="421"/>
      <c r="Q13" s="422"/>
      <c r="R13" s="423">
        <v>12595</v>
      </c>
      <c r="S13" s="424"/>
      <c r="T13" s="424"/>
      <c r="U13" s="424"/>
      <c r="V13" s="425"/>
      <c r="W13" s="522" t="s">
        <v>150</v>
      </c>
      <c r="X13" s="523"/>
      <c r="Y13" s="523"/>
      <c r="Z13" s="523"/>
      <c r="AA13" s="523"/>
      <c r="AB13" s="513"/>
      <c r="AC13" s="399">
        <v>421</v>
      </c>
      <c r="AD13" s="400"/>
      <c r="AE13" s="400"/>
      <c r="AF13" s="400"/>
      <c r="AG13" s="426"/>
      <c r="AH13" s="399">
        <v>423</v>
      </c>
      <c r="AI13" s="400"/>
      <c r="AJ13" s="400"/>
      <c r="AK13" s="400"/>
      <c r="AL13" s="401"/>
      <c r="AM13" s="369" t="s">
        <v>222</v>
      </c>
      <c r="AN13" s="370"/>
      <c r="AO13" s="370"/>
      <c r="AP13" s="370"/>
      <c r="AQ13" s="370"/>
      <c r="AR13" s="370"/>
      <c r="AS13" s="370"/>
      <c r="AT13" s="371"/>
      <c r="AU13" s="372" t="s">
        <v>188</v>
      </c>
      <c r="AV13" s="373"/>
      <c r="AW13" s="373"/>
      <c r="AX13" s="373"/>
      <c r="AY13" s="374" t="s">
        <v>224</v>
      </c>
      <c r="AZ13" s="375"/>
      <c r="BA13" s="375"/>
      <c r="BB13" s="375"/>
      <c r="BC13" s="375"/>
      <c r="BD13" s="375"/>
      <c r="BE13" s="375"/>
      <c r="BF13" s="375"/>
      <c r="BG13" s="375"/>
      <c r="BH13" s="375"/>
      <c r="BI13" s="375"/>
      <c r="BJ13" s="375"/>
      <c r="BK13" s="375"/>
      <c r="BL13" s="375"/>
      <c r="BM13" s="376"/>
      <c r="BN13" s="377">
        <v>720735</v>
      </c>
      <c r="BO13" s="378"/>
      <c r="BP13" s="378"/>
      <c r="BQ13" s="378"/>
      <c r="BR13" s="378"/>
      <c r="BS13" s="378"/>
      <c r="BT13" s="378"/>
      <c r="BU13" s="379"/>
      <c r="BV13" s="377">
        <v>303026</v>
      </c>
      <c r="BW13" s="378"/>
      <c r="BX13" s="378"/>
      <c r="BY13" s="378"/>
      <c r="BZ13" s="378"/>
      <c r="CA13" s="378"/>
      <c r="CB13" s="378"/>
      <c r="CC13" s="379"/>
      <c r="CD13" s="380" t="s">
        <v>225</v>
      </c>
      <c r="CE13" s="381"/>
      <c r="CF13" s="381"/>
      <c r="CG13" s="381"/>
      <c r="CH13" s="381"/>
      <c r="CI13" s="381"/>
      <c r="CJ13" s="381"/>
      <c r="CK13" s="381"/>
      <c r="CL13" s="381"/>
      <c r="CM13" s="381"/>
      <c r="CN13" s="381"/>
      <c r="CO13" s="381"/>
      <c r="CP13" s="381"/>
      <c r="CQ13" s="381"/>
      <c r="CR13" s="381"/>
      <c r="CS13" s="382"/>
      <c r="CT13" s="383">
        <v>5.2</v>
      </c>
      <c r="CU13" s="384"/>
      <c r="CV13" s="384"/>
      <c r="CW13" s="384"/>
      <c r="CX13" s="384"/>
      <c r="CY13" s="384"/>
      <c r="CZ13" s="384"/>
      <c r="DA13" s="385"/>
      <c r="DB13" s="383">
        <v>6.2</v>
      </c>
      <c r="DC13" s="384"/>
      <c r="DD13" s="384"/>
      <c r="DE13" s="384"/>
      <c r="DF13" s="384"/>
      <c r="DG13" s="384"/>
      <c r="DH13" s="384"/>
      <c r="DI13" s="385"/>
    </row>
    <row r="14" spans="1:119" ht="18.75" customHeight="1" x14ac:dyDescent="0.15">
      <c r="A14" s="2"/>
      <c r="B14" s="537"/>
      <c r="C14" s="538"/>
      <c r="D14" s="538"/>
      <c r="E14" s="538"/>
      <c r="F14" s="538"/>
      <c r="G14" s="538"/>
      <c r="H14" s="538"/>
      <c r="I14" s="538"/>
      <c r="J14" s="538"/>
      <c r="K14" s="539"/>
      <c r="L14" s="427" t="s">
        <v>226</v>
      </c>
      <c r="M14" s="428"/>
      <c r="N14" s="428"/>
      <c r="O14" s="428"/>
      <c r="P14" s="428"/>
      <c r="Q14" s="429"/>
      <c r="R14" s="423">
        <v>13004</v>
      </c>
      <c r="S14" s="424"/>
      <c r="T14" s="424"/>
      <c r="U14" s="424"/>
      <c r="V14" s="425"/>
      <c r="W14" s="508"/>
      <c r="X14" s="509"/>
      <c r="Y14" s="509"/>
      <c r="Z14" s="509"/>
      <c r="AA14" s="509"/>
      <c r="AB14" s="499"/>
      <c r="AC14" s="430">
        <v>6.7</v>
      </c>
      <c r="AD14" s="431"/>
      <c r="AE14" s="431"/>
      <c r="AF14" s="431"/>
      <c r="AG14" s="432"/>
      <c r="AH14" s="430">
        <v>6.4</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229</v>
      </c>
      <c r="CE14" s="435"/>
      <c r="CF14" s="435"/>
      <c r="CG14" s="435"/>
      <c r="CH14" s="435"/>
      <c r="CI14" s="435"/>
      <c r="CJ14" s="435"/>
      <c r="CK14" s="435"/>
      <c r="CL14" s="435"/>
      <c r="CM14" s="435"/>
      <c r="CN14" s="435"/>
      <c r="CO14" s="435"/>
      <c r="CP14" s="435"/>
      <c r="CQ14" s="435"/>
      <c r="CR14" s="435"/>
      <c r="CS14" s="436"/>
      <c r="CT14" s="437">
        <v>27.1</v>
      </c>
      <c r="CU14" s="438"/>
      <c r="CV14" s="438"/>
      <c r="CW14" s="438"/>
      <c r="CX14" s="438"/>
      <c r="CY14" s="438"/>
      <c r="CZ14" s="438"/>
      <c r="DA14" s="439"/>
      <c r="DB14" s="437">
        <v>23.8</v>
      </c>
      <c r="DC14" s="438"/>
      <c r="DD14" s="438"/>
      <c r="DE14" s="438"/>
      <c r="DF14" s="438"/>
      <c r="DG14" s="438"/>
      <c r="DH14" s="438"/>
      <c r="DI14" s="439"/>
    </row>
    <row r="15" spans="1:119" ht="18.75" customHeight="1" x14ac:dyDescent="0.15">
      <c r="A15" s="2"/>
      <c r="B15" s="537"/>
      <c r="C15" s="538"/>
      <c r="D15" s="538"/>
      <c r="E15" s="538"/>
      <c r="F15" s="538"/>
      <c r="G15" s="538"/>
      <c r="H15" s="538"/>
      <c r="I15" s="538"/>
      <c r="J15" s="538"/>
      <c r="K15" s="539"/>
      <c r="L15" s="16"/>
      <c r="M15" s="420" t="s">
        <v>220</v>
      </c>
      <c r="N15" s="421"/>
      <c r="O15" s="421"/>
      <c r="P15" s="421"/>
      <c r="Q15" s="422"/>
      <c r="R15" s="423">
        <v>12801</v>
      </c>
      <c r="S15" s="424"/>
      <c r="T15" s="424"/>
      <c r="U15" s="424"/>
      <c r="V15" s="425"/>
      <c r="W15" s="522" t="s">
        <v>7</v>
      </c>
      <c r="X15" s="523"/>
      <c r="Y15" s="523"/>
      <c r="Z15" s="523"/>
      <c r="AA15" s="523"/>
      <c r="AB15" s="513"/>
      <c r="AC15" s="399">
        <v>2211</v>
      </c>
      <c r="AD15" s="400"/>
      <c r="AE15" s="400"/>
      <c r="AF15" s="400"/>
      <c r="AG15" s="426"/>
      <c r="AH15" s="399">
        <v>2411</v>
      </c>
      <c r="AI15" s="400"/>
      <c r="AJ15" s="400"/>
      <c r="AK15" s="400"/>
      <c r="AL15" s="401"/>
      <c r="AM15" s="369"/>
      <c r="AN15" s="370"/>
      <c r="AO15" s="370"/>
      <c r="AP15" s="370"/>
      <c r="AQ15" s="370"/>
      <c r="AR15" s="370"/>
      <c r="AS15" s="370"/>
      <c r="AT15" s="371"/>
      <c r="AU15" s="372"/>
      <c r="AV15" s="373"/>
      <c r="AW15" s="373"/>
      <c r="AX15" s="373"/>
      <c r="AY15" s="357" t="s">
        <v>230</v>
      </c>
      <c r="AZ15" s="358"/>
      <c r="BA15" s="358"/>
      <c r="BB15" s="358"/>
      <c r="BC15" s="358"/>
      <c r="BD15" s="358"/>
      <c r="BE15" s="358"/>
      <c r="BF15" s="358"/>
      <c r="BG15" s="358"/>
      <c r="BH15" s="358"/>
      <c r="BI15" s="358"/>
      <c r="BJ15" s="358"/>
      <c r="BK15" s="358"/>
      <c r="BL15" s="358"/>
      <c r="BM15" s="359"/>
      <c r="BN15" s="360">
        <v>1839360</v>
      </c>
      <c r="BO15" s="361"/>
      <c r="BP15" s="361"/>
      <c r="BQ15" s="361"/>
      <c r="BR15" s="361"/>
      <c r="BS15" s="361"/>
      <c r="BT15" s="361"/>
      <c r="BU15" s="362"/>
      <c r="BV15" s="360">
        <v>1861434</v>
      </c>
      <c r="BW15" s="361"/>
      <c r="BX15" s="361"/>
      <c r="BY15" s="361"/>
      <c r="BZ15" s="361"/>
      <c r="CA15" s="361"/>
      <c r="CB15" s="361"/>
      <c r="CC15" s="362"/>
      <c r="CD15" s="363" t="s">
        <v>219</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37"/>
      <c r="C16" s="538"/>
      <c r="D16" s="538"/>
      <c r="E16" s="538"/>
      <c r="F16" s="538"/>
      <c r="G16" s="538"/>
      <c r="H16" s="538"/>
      <c r="I16" s="538"/>
      <c r="J16" s="538"/>
      <c r="K16" s="539"/>
      <c r="L16" s="427" t="s">
        <v>48</v>
      </c>
      <c r="M16" s="440"/>
      <c r="N16" s="440"/>
      <c r="O16" s="440"/>
      <c r="P16" s="440"/>
      <c r="Q16" s="441"/>
      <c r="R16" s="442" t="s">
        <v>231</v>
      </c>
      <c r="S16" s="443"/>
      <c r="T16" s="443"/>
      <c r="U16" s="443"/>
      <c r="V16" s="444"/>
      <c r="W16" s="508"/>
      <c r="X16" s="509"/>
      <c r="Y16" s="509"/>
      <c r="Z16" s="509"/>
      <c r="AA16" s="509"/>
      <c r="AB16" s="499"/>
      <c r="AC16" s="430">
        <v>35</v>
      </c>
      <c r="AD16" s="431"/>
      <c r="AE16" s="431"/>
      <c r="AF16" s="431"/>
      <c r="AG16" s="432"/>
      <c r="AH16" s="430">
        <v>36.5</v>
      </c>
      <c r="AI16" s="431"/>
      <c r="AJ16" s="431"/>
      <c r="AK16" s="431"/>
      <c r="AL16" s="433"/>
      <c r="AM16" s="369"/>
      <c r="AN16" s="370"/>
      <c r="AO16" s="370"/>
      <c r="AP16" s="370"/>
      <c r="AQ16" s="370"/>
      <c r="AR16" s="370"/>
      <c r="AS16" s="370"/>
      <c r="AT16" s="371"/>
      <c r="AU16" s="372"/>
      <c r="AV16" s="373"/>
      <c r="AW16" s="373"/>
      <c r="AX16" s="373"/>
      <c r="AY16" s="374" t="s">
        <v>109</v>
      </c>
      <c r="AZ16" s="375"/>
      <c r="BA16" s="375"/>
      <c r="BB16" s="375"/>
      <c r="BC16" s="375"/>
      <c r="BD16" s="375"/>
      <c r="BE16" s="375"/>
      <c r="BF16" s="375"/>
      <c r="BG16" s="375"/>
      <c r="BH16" s="375"/>
      <c r="BI16" s="375"/>
      <c r="BJ16" s="375"/>
      <c r="BK16" s="375"/>
      <c r="BL16" s="375"/>
      <c r="BM16" s="376"/>
      <c r="BN16" s="377">
        <v>4729542</v>
      </c>
      <c r="BO16" s="378"/>
      <c r="BP16" s="378"/>
      <c r="BQ16" s="378"/>
      <c r="BR16" s="378"/>
      <c r="BS16" s="378"/>
      <c r="BT16" s="378"/>
      <c r="BU16" s="379"/>
      <c r="BV16" s="377">
        <v>4586082</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15">
      <c r="A17" s="2"/>
      <c r="B17" s="540"/>
      <c r="C17" s="541"/>
      <c r="D17" s="541"/>
      <c r="E17" s="541"/>
      <c r="F17" s="541"/>
      <c r="G17" s="541"/>
      <c r="H17" s="541"/>
      <c r="I17" s="541"/>
      <c r="J17" s="541"/>
      <c r="K17" s="542"/>
      <c r="L17" s="17"/>
      <c r="M17" s="445" t="s">
        <v>102</v>
      </c>
      <c r="N17" s="446"/>
      <c r="O17" s="446"/>
      <c r="P17" s="446"/>
      <c r="Q17" s="447"/>
      <c r="R17" s="442" t="s">
        <v>231</v>
      </c>
      <c r="S17" s="443"/>
      <c r="T17" s="443"/>
      <c r="U17" s="443"/>
      <c r="V17" s="444"/>
      <c r="W17" s="522" t="s">
        <v>96</v>
      </c>
      <c r="X17" s="523"/>
      <c r="Y17" s="523"/>
      <c r="Z17" s="523"/>
      <c r="AA17" s="523"/>
      <c r="AB17" s="513"/>
      <c r="AC17" s="399">
        <v>3691</v>
      </c>
      <c r="AD17" s="400"/>
      <c r="AE17" s="400"/>
      <c r="AF17" s="400"/>
      <c r="AG17" s="426"/>
      <c r="AH17" s="399">
        <v>3768</v>
      </c>
      <c r="AI17" s="400"/>
      <c r="AJ17" s="400"/>
      <c r="AK17" s="400"/>
      <c r="AL17" s="401"/>
      <c r="AM17" s="369"/>
      <c r="AN17" s="370"/>
      <c r="AO17" s="370"/>
      <c r="AP17" s="370"/>
      <c r="AQ17" s="370"/>
      <c r="AR17" s="370"/>
      <c r="AS17" s="370"/>
      <c r="AT17" s="371"/>
      <c r="AU17" s="372"/>
      <c r="AV17" s="373"/>
      <c r="AW17" s="373"/>
      <c r="AX17" s="373"/>
      <c r="AY17" s="374" t="s">
        <v>232</v>
      </c>
      <c r="AZ17" s="375"/>
      <c r="BA17" s="375"/>
      <c r="BB17" s="375"/>
      <c r="BC17" s="375"/>
      <c r="BD17" s="375"/>
      <c r="BE17" s="375"/>
      <c r="BF17" s="375"/>
      <c r="BG17" s="375"/>
      <c r="BH17" s="375"/>
      <c r="BI17" s="375"/>
      <c r="BJ17" s="375"/>
      <c r="BK17" s="375"/>
      <c r="BL17" s="375"/>
      <c r="BM17" s="376"/>
      <c r="BN17" s="377">
        <v>2320162</v>
      </c>
      <c r="BO17" s="378"/>
      <c r="BP17" s="378"/>
      <c r="BQ17" s="378"/>
      <c r="BR17" s="378"/>
      <c r="BS17" s="378"/>
      <c r="BT17" s="378"/>
      <c r="BU17" s="379"/>
      <c r="BV17" s="377">
        <v>2369662</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233</v>
      </c>
      <c r="C18" s="449"/>
      <c r="D18" s="449"/>
      <c r="E18" s="450"/>
      <c r="F18" s="450"/>
      <c r="G18" s="450"/>
      <c r="H18" s="450"/>
      <c r="I18" s="450"/>
      <c r="J18" s="450"/>
      <c r="K18" s="450"/>
      <c r="L18" s="451">
        <v>111.52</v>
      </c>
      <c r="M18" s="451"/>
      <c r="N18" s="451"/>
      <c r="O18" s="451"/>
      <c r="P18" s="451"/>
      <c r="Q18" s="451"/>
      <c r="R18" s="452"/>
      <c r="S18" s="452"/>
      <c r="T18" s="452"/>
      <c r="U18" s="452"/>
      <c r="V18" s="453"/>
      <c r="W18" s="524"/>
      <c r="X18" s="525"/>
      <c r="Y18" s="525"/>
      <c r="Z18" s="525"/>
      <c r="AA18" s="525"/>
      <c r="AB18" s="516"/>
      <c r="AC18" s="454">
        <v>58.4</v>
      </c>
      <c r="AD18" s="455"/>
      <c r="AE18" s="455"/>
      <c r="AF18" s="455"/>
      <c r="AG18" s="456"/>
      <c r="AH18" s="454">
        <v>57.1</v>
      </c>
      <c r="AI18" s="455"/>
      <c r="AJ18" s="455"/>
      <c r="AK18" s="455"/>
      <c r="AL18" s="457"/>
      <c r="AM18" s="369"/>
      <c r="AN18" s="370"/>
      <c r="AO18" s="370"/>
      <c r="AP18" s="370"/>
      <c r="AQ18" s="370"/>
      <c r="AR18" s="370"/>
      <c r="AS18" s="370"/>
      <c r="AT18" s="371"/>
      <c r="AU18" s="372"/>
      <c r="AV18" s="373"/>
      <c r="AW18" s="373"/>
      <c r="AX18" s="373"/>
      <c r="AY18" s="374" t="s">
        <v>235</v>
      </c>
      <c r="AZ18" s="375"/>
      <c r="BA18" s="375"/>
      <c r="BB18" s="375"/>
      <c r="BC18" s="375"/>
      <c r="BD18" s="375"/>
      <c r="BE18" s="375"/>
      <c r="BF18" s="375"/>
      <c r="BG18" s="375"/>
      <c r="BH18" s="375"/>
      <c r="BI18" s="375"/>
      <c r="BJ18" s="375"/>
      <c r="BK18" s="375"/>
      <c r="BL18" s="375"/>
      <c r="BM18" s="376"/>
      <c r="BN18" s="377">
        <v>4750624</v>
      </c>
      <c r="BO18" s="378"/>
      <c r="BP18" s="378"/>
      <c r="BQ18" s="378"/>
      <c r="BR18" s="378"/>
      <c r="BS18" s="378"/>
      <c r="BT18" s="378"/>
      <c r="BU18" s="379"/>
      <c r="BV18" s="377">
        <v>4706594</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69</v>
      </c>
      <c r="C19" s="449"/>
      <c r="D19" s="449"/>
      <c r="E19" s="450"/>
      <c r="F19" s="450"/>
      <c r="G19" s="450"/>
      <c r="H19" s="450"/>
      <c r="I19" s="450"/>
      <c r="J19" s="450"/>
      <c r="K19" s="450"/>
      <c r="L19" s="458">
        <v>109</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237</v>
      </c>
      <c r="AZ19" s="375"/>
      <c r="BA19" s="375"/>
      <c r="BB19" s="375"/>
      <c r="BC19" s="375"/>
      <c r="BD19" s="375"/>
      <c r="BE19" s="375"/>
      <c r="BF19" s="375"/>
      <c r="BG19" s="375"/>
      <c r="BH19" s="375"/>
      <c r="BI19" s="375"/>
      <c r="BJ19" s="375"/>
      <c r="BK19" s="375"/>
      <c r="BL19" s="375"/>
      <c r="BM19" s="376"/>
      <c r="BN19" s="377">
        <v>6817093</v>
      </c>
      <c r="BO19" s="378"/>
      <c r="BP19" s="378"/>
      <c r="BQ19" s="378"/>
      <c r="BR19" s="378"/>
      <c r="BS19" s="378"/>
      <c r="BT19" s="378"/>
      <c r="BU19" s="379"/>
      <c r="BV19" s="377">
        <v>5960235</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241</v>
      </c>
      <c r="C20" s="449"/>
      <c r="D20" s="449"/>
      <c r="E20" s="450"/>
      <c r="F20" s="450"/>
      <c r="G20" s="450"/>
      <c r="H20" s="450"/>
      <c r="I20" s="450"/>
      <c r="J20" s="450"/>
      <c r="K20" s="450"/>
      <c r="L20" s="458">
        <v>4428</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242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568" t="s">
        <v>243</v>
      </c>
      <c r="C22" s="569"/>
      <c r="D22" s="570"/>
      <c r="E22" s="518" t="s">
        <v>5</v>
      </c>
      <c r="F22" s="523"/>
      <c r="G22" s="523"/>
      <c r="H22" s="523"/>
      <c r="I22" s="523"/>
      <c r="J22" s="523"/>
      <c r="K22" s="513"/>
      <c r="L22" s="518" t="s">
        <v>245</v>
      </c>
      <c r="M22" s="523"/>
      <c r="N22" s="523"/>
      <c r="O22" s="523"/>
      <c r="P22" s="513"/>
      <c r="Q22" s="545" t="s">
        <v>247</v>
      </c>
      <c r="R22" s="546"/>
      <c r="S22" s="546"/>
      <c r="T22" s="546"/>
      <c r="U22" s="546"/>
      <c r="V22" s="547"/>
      <c r="W22" s="577" t="s">
        <v>248</v>
      </c>
      <c r="X22" s="569"/>
      <c r="Y22" s="570"/>
      <c r="Z22" s="518" t="s">
        <v>5</v>
      </c>
      <c r="AA22" s="523"/>
      <c r="AB22" s="523"/>
      <c r="AC22" s="523"/>
      <c r="AD22" s="523"/>
      <c r="AE22" s="523"/>
      <c r="AF22" s="523"/>
      <c r="AG22" s="513"/>
      <c r="AH22" s="551" t="s">
        <v>186</v>
      </c>
      <c r="AI22" s="523"/>
      <c r="AJ22" s="523"/>
      <c r="AK22" s="523"/>
      <c r="AL22" s="513"/>
      <c r="AM22" s="551" t="s">
        <v>249</v>
      </c>
      <c r="AN22" s="552"/>
      <c r="AO22" s="552"/>
      <c r="AP22" s="552"/>
      <c r="AQ22" s="552"/>
      <c r="AR22" s="553"/>
      <c r="AS22" s="545" t="s">
        <v>247</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251</v>
      </c>
      <c r="AZ23" s="358"/>
      <c r="BA23" s="358"/>
      <c r="BB23" s="358"/>
      <c r="BC23" s="358"/>
      <c r="BD23" s="358"/>
      <c r="BE23" s="358"/>
      <c r="BF23" s="358"/>
      <c r="BG23" s="358"/>
      <c r="BH23" s="358"/>
      <c r="BI23" s="358"/>
      <c r="BJ23" s="358"/>
      <c r="BK23" s="358"/>
      <c r="BL23" s="358"/>
      <c r="BM23" s="359"/>
      <c r="BN23" s="377">
        <v>7083496</v>
      </c>
      <c r="BO23" s="378"/>
      <c r="BP23" s="378"/>
      <c r="BQ23" s="378"/>
      <c r="BR23" s="378"/>
      <c r="BS23" s="378"/>
      <c r="BT23" s="378"/>
      <c r="BU23" s="379"/>
      <c r="BV23" s="377">
        <v>7903018</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571"/>
      <c r="C24" s="572"/>
      <c r="D24" s="573"/>
      <c r="E24" s="398" t="s">
        <v>255</v>
      </c>
      <c r="F24" s="370"/>
      <c r="G24" s="370"/>
      <c r="H24" s="370"/>
      <c r="I24" s="370"/>
      <c r="J24" s="370"/>
      <c r="K24" s="371"/>
      <c r="L24" s="399">
        <v>1</v>
      </c>
      <c r="M24" s="400"/>
      <c r="N24" s="400"/>
      <c r="O24" s="400"/>
      <c r="P24" s="426"/>
      <c r="Q24" s="399">
        <v>7600</v>
      </c>
      <c r="R24" s="400"/>
      <c r="S24" s="400"/>
      <c r="T24" s="400"/>
      <c r="U24" s="400"/>
      <c r="V24" s="426"/>
      <c r="W24" s="578"/>
      <c r="X24" s="572"/>
      <c r="Y24" s="573"/>
      <c r="Z24" s="398" t="s">
        <v>256</v>
      </c>
      <c r="AA24" s="370"/>
      <c r="AB24" s="370"/>
      <c r="AC24" s="370"/>
      <c r="AD24" s="370"/>
      <c r="AE24" s="370"/>
      <c r="AF24" s="370"/>
      <c r="AG24" s="371"/>
      <c r="AH24" s="399">
        <v>129</v>
      </c>
      <c r="AI24" s="400"/>
      <c r="AJ24" s="400"/>
      <c r="AK24" s="400"/>
      <c r="AL24" s="426"/>
      <c r="AM24" s="399">
        <v>384162</v>
      </c>
      <c r="AN24" s="400"/>
      <c r="AO24" s="400"/>
      <c r="AP24" s="400"/>
      <c r="AQ24" s="400"/>
      <c r="AR24" s="426"/>
      <c r="AS24" s="399">
        <v>2978</v>
      </c>
      <c r="AT24" s="400"/>
      <c r="AU24" s="400"/>
      <c r="AV24" s="400"/>
      <c r="AW24" s="400"/>
      <c r="AX24" s="401"/>
      <c r="AY24" s="472" t="s">
        <v>257</v>
      </c>
      <c r="AZ24" s="473"/>
      <c r="BA24" s="473"/>
      <c r="BB24" s="473"/>
      <c r="BC24" s="473"/>
      <c r="BD24" s="473"/>
      <c r="BE24" s="473"/>
      <c r="BF24" s="473"/>
      <c r="BG24" s="473"/>
      <c r="BH24" s="473"/>
      <c r="BI24" s="473"/>
      <c r="BJ24" s="473"/>
      <c r="BK24" s="473"/>
      <c r="BL24" s="473"/>
      <c r="BM24" s="474"/>
      <c r="BN24" s="377">
        <v>4801111</v>
      </c>
      <c r="BO24" s="378"/>
      <c r="BP24" s="378"/>
      <c r="BQ24" s="378"/>
      <c r="BR24" s="378"/>
      <c r="BS24" s="378"/>
      <c r="BT24" s="378"/>
      <c r="BU24" s="379"/>
      <c r="BV24" s="377">
        <v>4819821</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571"/>
      <c r="C25" s="572"/>
      <c r="D25" s="573"/>
      <c r="E25" s="398" t="s">
        <v>259</v>
      </c>
      <c r="F25" s="370"/>
      <c r="G25" s="370"/>
      <c r="H25" s="370"/>
      <c r="I25" s="370"/>
      <c r="J25" s="370"/>
      <c r="K25" s="371"/>
      <c r="L25" s="399">
        <v>1</v>
      </c>
      <c r="M25" s="400"/>
      <c r="N25" s="400"/>
      <c r="O25" s="400"/>
      <c r="P25" s="426"/>
      <c r="Q25" s="399">
        <v>6000</v>
      </c>
      <c r="R25" s="400"/>
      <c r="S25" s="400"/>
      <c r="T25" s="400"/>
      <c r="U25" s="400"/>
      <c r="V25" s="426"/>
      <c r="W25" s="578"/>
      <c r="X25" s="572"/>
      <c r="Y25" s="573"/>
      <c r="Z25" s="398" t="s">
        <v>260</v>
      </c>
      <c r="AA25" s="370"/>
      <c r="AB25" s="370"/>
      <c r="AC25" s="370"/>
      <c r="AD25" s="370"/>
      <c r="AE25" s="370"/>
      <c r="AF25" s="370"/>
      <c r="AG25" s="371"/>
      <c r="AH25" s="399" t="s">
        <v>205</v>
      </c>
      <c r="AI25" s="400"/>
      <c r="AJ25" s="400"/>
      <c r="AK25" s="400"/>
      <c r="AL25" s="426"/>
      <c r="AM25" s="399" t="s">
        <v>205</v>
      </c>
      <c r="AN25" s="400"/>
      <c r="AO25" s="400"/>
      <c r="AP25" s="400"/>
      <c r="AQ25" s="400"/>
      <c r="AR25" s="426"/>
      <c r="AS25" s="399" t="s">
        <v>205</v>
      </c>
      <c r="AT25" s="400"/>
      <c r="AU25" s="400"/>
      <c r="AV25" s="400"/>
      <c r="AW25" s="400"/>
      <c r="AX25" s="401"/>
      <c r="AY25" s="357" t="s">
        <v>36</v>
      </c>
      <c r="AZ25" s="358"/>
      <c r="BA25" s="358"/>
      <c r="BB25" s="358"/>
      <c r="BC25" s="358"/>
      <c r="BD25" s="358"/>
      <c r="BE25" s="358"/>
      <c r="BF25" s="358"/>
      <c r="BG25" s="358"/>
      <c r="BH25" s="358"/>
      <c r="BI25" s="358"/>
      <c r="BJ25" s="358"/>
      <c r="BK25" s="358"/>
      <c r="BL25" s="358"/>
      <c r="BM25" s="359"/>
      <c r="BN25" s="360">
        <v>571238</v>
      </c>
      <c r="BO25" s="361"/>
      <c r="BP25" s="361"/>
      <c r="BQ25" s="361"/>
      <c r="BR25" s="361"/>
      <c r="BS25" s="361"/>
      <c r="BT25" s="361"/>
      <c r="BU25" s="362"/>
      <c r="BV25" s="360">
        <v>911763</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571"/>
      <c r="C26" s="572"/>
      <c r="D26" s="573"/>
      <c r="E26" s="398" t="s">
        <v>261</v>
      </c>
      <c r="F26" s="370"/>
      <c r="G26" s="370"/>
      <c r="H26" s="370"/>
      <c r="I26" s="370"/>
      <c r="J26" s="370"/>
      <c r="K26" s="371"/>
      <c r="L26" s="399">
        <v>1</v>
      </c>
      <c r="M26" s="400"/>
      <c r="N26" s="400"/>
      <c r="O26" s="400"/>
      <c r="P26" s="426"/>
      <c r="Q26" s="399">
        <v>5360</v>
      </c>
      <c r="R26" s="400"/>
      <c r="S26" s="400"/>
      <c r="T26" s="400"/>
      <c r="U26" s="400"/>
      <c r="V26" s="426"/>
      <c r="W26" s="578"/>
      <c r="X26" s="572"/>
      <c r="Y26" s="573"/>
      <c r="Z26" s="398" t="s">
        <v>262</v>
      </c>
      <c r="AA26" s="478"/>
      <c r="AB26" s="478"/>
      <c r="AC26" s="478"/>
      <c r="AD26" s="478"/>
      <c r="AE26" s="478"/>
      <c r="AF26" s="478"/>
      <c r="AG26" s="479"/>
      <c r="AH26" s="399">
        <v>3</v>
      </c>
      <c r="AI26" s="400"/>
      <c r="AJ26" s="400"/>
      <c r="AK26" s="400"/>
      <c r="AL26" s="426"/>
      <c r="AM26" s="399">
        <v>7053</v>
      </c>
      <c r="AN26" s="400"/>
      <c r="AO26" s="400"/>
      <c r="AP26" s="400"/>
      <c r="AQ26" s="400"/>
      <c r="AR26" s="426"/>
      <c r="AS26" s="399">
        <v>2351</v>
      </c>
      <c r="AT26" s="400"/>
      <c r="AU26" s="400"/>
      <c r="AV26" s="400"/>
      <c r="AW26" s="400"/>
      <c r="AX26" s="401"/>
      <c r="AY26" s="380" t="s">
        <v>263</v>
      </c>
      <c r="AZ26" s="381"/>
      <c r="BA26" s="381"/>
      <c r="BB26" s="381"/>
      <c r="BC26" s="381"/>
      <c r="BD26" s="381"/>
      <c r="BE26" s="381"/>
      <c r="BF26" s="381"/>
      <c r="BG26" s="381"/>
      <c r="BH26" s="381"/>
      <c r="BI26" s="381"/>
      <c r="BJ26" s="381"/>
      <c r="BK26" s="381"/>
      <c r="BL26" s="381"/>
      <c r="BM26" s="382"/>
      <c r="BN26" s="377" t="s">
        <v>205</v>
      </c>
      <c r="BO26" s="378"/>
      <c r="BP26" s="378"/>
      <c r="BQ26" s="378"/>
      <c r="BR26" s="378"/>
      <c r="BS26" s="378"/>
      <c r="BT26" s="378"/>
      <c r="BU26" s="379"/>
      <c r="BV26" s="377" t="s">
        <v>205</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571"/>
      <c r="C27" s="572"/>
      <c r="D27" s="573"/>
      <c r="E27" s="398" t="s">
        <v>264</v>
      </c>
      <c r="F27" s="370"/>
      <c r="G27" s="370"/>
      <c r="H27" s="370"/>
      <c r="I27" s="370"/>
      <c r="J27" s="370"/>
      <c r="K27" s="371"/>
      <c r="L27" s="399">
        <v>1</v>
      </c>
      <c r="M27" s="400"/>
      <c r="N27" s="400"/>
      <c r="O27" s="400"/>
      <c r="P27" s="426"/>
      <c r="Q27" s="399">
        <v>3370</v>
      </c>
      <c r="R27" s="400"/>
      <c r="S27" s="400"/>
      <c r="T27" s="400"/>
      <c r="U27" s="400"/>
      <c r="V27" s="426"/>
      <c r="W27" s="578"/>
      <c r="X27" s="572"/>
      <c r="Y27" s="573"/>
      <c r="Z27" s="398" t="s">
        <v>266</v>
      </c>
      <c r="AA27" s="370"/>
      <c r="AB27" s="370"/>
      <c r="AC27" s="370"/>
      <c r="AD27" s="370"/>
      <c r="AE27" s="370"/>
      <c r="AF27" s="370"/>
      <c r="AG27" s="371"/>
      <c r="AH27" s="399" t="s">
        <v>205</v>
      </c>
      <c r="AI27" s="400"/>
      <c r="AJ27" s="400"/>
      <c r="AK27" s="400"/>
      <c r="AL27" s="426"/>
      <c r="AM27" s="399" t="s">
        <v>205</v>
      </c>
      <c r="AN27" s="400"/>
      <c r="AO27" s="400"/>
      <c r="AP27" s="400"/>
      <c r="AQ27" s="400"/>
      <c r="AR27" s="426"/>
      <c r="AS27" s="399" t="s">
        <v>205</v>
      </c>
      <c r="AT27" s="400"/>
      <c r="AU27" s="400"/>
      <c r="AV27" s="400"/>
      <c r="AW27" s="400"/>
      <c r="AX27" s="401"/>
      <c r="AY27" s="434" t="s">
        <v>268</v>
      </c>
      <c r="AZ27" s="435"/>
      <c r="BA27" s="435"/>
      <c r="BB27" s="435"/>
      <c r="BC27" s="435"/>
      <c r="BD27" s="435"/>
      <c r="BE27" s="435"/>
      <c r="BF27" s="435"/>
      <c r="BG27" s="435"/>
      <c r="BH27" s="435"/>
      <c r="BI27" s="435"/>
      <c r="BJ27" s="435"/>
      <c r="BK27" s="435"/>
      <c r="BL27" s="435"/>
      <c r="BM27" s="436"/>
      <c r="BN27" s="475">
        <v>146310</v>
      </c>
      <c r="BO27" s="476"/>
      <c r="BP27" s="476"/>
      <c r="BQ27" s="476"/>
      <c r="BR27" s="476"/>
      <c r="BS27" s="476"/>
      <c r="BT27" s="476"/>
      <c r="BU27" s="477"/>
      <c r="BV27" s="475">
        <v>146310</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571"/>
      <c r="C28" s="572"/>
      <c r="D28" s="573"/>
      <c r="E28" s="398" t="s">
        <v>269</v>
      </c>
      <c r="F28" s="370"/>
      <c r="G28" s="370"/>
      <c r="H28" s="370"/>
      <c r="I28" s="370"/>
      <c r="J28" s="370"/>
      <c r="K28" s="371"/>
      <c r="L28" s="399">
        <v>1</v>
      </c>
      <c r="M28" s="400"/>
      <c r="N28" s="400"/>
      <c r="O28" s="400"/>
      <c r="P28" s="426"/>
      <c r="Q28" s="399">
        <v>2850</v>
      </c>
      <c r="R28" s="400"/>
      <c r="S28" s="400"/>
      <c r="T28" s="400"/>
      <c r="U28" s="400"/>
      <c r="V28" s="426"/>
      <c r="W28" s="578"/>
      <c r="X28" s="572"/>
      <c r="Y28" s="573"/>
      <c r="Z28" s="398" t="s">
        <v>37</v>
      </c>
      <c r="AA28" s="370"/>
      <c r="AB28" s="370"/>
      <c r="AC28" s="370"/>
      <c r="AD28" s="370"/>
      <c r="AE28" s="370"/>
      <c r="AF28" s="370"/>
      <c r="AG28" s="371"/>
      <c r="AH28" s="399" t="s">
        <v>205</v>
      </c>
      <c r="AI28" s="400"/>
      <c r="AJ28" s="400"/>
      <c r="AK28" s="400"/>
      <c r="AL28" s="426"/>
      <c r="AM28" s="399" t="s">
        <v>205</v>
      </c>
      <c r="AN28" s="400"/>
      <c r="AO28" s="400"/>
      <c r="AP28" s="400"/>
      <c r="AQ28" s="400"/>
      <c r="AR28" s="426"/>
      <c r="AS28" s="399" t="s">
        <v>205</v>
      </c>
      <c r="AT28" s="400"/>
      <c r="AU28" s="400"/>
      <c r="AV28" s="400"/>
      <c r="AW28" s="400"/>
      <c r="AX28" s="401"/>
      <c r="AY28" s="559" t="s">
        <v>272</v>
      </c>
      <c r="AZ28" s="560"/>
      <c r="BA28" s="560"/>
      <c r="BB28" s="561"/>
      <c r="BC28" s="357" t="s">
        <v>101</v>
      </c>
      <c r="BD28" s="358"/>
      <c r="BE28" s="358"/>
      <c r="BF28" s="358"/>
      <c r="BG28" s="358"/>
      <c r="BH28" s="358"/>
      <c r="BI28" s="358"/>
      <c r="BJ28" s="358"/>
      <c r="BK28" s="358"/>
      <c r="BL28" s="358"/>
      <c r="BM28" s="359"/>
      <c r="BN28" s="360">
        <v>735003</v>
      </c>
      <c r="BO28" s="361"/>
      <c r="BP28" s="361"/>
      <c r="BQ28" s="361"/>
      <c r="BR28" s="361"/>
      <c r="BS28" s="361"/>
      <c r="BT28" s="361"/>
      <c r="BU28" s="362"/>
      <c r="BV28" s="360">
        <v>635260</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571"/>
      <c r="C29" s="572"/>
      <c r="D29" s="573"/>
      <c r="E29" s="398" t="s">
        <v>273</v>
      </c>
      <c r="F29" s="370"/>
      <c r="G29" s="370"/>
      <c r="H29" s="370"/>
      <c r="I29" s="370"/>
      <c r="J29" s="370"/>
      <c r="K29" s="371"/>
      <c r="L29" s="399">
        <v>10</v>
      </c>
      <c r="M29" s="400"/>
      <c r="N29" s="400"/>
      <c r="O29" s="400"/>
      <c r="P29" s="426"/>
      <c r="Q29" s="399">
        <v>2750</v>
      </c>
      <c r="R29" s="400"/>
      <c r="S29" s="400"/>
      <c r="T29" s="400"/>
      <c r="U29" s="400"/>
      <c r="V29" s="426"/>
      <c r="W29" s="579"/>
      <c r="X29" s="580"/>
      <c r="Y29" s="581"/>
      <c r="Z29" s="398" t="s">
        <v>275</v>
      </c>
      <c r="AA29" s="370"/>
      <c r="AB29" s="370"/>
      <c r="AC29" s="370"/>
      <c r="AD29" s="370"/>
      <c r="AE29" s="370"/>
      <c r="AF29" s="370"/>
      <c r="AG29" s="371"/>
      <c r="AH29" s="399">
        <v>129</v>
      </c>
      <c r="AI29" s="400"/>
      <c r="AJ29" s="400"/>
      <c r="AK29" s="400"/>
      <c r="AL29" s="426"/>
      <c r="AM29" s="399">
        <v>384162</v>
      </c>
      <c r="AN29" s="400"/>
      <c r="AO29" s="400"/>
      <c r="AP29" s="400"/>
      <c r="AQ29" s="400"/>
      <c r="AR29" s="426"/>
      <c r="AS29" s="399">
        <v>2978</v>
      </c>
      <c r="AT29" s="400"/>
      <c r="AU29" s="400"/>
      <c r="AV29" s="400"/>
      <c r="AW29" s="400"/>
      <c r="AX29" s="401"/>
      <c r="AY29" s="562"/>
      <c r="AZ29" s="563"/>
      <c r="BA29" s="563"/>
      <c r="BB29" s="564"/>
      <c r="BC29" s="374" t="s">
        <v>276</v>
      </c>
      <c r="BD29" s="375"/>
      <c r="BE29" s="375"/>
      <c r="BF29" s="375"/>
      <c r="BG29" s="375"/>
      <c r="BH29" s="375"/>
      <c r="BI29" s="375"/>
      <c r="BJ29" s="375"/>
      <c r="BK29" s="375"/>
      <c r="BL29" s="375"/>
      <c r="BM29" s="376"/>
      <c r="BN29" s="377">
        <v>45278</v>
      </c>
      <c r="BO29" s="378"/>
      <c r="BP29" s="378"/>
      <c r="BQ29" s="378"/>
      <c r="BR29" s="378"/>
      <c r="BS29" s="378"/>
      <c r="BT29" s="378"/>
      <c r="BU29" s="379"/>
      <c r="BV29" s="377">
        <v>197184</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574"/>
      <c r="C30" s="575"/>
      <c r="D30" s="576"/>
      <c r="E30" s="402"/>
      <c r="F30" s="403"/>
      <c r="G30" s="403"/>
      <c r="H30" s="403"/>
      <c r="I30" s="403"/>
      <c r="J30" s="403"/>
      <c r="K30" s="404"/>
      <c r="L30" s="480"/>
      <c r="M30" s="481"/>
      <c r="N30" s="481"/>
      <c r="O30" s="481"/>
      <c r="P30" s="482"/>
      <c r="Q30" s="480"/>
      <c r="R30" s="481"/>
      <c r="S30" s="481"/>
      <c r="T30" s="481"/>
      <c r="U30" s="481"/>
      <c r="V30" s="482"/>
      <c r="W30" s="483" t="s">
        <v>278</v>
      </c>
      <c r="X30" s="484"/>
      <c r="Y30" s="484"/>
      <c r="Z30" s="484"/>
      <c r="AA30" s="484"/>
      <c r="AB30" s="484"/>
      <c r="AC30" s="484"/>
      <c r="AD30" s="484"/>
      <c r="AE30" s="484"/>
      <c r="AF30" s="484"/>
      <c r="AG30" s="485"/>
      <c r="AH30" s="454">
        <v>90.9</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58</v>
      </c>
      <c r="BD30" s="473"/>
      <c r="BE30" s="473"/>
      <c r="BF30" s="473"/>
      <c r="BG30" s="473"/>
      <c r="BH30" s="473"/>
      <c r="BI30" s="473"/>
      <c r="BJ30" s="473"/>
      <c r="BK30" s="473"/>
      <c r="BL30" s="473"/>
      <c r="BM30" s="474"/>
      <c r="BN30" s="475">
        <v>1487153</v>
      </c>
      <c r="BO30" s="476"/>
      <c r="BP30" s="476"/>
      <c r="BQ30" s="476"/>
      <c r="BR30" s="476"/>
      <c r="BS30" s="476"/>
      <c r="BT30" s="476"/>
      <c r="BU30" s="477"/>
      <c r="BV30" s="475">
        <v>1587496</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281</v>
      </c>
      <c r="BF32" s="8"/>
      <c r="BG32" s="8"/>
      <c r="BH32" s="8"/>
      <c r="BI32" s="8"/>
      <c r="BJ32" s="22"/>
      <c r="BK32" s="22"/>
      <c r="BL32" s="22"/>
      <c r="BM32" s="22"/>
      <c r="BN32" s="22"/>
      <c r="BO32" s="22"/>
      <c r="BP32" s="22"/>
      <c r="BQ32" s="22"/>
      <c r="BR32" s="8"/>
      <c r="BS32" s="8"/>
      <c r="BT32" s="8"/>
      <c r="BU32" s="8"/>
      <c r="BV32" s="8"/>
      <c r="BW32" s="8" t="s">
        <v>283</v>
      </c>
      <c r="BX32" s="8"/>
      <c r="BY32" s="8"/>
      <c r="BZ32" s="8"/>
      <c r="CA32" s="8"/>
      <c r="CB32" s="22"/>
      <c r="CC32" s="22"/>
      <c r="CD32" s="22"/>
      <c r="CE32" s="22"/>
      <c r="CF32" s="22"/>
      <c r="CG32" s="22"/>
      <c r="CH32" s="22"/>
      <c r="CI32" s="22"/>
      <c r="CJ32" s="22"/>
      <c r="CK32" s="22"/>
      <c r="CL32" s="22"/>
      <c r="CM32" s="22"/>
      <c r="CN32" s="22"/>
      <c r="CO32" s="22" t="s">
        <v>170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118</v>
      </c>
      <c r="D33" s="486"/>
      <c r="E33" s="487" t="s">
        <v>284</v>
      </c>
      <c r="F33" s="487"/>
      <c r="G33" s="487"/>
      <c r="H33" s="487"/>
      <c r="I33" s="487"/>
      <c r="J33" s="487"/>
      <c r="K33" s="487"/>
      <c r="L33" s="487"/>
      <c r="M33" s="487"/>
      <c r="N33" s="487"/>
      <c r="O33" s="487"/>
      <c r="P33" s="487"/>
      <c r="Q33" s="487"/>
      <c r="R33" s="487"/>
      <c r="S33" s="487"/>
      <c r="T33" s="14"/>
      <c r="U33" s="486" t="s">
        <v>118</v>
      </c>
      <c r="V33" s="486"/>
      <c r="W33" s="487" t="s">
        <v>284</v>
      </c>
      <c r="X33" s="487"/>
      <c r="Y33" s="487"/>
      <c r="Z33" s="487"/>
      <c r="AA33" s="487"/>
      <c r="AB33" s="487"/>
      <c r="AC33" s="487"/>
      <c r="AD33" s="487"/>
      <c r="AE33" s="487"/>
      <c r="AF33" s="487"/>
      <c r="AG33" s="487"/>
      <c r="AH33" s="487"/>
      <c r="AI33" s="487"/>
      <c r="AJ33" s="487"/>
      <c r="AK33" s="487"/>
      <c r="AL33" s="14"/>
      <c r="AM33" s="486" t="s">
        <v>118</v>
      </c>
      <c r="AN33" s="486"/>
      <c r="AO33" s="487" t="s">
        <v>284</v>
      </c>
      <c r="AP33" s="487"/>
      <c r="AQ33" s="487"/>
      <c r="AR33" s="487"/>
      <c r="AS33" s="487"/>
      <c r="AT33" s="487"/>
      <c r="AU33" s="487"/>
      <c r="AV33" s="487"/>
      <c r="AW33" s="487"/>
      <c r="AX33" s="487"/>
      <c r="AY33" s="487"/>
      <c r="AZ33" s="487"/>
      <c r="BA33" s="487"/>
      <c r="BB33" s="487"/>
      <c r="BC33" s="487"/>
      <c r="BD33" s="10"/>
      <c r="BE33" s="487" t="s">
        <v>286</v>
      </c>
      <c r="BF33" s="487"/>
      <c r="BG33" s="487" t="s">
        <v>172</v>
      </c>
      <c r="BH33" s="487"/>
      <c r="BI33" s="487"/>
      <c r="BJ33" s="487"/>
      <c r="BK33" s="487"/>
      <c r="BL33" s="487"/>
      <c r="BM33" s="487"/>
      <c r="BN33" s="487"/>
      <c r="BO33" s="487"/>
      <c r="BP33" s="487"/>
      <c r="BQ33" s="487"/>
      <c r="BR33" s="487"/>
      <c r="BS33" s="487"/>
      <c r="BT33" s="487"/>
      <c r="BU33" s="487"/>
      <c r="BV33" s="10"/>
      <c r="BW33" s="486" t="s">
        <v>286</v>
      </c>
      <c r="BX33" s="486"/>
      <c r="BY33" s="487" t="s">
        <v>110</v>
      </c>
      <c r="BZ33" s="487"/>
      <c r="CA33" s="487"/>
      <c r="CB33" s="487"/>
      <c r="CC33" s="487"/>
      <c r="CD33" s="487"/>
      <c r="CE33" s="487"/>
      <c r="CF33" s="487"/>
      <c r="CG33" s="487"/>
      <c r="CH33" s="487"/>
      <c r="CI33" s="487"/>
      <c r="CJ33" s="487"/>
      <c r="CK33" s="487"/>
      <c r="CL33" s="487"/>
      <c r="CM33" s="487"/>
      <c r="CN33" s="14"/>
      <c r="CO33" s="486" t="s">
        <v>118</v>
      </c>
      <c r="CP33" s="486"/>
      <c r="CQ33" s="487" t="s">
        <v>287</v>
      </c>
      <c r="CR33" s="487"/>
      <c r="CS33" s="487"/>
      <c r="CT33" s="487"/>
      <c r="CU33" s="487"/>
      <c r="CV33" s="487"/>
      <c r="CW33" s="487"/>
      <c r="CX33" s="487"/>
      <c r="CY33" s="487"/>
      <c r="CZ33" s="487"/>
      <c r="DA33" s="487"/>
      <c r="DB33" s="487"/>
      <c r="DC33" s="487"/>
      <c r="DD33" s="487"/>
      <c r="DE33" s="487"/>
      <c r="DF33" s="14"/>
      <c r="DG33" s="488" t="s">
        <v>78</v>
      </c>
      <c r="DH33" s="488"/>
      <c r="DI33" s="21"/>
    </row>
    <row r="34" spans="1:113" ht="32.25" customHeight="1" x14ac:dyDescent="0.15">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3</v>
      </c>
      <c r="V34" s="489"/>
      <c r="W34" s="490" t="str">
        <f>IF('各会計、関係団体の財政状況及び健全化判断比率'!B28="","",'各会計、関係団体の財政状況及び健全化判断比率'!B28)</f>
        <v>宝達志水町国民健康保険特別会計</v>
      </c>
      <c r="X34" s="490"/>
      <c r="Y34" s="490"/>
      <c r="Z34" s="490"/>
      <c r="AA34" s="490"/>
      <c r="AB34" s="490"/>
      <c r="AC34" s="490"/>
      <c r="AD34" s="490"/>
      <c r="AE34" s="490"/>
      <c r="AF34" s="490"/>
      <c r="AG34" s="490"/>
      <c r="AH34" s="490"/>
      <c r="AI34" s="490"/>
      <c r="AJ34" s="490"/>
      <c r="AK34" s="490"/>
      <c r="AL34" s="9"/>
      <c r="AM34" s="489">
        <f>IF(AO34="","",MAX(C34:D43,U34:V43)+1)</f>
        <v>6</v>
      </c>
      <c r="AN34" s="489"/>
      <c r="AO34" s="490" t="str">
        <f>IF('各会計、関係団体の財政状況及び健全化判断比率'!B31="","",'各会計、関係団体の財政状況及び健全化判断比率'!B31)</f>
        <v>宝達志水町水道事業会計</v>
      </c>
      <c r="AP34" s="490"/>
      <c r="AQ34" s="490"/>
      <c r="AR34" s="490"/>
      <c r="AS34" s="490"/>
      <c r="AT34" s="490"/>
      <c r="AU34" s="490"/>
      <c r="AV34" s="490"/>
      <c r="AW34" s="490"/>
      <c r="AX34" s="490"/>
      <c r="AY34" s="490"/>
      <c r="AZ34" s="490"/>
      <c r="BA34" s="490"/>
      <c r="BB34" s="490"/>
      <c r="BC34" s="490"/>
      <c r="BD34" s="9"/>
      <c r="BE34" s="489" t="str">
        <f>IF(BG34="","",MAX(C34:D43,U34:V43,AM34:AN43)+1)</f>
        <v/>
      </c>
      <c r="BF34" s="489"/>
      <c r="BG34" s="490"/>
      <c r="BH34" s="490"/>
      <c r="BI34" s="490"/>
      <c r="BJ34" s="490"/>
      <c r="BK34" s="490"/>
      <c r="BL34" s="490"/>
      <c r="BM34" s="490"/>
      <c r="BN34" s="490"/>
      <c r="BO34" s="490"/>
      <c r="BP34" s="490"/>
      <c r="BQ34" s="490"/>
      <c r="BR34" s="490"/>
      <c r="BS34" s="490"/>
      <c r="BT34" s="490"/>
      <c r="BU34" s="490"/>
      <c r="BV34" s="9"/>
      <c r="BW34" s="489">
        <f>IF(BY34="","",MAX(C34:D43,U34:V43,AM34:AN43,BE34:BF43)+1)</f>
        <v>9</v>
      </c>
      <c r="BX34" s="489"/>
      <c r="BY34" s="490" t="str">
        <f>IF('各会計、関係団体の財政状況及び健全化判断比率'!B68="","",'各会計、関係団体の財政状況及び健全化判断比率'!B68)</f>
        <v>羽咋郡市広域圏事務組合</v>
      </c>
      <c r="BZ34" s="490"/>
      <c r="CA34" s="490"/>
      <c r="CB34" s="490"/>
      <c r="CC34" s="490"/>
      <c r="CD34" s="490"/>
      <c r="CE34" s="490"/>
      <c r="CF34" s="490"/>
      <c r="CG34" s="490"/>
      <c r="CH34" s="490"/>
      <c r="CI34" s="490"/>
      <c r="CJ34" s="490"/>
      <c r="CK34" s="490"/>
      <c r="CL34" s="490"/>
      <c r="CM34" s="490"/>
      <c r="CN34" s="9"/>
      <c r="CO34" s="489" t="str">
        <f>IF(CQ34="","",MAX(C34:D43,U34:V43,AM34:AN43,BE34:BF43,BW34:BX43)+1)</f>
        <v/>
      </c>
      <c r="CP34" s="489"/>
      <c r="CQ34" s="490" t="str">
        <f>IF('各会計、関係団体の財政状況及び健全化判断比率'!BS7="","",'各会計、関係団体の財政状況及び健全化判断比率'!BS7)</f>
        <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15">
      <c r="A35" s="2"/>
      <c r="B35" s="5"/>
      <c r="C35" s="489">
        <f t="shared" ref="C35:C43" si="0">IF(E35="","",C34+1)</f>
        <v>2</v>
      </c>
      <c r="D35" s="489"/>
      <c r="E35" s="490" t="str">
        <f>IF('各会計、関係団体の財政状況及び健全化判断比率'!B8="","",'各会計、関係団体の財政状況及び健全化判断比率'!B8)</f>
        <v>宝達志水町ケーブルテレビ事業特別会計</v>
      </c>
      <c r="F35" s="490"/>
      <c r="G35" s="490"/>
      <c r="H35" s="490"/>
      <c r="I35" s="490"/>
      <c r="J35" s="490"/>
      <c r="K35" s="490"/>
      <c r="L35" s="490"/>
      <c r="M35" s="490"/>
      <c r="N35" s="490"/>
      <c r="O35" s="490"/>
      <c r="P35" s="490"/>
      <c r="Q35" s="490"/>
      <c r="R35" s="490"/>
      <c r="S35" s="490"/>
      <c r="T35" s="9"/>
      <c r="U35" s="489">
        <f t="shared" ref="U35:U43" si="1">IF(W35="","",U34+1)</f>
        <v>4</v>
      </c>
      <c r="V35" s="489"/>
      <c r="W35" s="490" t="str">
        <f>IF('各会計、関係団体の財政状況及び健全化判断比率'!B29="","",'各会計、関係団体の財政状況及び健全化判断比率'!B29)</f>
        <v>宝達志水町介護保険特別会計</v>
      </c>
      <c r="X35" s="490"/>
      <c r="Y35" s="490"/>
      <c r="Z35" s="490"/>
      <c r="AA35" s="490"/>
      <c r="AB35" s="490"/>
      <c r="AC35" s="490"/>
      <c r="AD35" s="490"/>
      <c r="AE35" s="490"/>
      <c r="AF35" s="490"/>
      <c r="AG35" s="490"/>
      <c r="AH35" s="490"/>
      <c r="AI35" s="490"/>
      <c r="AJ35" s="490"/>
      <c r="AK35" s="490"/>
      <c r="AL35" s="9"/>
      <c r="AM35" s="489">
        <f t="shared" ref="AM35:AM43" si="2">IF(AO35="","",AM34+1)</f>
        <v>7</v>
      </c>
      <c r="AN35" s="489"/>
      <c r="AO35" s="490" t="str">
        <f>IF('各会計、関係団体の財政状況及び健全化判断比率'!B32="","",'各会計、関係団体の財政状況及び健全化判断比率'!B32)</f>
        <v>宝達志水町下水道事業会計</v>
      </c>
      <c r="AP35" s="490"/>
      <c r="AQ35" s="490"/>
      <c r="AR35" s="490"/>
      <c r="AS35" s="490"/>
      <c r="AT35" s="490"/>
      <c r="AU35" s="490"/>
      <c r="AV35" s="490"/>
      <c r="AW35" s="490"/>
      <c r="AX35" s="490"/>
      <c r="AY35" s="490"/>
      <c r="AZ35" s="490"/>
      <c r="BA35" s="490"/>
      <c r="BB35" s="490"/>
      <c r="BC35" s="490"/>
      <c r="BD35" s="9"/>
      <c r="BE35" s="489" t="str">
        <f t="shared" ref="BE35:BE43" si="3">IF(BG35="","",BE34+1)</f>
        <v/>
      </c>
      <c r="BF35" s="489"/>
      <c r="BG35" s="490"/>
      <c r="BH35" s="490"/>
      <c r="BI35" s="490"/>
      <c r="BJ35" s="490"/>
      <c r="BK35" s="490"/>
      <c r="BL35" s="490"/>
      <c r="BM35" s="490"/>
      <c r="BN35" s="490"/>
      <c r="BO35" s="490"/>
      <c r="BP35" s="490"/>
      <c r="BQ35" s="490"/>
      <c r="BR35" s="490"/>
      <c r="BS35" s="490"/>
      <c r="BT35" s="490"/>
      <c r="BU35" s="490"/>
      <c r="BV35" s="9"/>
      <c r="BW35" s="489">
        <f t="shared" ref="BW35:BW43" si="4">IF(BY35="","",BW34+1)</f>
        <v>10</v>
      </c>
      <c r="BX35" s="489"/>
      <c r="BY35" s="490" t="str">
        <f>IF('各会計、関係団体の財政状況及び健全化判断比率'!B69="","",'各会計、関係団体の財政状況及び健全化判断比率'!B69)</f>
        <v>羽咋郡市広域圏事務組合(ふるさと振興事業特別会計)</v>
      </c>
      <c r="BZ35" s="490"/>
      <c r="CA35" s="490"/>
      <c r="CB35" s="490"/>
      <c r="CC35" s="490"/>
      <c r="CD35" s="490"/>
      <c r="CE35" s="490"/>
      <c r="CF35" s="490"/>
      <c r="CG35" s="490"/>
      <c r="CH35" s="490"/>
      <c r="CI35" s="490"/>
      <c r="CJ35" s="490"/>
      <c r="CK35" s="490"/>
      <c r="CL35" s="490"/>
      <c r="CM35" s="490"/>
      <c r="CN35" s="9"/>
      <c r="CO35" s="489" t="str">
        <f t="shared" ref="CO35:CO43" si="5">IF(CQ35="","",CO34+1)</f>
        <v/>
      </c>
      <c r="CP35" s="489"/>
      <c r="CQ35" s="490" t="str">
        <f>IF('各会計、関係団体の財政状況及び健全化判断比率'!BS8="","",'各会計、関係団体の財政状況及び健全化判断比率'!BS8)</f>
        <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15">
      <c r="A36" s="2"/>
      <c r="B36" s="5"/>
      <c r="C36" s="489" t="str">
        <f t="shared" si="0"/>
        <v/>
      </c>
      <c r="D36" s="489"/>
      <c r="E36" s="490" t="str">
        <f>IF('各会計、関係団体の財政状況及び健全化判断比率'!B9="","",'各会計、関係団体の財政状況及び健全化判断比率'!B9)</f>
        <v/>
      </c>
      <c r="F36" s="490"/>
      <c r="G36" s="490"/>
      <c r="H36" s="490"/>
      <c r="I36" s="490"/>
      <c r="J36" s="490"/>
      <c r="K36" s="490"/>
      <c r="L36" s="490"/>
      <c r="M36" s="490"/>
      <c r="N36" s="490"/>
      <c r="O36" s="490"/>
      <c r="P36" s="490"/>
      <c r="Q36" s="490"/>
      <c r="R36" s="490"/>
      <c r="S36" s="490"/>
      <c r="T36" s="9"/>
      <c r="U36" s="489">
        <f t="shared" si="1"/>
        <v>5</v>
      </c>
      <c r="V36" s="489"/>
      <c r="W36" s="490" t="str">
        <f>IF('各会計、関係団体の財政状況及び健全化判断比率'!B30="","",'各会計、関係団体の財政状況及び健全化判断比率'!B30)</f>
        <v>宝達志水町後期高齢者医療特別会計</v>
      </c>
      <c r="X36" s="490"/>
      <c r="Y36" s="490"/>
      <c r="Z36" s="490"/>
      <c r="AA36" s="490"/>
      <c r="AB36" s="490"/>
      <c r="AC36" s="490"/>
      <c r="AD36" s="490"/>
      <c r="AE36" s="490"/>
      <c r="AF36" s="490"/>
      <c r="AG36" s="490"/>
      <c r="AH36" s="490"/>
      <c r="AI36" s="490"/>
      <c r="AJ36" s="490"/>
      <c r="AK36" s="490"/>
      <c r="AL36" s="9"/>
      <c r="AM36" s="489">
        <f t="shared" si="2"/>
        <v>8</v>
      </c>
      <c r="AN36" s="489"/>
      <c r="AO36" s="490" t="str">
        <f>IF('各会計、関係団体の財政状況及び健全化判断比率'!B33="","",'各会計、関係団体の財政状況及び健全化判断比率'!B33)</f>
        <v>宝達志水町病院事業会計</v>
      </c>
      <c r="AP36" s="490"/>
      <c r="AQ36" s="490"/>
      <c r="AR36" s="490"/>
      <c r="AS36" s="490"/>
      <c r="AT36" s="490"/>
      <c r="AU36" s="490"/>
      <c r="AV36" s="490"/>
      <c r="AW36" s="490"/>
      <c r="AX36" s="490"/>
      <c r="AY36" s="490"/>
      <c r="AZ36" s="490"/>
      <c r="BA36" s="490"/>
      <c r="BB36" s="490"/>
      <c r="BC36" s="490"/>
      <c r="BD36" s="9"/>
      <c r="BE36" s="489" t="str">
        <f t="shared" si="3"/>
        <v/>
      </c>
      <c r="BF36" s="489"/>
      <c r="BG36" s="490"/>
      <c r="BH36" s="490"/>
      <c r="BI36" s="490"/>
      <c r="BJ36" s="490"/>
      <c r="BK36" s="490"/>
      <c r="BL36" s="490"/>
      <c r="BM36" s="490"/>
      <c r="BN36" s="490"/>
      <c r="BO36" s="490"/>
      <c r="BP36" s="490"/>
      <c r="BQ36" s="490"/>
      <c r="BR36" s="490"/>
      <c r="BS36" s="490"/>
      <c r="BT36" s="490"/>
      <c r="BU36" s="490"/>
      <c r="BV36" s="9"/>
      <c r="BW36" s="489">
        <f t="shared" si="4"/>
        <v>11</v>
      </c>
      <c r="BX36" s="489"/>
      <c r="BY36" s="490" t="str">
        <f>IF('各会計、関係団体の財政状況及び健全化判断比率'!B70="","",'各会計、関係団体の財政状況及び健全化判断比率'!B70)</f>
        <v>公立羽咋病院事業会計</v>
      </c>
      <c r="BZ36" s="490"/>
      <c r="CA36" s="490"/>
      <c r="CB36" s="490"/>
      <c r="CC36" s="490"/>
      <c r="CD36" s="490"/>
      <c r="CE36" s="490"/>
      <c r="CF36" s="490"/>
      <c r="CG36" s="490"/>
      <c r="CH36" s="490"/>
      <c r="CI36" s="490"/>
      <c r="CJ36" s="490"/>
      <c r="CK36" s="490"/>
      <c r="CL36" s="490"/>
      <c r="CM36" s="490"/>
      <c r="CN36" s="9"/>
      <c r="CO36" s="489" t="str">
        <f t="shared" si="5"/>
        <v/>
      </c>
      <c r="CP36" s="489"/>
      <c r="CQ36" s="490" t="str">
        <f>IF('各会計、関係団体の財政状況及び健全化判断比率'!BS9="","",'各会計、関係団体の財政状況及び健全化判断比率'!BS9)</f>
        <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15">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t="str">
        <f t="shared" si="1"/>
        <v/>
      </c>
      <c r="V37" s="489"/>
      <c r="W37" s="490"/>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12</v>
      </c>
      <c r="BX37" s="489"/>
      <c r="BY37" s="490" t="str">
        <f>IF('各会計、関係団体の財政状況及び健全化判断比率'!B71="","",'各会計、関係団体の財政状況及び健全化判断比率'!B71)</f>
        <v>後期高齢者医療広域連合(一般会計)</v>
      </c>
      <c r="BZ37" s="490"/>
      <c r="CA37" s="490"/>
      <c r="CB37" s="490"/>
      <c r="CC37" s="490"/>
      <c r="CD37" s="490"/>
      <c r="CE37" s="490"/>
      <c r="CF37" s="490"/>
      <c r="CG37" s="490"/>
      <c r="CH37" s="490"/>
      <c r="CI37" s="490"/>
      <c r="CJ37" s="490"/>
      <c r="CK37" s="490"/>
      <c r="CL37" s="490"/>
      <c r="CM37" s="490"/>
      <c r="CN37" s="9"/>
      <c r="CO37" s="489" t="str">
        <f t="shared" si="5"/>
        <v/>
      </c>
      <c r="CP37" s="489"/>
      <c r="CQ37" s="490" t="str">
        <f>IF('各会計、関係団体の財政状況及び健全化判断比率'!BS10="","",'各会計、関係団体の財政状況及び健全化判断比率'!BS10)</f>
        <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15">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f t="shared" si="4"/>
        <v>13</v>
      </c>
      <c r="BX38" s="489"/>
      <c r="BY38" s="490" t="str">
        <f>IF('各会計、関係団体の財政状況及び健全化判断比率'!B72="","",'各会計、関係団体の財政状況及び健全化判断比率'!B72)</f>
        <v>後期高齢者医療広域連合(特別会計)</v>
      </c>
      <c r="BZ38" s="490"/>
      <c r="CA38" s="490"/>
      <c r="CB38" s="490"/>
      <c r="CC38" s="490"/>
      <c r="CD38" s="490"/>
      <c r="CE38" s="490"/>
      <c r="CF38" s="490"/>
      <c r="CG38" s="490"/>
      <c r="CH38" s="490"/>
      <c r="CI38" s="490"/>
      <c r="CJ38" s="490"/>
      <c r="CK38" s="490"/>
      <c r="CL38" s="490"/>
      <c r="CM38" s="490"/>
      <c r="CN38" s="9"/>
      <c r="CO38" s="489" t="str">
        <f t="shared" si="5"/>
        <v/>
      </c>
      <c r="CP38" s="489"/>
      <c r="CQ38" s="490" t="str">
        <f>IF('各会計、関係団体の財政状況及び健全化判断比率'!BS11="","",'各会計、関係団体の財政状況及び健全化判断比率'!BS11)</f>
        <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15">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f t="shared" si="4"/>
        <v>14</v>
      </c>
      <c r="BX39" s="489"/>
      <c r="BY39" s="490" t="str">
        <f>IF('各会計、関係団体の財政状況及び健全化判断比率'!B73="","",'各会計、関係団体の財政状況及び健全化判断比率'!B73)</f>
        <v>石川県市町村職員退職手当組合</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15">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f t="shared" si="4"/>
        <v>15</v>
      </c>
      <c r="BX40" s="489"/>
      <c r="BY40" s="490" t="str">
        <f>IF('各会計、関係団体の財政状況及び健全化判断比率'!B74="","",'各会計、関係団体の財政状況及び健全化判断比率'!B74)</f>
        <v>石川県市町議会議員公務災害補償等組合</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15">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f t="shared" si="4"/>
        <v>16</v>
      </c>
      <c r="BX41" s="489"/>
      <c r="BY41" s="490" t="str">
        <f>IF('各会計、関係団体の財政状況及び健全化判断比率'!B75="","",'各会計、関係団体の財政状況及び健全化判断比率'!B75)</f>
        <v>石川県市町村消防団員等公務災害補償等組合</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15">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f t="shared" si="4"/>
        <v>17</v>
      </c>
      <c r="BX42" s="489"/>
      <c r="BY42" s="490" t="str">
        <f>IF('各会計、関係団体の財政状況及び健全化判断比率'!B76="","",'各会計、関係団体の財政状況及び健全化判断比率'!B76)</f>
        <v>石川県市町村消防賞じゅつ金組合</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15">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f t="shared" si="4"/>
        <v>18</v>
      </c>
      <c r="BX43" s="489"/>
      <c r="BY43" s="490" t="str">
        <f>IF('各会計、関係団体の財政状況及び健全化判断比率'!B77="","",'各会計、関係団体の財政状況及び健全化判断比率'!B77)</f>
        <v>子浦川水防事務組合</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289</v>
      </c>
      <c r="E46" s="1" t="s">
        <v>151</v>
      </c>
    </row>
    <row r="47" spans="1:113" x14ac:dyDescent="0.15">
      <c r="E47" s="1" t="s">
        <v>291</v>
      </c>
    </row>
    <row r="48" spans="1:113" x14ac:dyDescent="0.15">
      <c r="E48" s="1" t="s">
        <v>293</v>
      </c>
    </row>
    <row r="49" spans="5:5" x14ac:dyDescent="0.15">
      <c r="E49" s="1" t="s">
        <v>294</v>
      </c>
    </row>
    <row r="50" spans="5:5" x14ac:dyDescent="0.15">
      <c r="E50" s="1" t="s">
        <v>202</v>
      </c>
    </row>
    <row r="51" spans="5:5" x14ac:dyDescent="0.15">
      <c r="E51" s="1" t="s">
        <v>297</v>
      </c>
    </row>
    <row r="52" spans="5:5" x14ac:dyDescent="0.15">
      <c r="E52" s="1" t="s">
        <v>154</v>
      </c>
    </row>
    <row r="53" spans="5:5" x14ac:dyDescent="0.15"/>
    <row r="54" spans="5:5" x14ac:dyDescent="0.15"/>
    <row r="55" spans="5:5" x14ac:dyDescent="0.15"/>
    <row r="56" spans="5:5" x14ac:dyDescent="0.15"/>
  </sheetData>
  <sheetProtection algorithmName="SHA-512" hashValue="6c1joN7ng4fWZ211bBLhusqlvafm3oj+bTpv7DtUZfvuv7JEwp5Tb0rytTiQu9rbc9HUqxcQfzLbVO56pO+T0w==" saltValue="CObCWQ9SCIVv45nsgWxwk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288</v>
      </c>
      <c r="DI1" s="583"/>
      <c r="DJ1" s="583"/>
      <c r="DK1" s="583"/>
      <c r="DL1" s="583"/>
      <c r="DM1" s="583"/>
      <c r="DN1" s="584"/>
      <c r="DO1" s="1"/>
      <c r="DP1" s="582" t="s">
        <v>298</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300</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107</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301</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302</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15">
      <c r="B4" s="372" t="s">
        <v>5</v>
      </c>
      <c r="C4" s="373"/>
      <c r="D4" s="373"/>
      <c r="E4" s="373"/>
      <c r="F4" s="373"/>
      <c r="G4" s="373"/>
      <c r="H4" s="373"/>
      <c r="I4" s="373"/>
      <c r="J4" s="373"/>
      <c r="K4" s="373"/>
      <c r="L4" s="373"/>
      <c r="M4" s="373"/>
      <c r="N4" s="373"/>
      <c r="O4" s="373"/>
      <c r="P4" s="373"/>
      <c r="Q4" s="415"/>
      <c r="R4" s="372" t="s">
        <v>305</v>
      </c>
      <c r="S4" s="373"/>
      <c r="T4" s="373"/>
      <c r="U4" s="373"/>
      <c r="V4" s="373"/>
      <c r="W4" s="373"/>
      <c r="X4" s="373"/>
      <c r="Y4" s="415"/>
      <c r="Z4" s="372" t="s">
        <v>308</v>
      </c>
      <c r="AA4" s="373"/>
      <c r="AB4" s="373"/>
      <c r="AC4" s="415"/>
      <c r="AD4" s="372" t="s">
        <v>258</v>
      </c>
      <c r="AE4" s="373"/>
      <c r="AF4" s="373"/>
      <c r="AG4" s="373"/>
      <c r="AH4" s="373"/>
      <c r="AI4" s="373"/>
      <c r="AJ4" s="373"/>
      <c r="AK4" s="415"/>
      <c r="AL4" s="372" t="s">
        <v>308</v>
      </c>
      <c r="AM4" s="373"/>
      <c r="AN4" s="373"/>
      <c r="AO4" s="415"/>
      <c r="AP4" s="585" t="s">
        <v>311</v>
      </c>
      <c r="AQ4" s="585"/>
      <c r="AR4" s="585"/>
      <c r="AS4" s="585"/>
      <c r="AT4" s="585"/>
      <c r="AU4" s="585"/>
      <c r="AV4" s="585"/>
      <c r="AW4" s="585"/>
      <c r="AX4" s="585"/>
      <c r="AY4" s="585"/>
      <c r="AZ4" s="585"/>
      <c r="BA4" s="585"/>
      <c r="BB4" s="585"/>
      <c r="BC4" s="585"/>
      <c r="BD4" s="585"/>
      <c r="BE4" s="585"/>
      <c r="BF4" s="585"/>
      <c r="BG4" s="585" t="s">
        <v>290</v>
      </c>
      <c r="BH4" s="585"/>
      <c r="BI4" s="585"/>
      <c r="BJ4" s="585"/>
      <c r="BK4" s="585"/>
      <c r="BL4" s="585"/>
      <c r="BM4" s="585"/>
      <c r="BN4" s="585"/>
      <c r="BO4" s="585" t="s">
        <v>308</v>
      </c>
      <c r="BP4" s="585"/>
      <c r="BQ4" s="585"/>
      <c r="BR4" s="585"/>
      <c r="BS4" s="585" t="s">
        <v>312</v>
      </c>
      <c r="BT4" s="585"/>
      <c r="BU4" s="585"/>
      <c r="BV4" s="585"/>
      <c r="BW4" s="585"/>
      <c r="BX4" s="585"/>
      <c r="BY4" s="585"/>
      <c r="BZ4" s="585"/>
      <c r="CA4" s="585"/>
      <c r="CB4" s="585"/>
      <c r="CD4" s="372" t="s">
        <v>313</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15">
      <c r="B5" s="586" t="s">
        <v>307</v>
      </c>
      <c r="C5" s="587"/>
      <c r="D5" s="587"/>
      <c r="E5" s="587"/>
      <c r="F5" s="587"/>
      <c r="G5" s="587"/>
      <c r="H5" s="587"/>
      <c r="I5" s="587"/>
      <c r="J5" s="587"/>
      <c r="K5" s="587"/>
      <c r="L5" s="587"/>
      <c r="M5" s="587"/>
      <c r="N5" s="587"/>
      <c r="O5" s="587"/>
      <c r="P5" s="587"/>
      <c r="Q5" s="588"/>
      <c r="R5" s="589">
        <v>1922136</v>
      </c>
      <c r="S5" s="590"/>
      <c r="T5" s="590"/>
      <c r="U5" s="590"/>
      <c r="V5" s="590"/>
      <c r="W5" s="590"/>
      <c r="X5" s="590"/>
      <c r="Y5" s="591"/>
      <c r="Z5" s="592">
        <v>19.2</v>
      </c>
      <c r="AA5" s="592"/>
      <c r="AB5" s="592"/>
      <c r="AC5" s="592"/>
      <c r="AD5" s="593">
        <v>1922136</v>
      </c>
      <c r="AE5" s="593"/>
      <c r="AF5" s="593"/>
      <c r="AG5" s="593"/>
      <c r="AH5" s="593"/>
      <c r="AI5" s="593"/>
      <c r="AJ5" s="593"/>
      <c r="AK5" s="593"/>
      <c r="AL5" s="594">
        <v>36.5</v>
      </c>
      <c r="AM5" s="595"/>
      <c r="AN5" s="595"/>
      <c r="AO5" s="596"/>
      <c r="AP5" s="586" t="s">
        <v>314</v>
      </c>
      <c r="AQ5" s="587"/>
      <c r="AR5" s="587"/>
      <c r="AS5" s="587"/>
      <c r="AT5" s="587"/>
      <c r="AU5" s="587"/>
      <c r="AV5" s="587"/>
      <c r="AW5" s="587"/>
      <c r="AX5" s="587"/>
      <c r="AY5" s="587"/>
      <c r="AZ5" s="587"/>
      <c r="BA5" s="587"/>
      <c r="BB5" s="587"/>
      <c r="BC5" s="587"/>
      <c r="BD5" s="587"/>
      <c r="BE5" s="587"/>
      <c r="BF5" s="588"/>
      <c r="BG5" s="597">
        <v>1921557</v>
      </c>
      <c r="BH5" s="378"/>
      <c r="BI5" s="378"/>
      <c r="BJ5" s="378"/>
      <c r="BK5" s="378"/>
      <c r="BL5" s="378"/>
      <c r="BM5" s="378"/>
      <c r="BN5" s="598"/>
      <c r="BO5" s="599">
        <v>100</v>
      </c>
      <c r="BP5" s="599"/>
      <c r="BQ5" s="599"/>
      <c r="BR5" s="599"/>
      <c r="BS5" s="600">
        <v>38226</v>
      </c>
      <c r="BT5" s="600"/>
      <c r="BU5" s="600"/>
      <c r="BV5" s="600"/>
      <c r="BW5" s="600"/>
      <c r="BX5" s="600"/>
      <c r="BY5" s="600"/>
      <c r="BZ5" s="600"/>
      <c r="CA5" s="600"/>
      <c r="CB5" s="601"/>
      <c r="CD5" s="372" t="s">
        <v>311</v>
      </c>
      <c r="CE5" s="373"/>
      <c r="CF5" s="373"/>
      <c r="CG5" s="373"/>
      <c r="CH5" s="373"/>
      <c r="CI5" s="373"/>
      <c r="CJ5" s="373"/>
      <c r="CK5" s="373"/>
      <c r="CL5" s="373"/>
      <c r="CM5" s="373"/>
      <c r="CN5" s="373"/>
      <c r="CO5" s="373"/>
      <c r="CP5" s="373"/>
      <c r="CQ5" s="415"/>
      <c r="CR5" s="372" t="s">
        <v>317</v>
      </c>
      <c r="CS5" s="373"/>
      <c r="CT5" s="373"/>
      <c r="CU5" s="373"/>
      <c r="CV5" s="373"/>
      <c r="CW5" s="373"/>
      <c r="CX5" s="373"/>
      <c r="CY5" s="415"/>
      <c r="CZ5" s="372" t="s">
        <v>308</v>
      </c>
      <c r="DA5" s="373"/>
      <c r="DB5" s="373"/>
      <c r="DC5" s="415"/>
      <c r="DD5" s="372" t="s">
        <v>318</v>
      </c>
      <c r="DE5" s="373"/>
      <c r="DF5" s="373"/>
      <c r="DG5" s="373"/>
      <c r="DH5" s="373"/>
      <c r="DI5" s="373"/>
      <c r="DJ5" s="373"/>
      <c r="DK5" s="373"/>
      <c r="DL5" s="373"/>
      <c r="DM5" s="373"/>
      <c r="DN5" s="373"/>
      <c r="DO5" s="373"/>
      <c r="DP5" s="415"/>
      <c r="DQ5" s="372" t="s">
        <v>320</v>
      </c>
      <c r="DR5" s="373"/>
      <c r="DS5" s="373"/>
      <c r="DT5" s="373"/>
      <c r="DU5" s="373"/>
      <c r="DV5" s="373"/>
      <c r="DW5" s="373"/>
      <c r="DX5" s="373"/>
      <c r="DY5" s="373"/>
      <c r="DZ5" s="373"/>
      <c r="EA5" s="373"/>
      <c r="EB5" s="373"/>
      <c r="EC5" s="415"/>
    </row>
    <row r="6" spans="2:143" ht="11.25" customHeight="1" x14ac:dyDescent="0.15">
      <c r="B6" s="602" t="s">
        <v>321</v>
      </c>
      <c r="C6" s="603"/>
      <c r="D6" s="603"/>
      <c r="E6" s="603"/>
      <c r="F6" s="603"/>
      <c r="G6" s="603"/>
      <c r="H6" s="603"/>
      <c r="I6" s="603"/>
      <c r="J6" s="603"/>
      <c r="K6" s="603"/>
      <c r="L6" s="603"/>
      <c r="M6" s="603"/>
      <c r="N6" s="603"/>
      <c r="O6" s="603"/>
      <c r="P6" s="603"/>
      <c r="Q6" s="604"/>
      <c r="R6" s="597">
        <v>85356</v>
      </c>
      <c r="S6" s="378"/>
      <c r="T6" s="378"/>
      <c r="U6" s="378"/>
      <c r="V6" s="378"/>
      <c r="W6" s="378"/>
      <c r="X6" s="378"/>
      <c r="Y6" s="598"/>
      <c r="Z6" s="599">
        <v>0.9</v>
      </c>
      <c r="AA6" s="599"/>
      <c r="AB6" s="599"/>
      <c r="AC6" s="599"/>
      <c r="AD6" s="600">
        <v>85356</v>
      </c>
      <c r="AE6" s="600"/>
      <c r="AF6" s="600"/>
      <c r="AG6" s="600"/>
      <c r="AH6" s="600"/>
      <c r="AI6" s="600"/>
      <c r="AJ6" s="600"/>
      <c r="AK6" s="600"/>
      <c r="AL6" s="605">
        <v>1.6</v>
      </c>
      <c r="AM6" s="384"/>
      <c r="AN6" s="384"/>
      <c r="AO6" s="606"/>
      <c r="AP6" s="602" t="s">
        <v>105</v>
      </c>
      <c r="AQ6" s="603"/>
      <c r="AR6" s="603"/>
      <c r="AS6" s="603"/>
      <c r="AT6" s="603"/>
      <c r="AU6" s="603"/>
      <c r="AV6" s="603"/>
      <c r="AW6" s="603"/>
      <c r="AX6" s="603"/>
      <c r="AY6" s="603"/>
      <c r="AZ6" s="603"/>
      <c r="BA6" s="603"/>
      <c r="BB6" s="603"/>
      <c r="BC6" s="603"/>
      <c r="BD6" s="603"/>
      <c r="BE6" s="603"/>
      <c r="BF6" s="604"/>
      <c r="BG6" s="597">
        <v>1921557</v>
      </c>
      <c r="BH6" s="378"/>
      <c r="BI6" s="378"/>
      <c r="BJ6" s="378"/>
      <c r="BK6" s="378"/>
      <c r="BL6" s="378"/>
      <c r="BM6" s="378"/>
      <c r="BN6" s="598"/>
      <c r="BO6" s="599">
        <v>100</v>
      </c>
      <c r="BP6" s="599"/>
      <c r="BQ6" s="599"/>
      <c r="BR6" s="599"/>
      <c r="BS6" s="600">
        <v>38226</v>
      </c>
      <c r="BT6" s="600"/>
      <c r="BU6" s="600"/>
      <c r="BV6" s="600"/>
      <c r="BW6" s="600"/>
      <c r="BX6" s="600"/>
      <c r="BY6" s="600"/>
      <c r="BZ6" s="600"/>
      <c r="CA6" s="600"/>
      <c r="CB6" s="601"/>
      <c r="CD6" s="586" t="s">
        <v>322</v>
      </c>
      <c r="CE6" s="587"/>
      <c r="CF6" s="587"/>
      <c r="CG6" s="587"/>
      <c r="CH6" s="587"/>
      <c r="CI6" s="587"/>
      <c r="CJ6" s="587"/>
      <c r="CK6" s="587"/>
      <c r="CL6" s="587"/>
      <c r="CM6" s="587"/>
      <c r="CN6" s="587"/>
      <c r="CO6" s="587"/>
      <c r="CP6" s="587"/>
      <c r="CQ6" s="588"/>
      <c r="CR6" s="597">
        <v>93750</v>
      </c>
      <c r="CS6" s="378"/>
      <c r="CT6" s="378"/>
      <c r="CU6" s="378"/>
      <c r="CV6" s="378"/>
      <c r="CW6" s="378"/>
      <c r="CX6" s="378"/>
      <c r="CY6" s="598"/>
      <c r="CZ6" s="594">
        <v>1</v>
      </c>
      <c r="DA6" s="595"/>
      <c r="DB6" s="595"/>
      <c r="DC6" s="607"/>
      <c r="DD6" s="608" t="s">
        <v>205</v>
      </c>
      <c r="DE6" s="378"/>
      <c r="DF6" s="378"/>
      <c r="DG6" s="378"/>
      <c r="DH6" s="378"/>
      <c r="DI6" s="378"/>
      <c r="DJ6" s="378"/>
      <c r="DK6" s="378"/>
      <c r="DL6" s="378"/>
      <c r="DM6" s="378"/>
      <c r="DN6" s="378"/>
      <c r="DO6" s="378"/>
      <c r="DP6" s="598"/>
      <c r="DQ6" s="608">
        <v>93750</v>
      </c>
      <c r="DR6" s="378"/>
      <c r="DS6" s="378"/>
      <c r="DT6" s="378"/>
      <c r="DU6" s="378"/>
      <c r="DV6" s="378"/>
      <c r="DW6" s="378"/>
      <c r="DX6" s="378"/>
      <c r="DY6" s="378"/>
      <c r="DZ6" s="378"/>
      <c r="EA6" s="378"/>
      <c r="EB6" s="378"/>
      <c r="EC6" s="609"/>
    </row>
    <row r="7" spans="2:143" ht="11.25" customHeight="1" x14ac:dyDescent="0.15">
      <c r="B7" s="602" t="s">
        <v>45</v>
      </c>
      <c r="C7" s="603"/>
      <c r="D7" s="603"/>
      <c r="E7" s="603"/>
      <c r="F7" s="603"/>
      <c r="G7" s="603"/>
      <c r="H7" s="603"/>
      <c r="I7" s="603"/>
      <c r="J7" s="603"/>
      <c r="K7" s="603"/>
      <c r="L7" s="603"/>
      <c r="M7" s="603"/>
      <c r="N7" s="603"/>
      <c r="O7" s="603"/>
      <c r="P7" s="603"/>
      <c r="Q7" s="604"/>
      <c r="R7" s="597">
        <v>1280</v>
      </c>
      <c r="S7" s="378"/>
      <c r="T7" s="378"/>
      <c r="U7" s="378"/>
      <c r="V7" s="378"/>
      <c r="W7" s="378"/>
      <c r="X7" s="378"/>
      <c r="Y7" s="598"/>
      <c r="Z7" s="599">
        <v>0</v>
      </c>
      <c r="AA7" s="599"/>
      <c r="AB7" s="599"/>
      <c r="AC7" s="599"/>
      <c r="AD7" s="600">
        <v>1280</v>
      </c>
      <c r="AE7" s="600"/>
      <c r="AF7" s="600"/>
      <c r="AG7" s="600"/>
      <c r="AH7" s="600"/>
      <c r="AI7" s="600"/>
      <c r="AJ7" s="600"/>
      <c r="AK7" s="600"/>
      <c r="AL7" s="605">
        <v>0</v>
      </c>
      <c r="AM7" s="384"/>
      <c r="AN7" s="384"/>
      <c r="AO7" s="606"/>
      <c r="AP7" s="602" t="s">
        <v>323</v>
      </c>
      <c r="AQ7" s="603"/>
      <c r="AR7" s="603"/>
      <c r="AS7" s="603"/>
      <c r="AT7" s="603"/>
      <c r="AU7" s="603"/>
      <c r="AV7" s="603"/>
      <c r="AW7" s="603"/>
      <c r="AX7" s="603"/>
      <c r="AY7" s="603"/>
      <c r="AZ7" s="603"/>
      <c r="BA7" s="603"/>
      <c r="BB7" s="603"/>
      <c r="BC7" s="603"/>
      <c r="BD7" s="603"/>
      <c r="BE7" s="603"/>
      <c r="BF7" s="604"/>
      <c r="BG7" s="597">
        <v>735641</v>
      </c>
      <c r="BH7" s="378"/>
      <c r="BI7" s="378"/>
      <c r="BJ7" s="378"/>
      <c r="BK7" s="378"/>
      <c r="BL7" s="378"/>
      <c r="BM7" s="378"/>
      <c r="BN7" s="598"/>
      <c r="BO7" s="599">
        <v>38.299999999999997</v>
      </c>
      <c r="BP7" s="599"/>
      <c r="BQ7" s="599"/>
      <c r="BR7" s="599"/>
      <c r="BS7" s="600">
        <v>38226</v>
      </c>
      <c r="BT7" s="600"/>
      <c r="BU7" s="600"/>
      <c r="BV7" s="600"/>
      <c r="BW7" s="600"/>
      <c r="BX7" s="600"/>
      <c r="BY7" s="600"/>
      <c r="BZ7" s="600"/>
      <c r="CA7" s="600"/>
      <c r="CB7" s="601"/>
      <c r="CD7" s="602" t="s">
        <v>327</v>
      </c>
      <c r="CE7" s="603"/>
      <c r="CF7" s="603"/>
      <c r="CG7" s="603"/>
      <c r="CH7" s="603"/>
      <c r="CI7" s="603"/>
      <c r="CJ7" s="603"/>
      <c r="CK7" s="603"/>
      <c r="CL7" s="603"/>
      <c r="CM7" s="603"/>
      <c r="CN7" s="603"/>
      <c r="CO7" s="603"/>
      <c r="CP7" s="603"/>
      <c r="CQ7" s="604"/>
      <c r="CR7" s="597">
        <v>2465949</v>
      </c>
      <c r="CS7" s="378"/>
      <c r="CT7" s="378"/>
      <c r="CU7" s="378"/>
      <c r="CV7" s="378"/>
      <c r="CW7" s="378"/>
      <c r="CX7" s="378"/>
      <c r="CY7" s="598"/>
      <c r="CZ7" s="599">
        <v>25.8</v>
      </c>
      <c r="DA7" s="599"/>
      <c r="DB7" s="599"/>
      <c r="DC7" s="599"/>
      <c r="DD7" s="608">
        <v>88719</v>
      </c>
      <c r="DE7" s="378"/>
      <c r="DF7" s="378"/>
      <c r="DG7" s="378"/>
      <c r="DH7" s="378"/>
      <c r="DI7" s="378"/>
      <c r="DJ7" s="378"/>
      <c r="DK7" s="378"/>
      <c r="DL7" s="378"/>
      <c r="DM7" s="378"/>
      <c r="DN7" s="378"/>
      <c r="DO7" s="378"/>
      <c r="DP7" s="598"/>
      <c r="DQ7" s="608">
        <v>987979</v>
      </c>
      <c r="DR7" s="378"/>
      <c r="DS7" s="378"/>
      <c r="DT7" s="378"/>
      <c r="DU7" s="378"/>
      <c r="DV7" s="378"/>
      <c r="DW7" s="378"/>
      <c r="DX7" s="378"/>
      <c r="DY7" s="378"/>
      <c r="DZ7" s="378"/>
      <c r="EA7" s="378"/>
      <c r="EB7" s="378"/>
      <c r="EC7" s="609"/>
    </row>
    <row r="8" spans="2:143" ht="11.25" customHeight="1" x14ac:dyDescent="0.15">
      <c r="B8" s="602" t="s">
        <v>328</v>
      </c>
      <c r="C8" s="603"/>
      <c r="D8" s="603"/>
      <c r="E8" s="603"/>
      <c r="F8" s="603"/>
      <c r="G8" s="603"/>
      <c r="H8" s="603"/>
      <c r="I8" s="603"/>
      <c r="J8" s="603"/>
      <c r="K8" s="603"/>
      <c r="L8" s="603"/>
      <c r="M8" s="603"/>
      <c r="N8" s="603"/>
      <c r="O8" s="603"/>
      <c r="P8" s="603"/>
      <c r="Q8" s="604"/>
      <c r="R8" s="597">
        <v>4719</v>
      </c>
      <c r="S8" s="378"/>
      <c r="T8" s="378"/>
      <c r="U8" s="378"/>
      <c r="V8" s="378"/>
      <c r="W8" s="378"/>
      <c r="X8" s="378"/>
      <c r="Y8" s="598"/>
      <c r="Z8" s="599">
        <v>0</v>
      </c>
      <c r="AA8" s="599"/>
      <c r="AB8" s="599"/>
      <c r="AC8" s="599"/>
      <c r="AD8" s="600">
        <v>4719</v>
      </c>
      <c r="AE8" s="600"/>
      <c r="AF8" s="600"/>
      <c r="AG8" s="600"/>
      <c r="AH8" s="600"/>
      <c r="AI8" s="600"/>
      <c r="AJ8" s="600"/>
      <c r="AK8" s="600"/>
      <c r="AL8" s="605">
        <v>0.1</v>
      </c>
      <c r="AM8" s="384"/>
      <c r="AN8" s="384"/>
      <c r="AO8" s="606"/>
      <c r="AP8" s="602" t="s">
        <v>122</v>
      </c>
      <c r="AQ8" s="603"/>
      <c r="AR8" s="603"/>
      <c r="AS8" s="603"/>
      <c r="AT8" s="603"/>
      <c r="AU8" s="603"/>
      <c r="AV8" s="603"/>
      <c r="AW8" s="603"/>
      <c r="AX8" s="603"/>
      <c r="AY8" s="603"/>
      <c r="AZ8" s="603"/>
      <c r="BA8" s="603"/>
      <c r="BB8" s="603"/>
      <c r="BC8" s="603"/>
      <c r="BD8" s="603"/>
      <c r="BE8" s="603"/>
      <c r="BF8" s="604"/>
      <c r="BG8" s="597">
        <v>23632</v>
      </c>
      <c r="BH8" s="378"/>
      <c r="BI8" s="378"/>
      <c r="BJ8" s="378"/>
      <c r="BK8" s="378"/>
      <c r="BL8" s="378"/>
      <c r="BM8" s="378"/>
      <c r="BN8" s="598"/>
      <c r="BO8" s="599">
        <v>1.2</v>
      </c>
      <c r="BP8" s="599"/>
      <c r="BQ8" s="599"/>
      <c r="BR8" s="599"/>
      <c r="BS8" s="608" t="s">
        <v>205</v>
      </c>
      <c r="BT8" s="378"/>
      <c r="BU8" s="378"/>
      <c r="BV8" s="378"/>
      <c r="BW8" s="378"/>
      <c r="BX8" s="378"/>
      <c r="BY8" s="378"/>
      <c r="BZ8" s="378"/>
      <c r="CA8" s="378"/>
      <c r="CB8" s="609"/>
      <c r="CD8" s="602" t="s">
        <v>331</v>
      </c>
      <c r="CE8" s="603"/>
      <c r="CF8" s="603"/>
      <c r="CG8" s="603"/>
      <c r="CH8" s="603"/>
      <c r="CI8" s="603"/>
      <c r="CJ8" s="603"/>
      <c r="CK8" s="603"/>
      <c r="CL8" s="603"/>
      <c r="CM8" s="603"/>
      <c r="CN8" s="603"/>
      <c r="CO8" s="603"/>
      <c r="CP8" s="603"/>
      <c r="CQ8" s="604"/>
      <c r="CR8" s="597">
        <v>2183078</v>
      </c>
      <c r="CS8" s="378"/>
      <c r="CT8" s="378"/>
      <c r="CU8" s="378"/>
      <c r="CV8" s="378"/>
      <c r="CW8" s="378"/>
      <c r="CX8" s="378"/>
      <c r="CY8" s="598"/>
      <c r="CZ8" s="599">
        <v>22.8</v>
      </c>
      <c r="DA8" s="599"/>
      <c r="DB8" s="599"/>
      <c r="DC8" s="599"/>
      <c r="DD8" s="608">
        <v>214160</v>
      </c>
      <c r="DE8" s="378"/>
      <c r="DF8" s="378"/>
      <c r="DG8" s="378"/>
      <c r="DH8" s="378"/>
      <c r="DI8" s="378"/>
      <c r="DJ8" s="378"/>
      <c r="DK8" s="378"/>
      <c r="DL8" s="378"/>
      <c r="DM8" s="378"/>
      <c r="DN8" s="378"/>
      <c r="DO8" s="378"/>
      <c r="DP8" s="598"/>
      <c r="DQ8" s="608">
        <v>1331019</v>
      </c>
      <c r="DR8" s="378"/>
      <c r="DS8" s="378"/>
      <c r="DT8" s="378"/>
      <c r="DU8" s="378"/>
      <c r="DV8" s="378"/>
      <c r="DW8" s="378"/>
      <c r="DX8" s="378"/>
      <c r="DY8" s="378"/>
      <c r="DZ8" s="378"/>
      <c r="EA8" s="378"/>
      <c r="EB8" s="378"/>
      <c r="EC8" s="609"/>
    </row>
    <row r="9" spans="2:143" ht="11.25" customHeight="1" x14ac:dyDescent="0.15">
      <c r="B9" s="602" t="s">
        <v>330</v>
      </c>
      <c r="C9" s="603"/>
      <c r="D9" s="603"/>
      <c r="E9" s="603"/>
      <c r="F9" s="603"/>
      <c r="G9" s="603"/>
      <c r="H9" s="603"/>
      <c r="I9" s="603"/>
      <c r="J9" s="603"/>
      <c r="K9" s="603"/>
      <c r="L9" s="603"/>
      <c r="M9" s="603"/>
      <c r="N9" s="603"/>
      <c r="O9" s="603"/>
      <c r="P9" s="603"/>
      <c r="Q9" s="604"/>
      <c r="R9" s="597">
        <v>5848</v>
      </c>
      <c r="S9" s="378"/>
      <c r="T9" s="378"/>
      <c r="U9" s="378"/>
      <c r="V9" s="378"/>
      <c r="W9" s="378"/>
      <c r="X9" s="378"/>
      <c r="Y9" s="598"/>
      <c r="Z9" s="599">
        <v>0.1</v>
      </c>
      <c r="AA9" s="599"/>
      <c r="AB9" s="599"/>
      <c r="AC9" s="599"/>
      <c r="AD9" s="600">
        <v>5848</v>
      </c>
      <c r="AE9" s="600"/>
      <c r="AF9" s="600"/>
      <c r="AG9" s="600"/>
      <c r="AH9" s="600"/>
      <c r="AI9" s="600"/>
      <c r="AJ9" s="600"/>
      <c r="AK9" s="600"/>
      <c r="AL9" s="605">
        <v>0.1</v>
      </c>
      <c r="AM9" s="384"/>
      <c r="AN9" s="384"/>
      <c r="AO9" s="606"/>
      <c r="AP9" s="602" t="s">
        <v>332</v>
      </c>
      <c r="AQ9" s="603"/>
      <c r="AR9" s="603"/>
      <c r="AS9" s="603"/>
      <c r="AT9" s="603"/>
      <c r="AU9" s="603"/>
      <c r="AV9" s="603"/>
      <c r="AW9" s="603"/>
      <c r="AX9" s="603"/>
      <c r="AY9" s="603"/>
      <c r="AZ9" s="603"/>
      <c r="BA9" s="603"/>
      <c r="BB9" s="603"/>
      <c r="BC9" s="603"/>
      <c r="BD9" s="603"/>
      <c r="BE9" s="603"/>
      <c r="BF9" s="604"/>
      <c r="BG9" s="597">
        <v>514855</v>
      </c>
      <c r="BH9" s="378"/>
      <c r="BI9" s="378"/>
      <c r="BJ9" s="378"/>
      <c r="BK9" s="378"/>
      <c r="BL9" s="378"/>
      <c r="BM9" s="378"/>
      <c r="BN9" s="598"/>
      <c r="BO9" s="599">
        <v>26.8</v>
      </c>
      <c r="BP9" s="599"/>
      <c r="BQ9" s="599"/>
      <c r="BR9" s="599"/>
      <c r="BS9" s="608" t="s">
        <v>205</v>
      </c>
      <c r="BT9" s="378"/>
      <c r="BU9" s="378"/>
      <c r="BV9" s="378"/>
      <c r="BW9" s="378"/>
      <c r="BX9" s="378"/>
      <c r="BY9" s="378"/>
      <c r="BZ9" s="378"/>
      <c r="CA9" s="378"/>
      <c r="CB9" s="609"/>
      <c r="CD9" s="602" t="s">
        <v>335</v>
      </c>
      <c r="CE9" s="603"/>
      <c r="CF9" s="603"/>
      <c r="CG9" s="603"/>
      <c r="CH9" s="603"/>
      <c r="CI9" s="603"/>
      <c r="CJ9" s="603"/>
      <c r="CK9" s="603"/>
      <c r="CL9" s="603"/>
      <c r="CM9" s="603"/>
      <c r="CN9" s="603"/>
      <c r="CO9" s="603"/>
      <c r="CP9" s="603"/>
      <c r="CQ9" s="604"/>
      <c r="CR9" s="597">
        <v>761710</v>
      </c>
      <c r="CS9" s="378"/>
      <c r="CT9" s="378"/>
      <c r="CU9" s="378"/>
      <c r="CV9" s="378"/>
      <c r="CW9" s="378"/>
      <c r="CX9" s="378"/>
      <c r="CY9" s="598"/>
      <c r="CZ9" s="599">
        <v>8</v>
      </c>
      <c r="DA9" s="599"/>
      <c r="DB9" s="599"/>
      <c r="DC9" s="599"/>
      <c r="DD9" s="608">
        <v>13403</v>
      </c>
      <c r="DE9" s="378"/>
      <c r="DF9" s="378"/>
      <c r="DG9" s="378"/>
      <c r="DH9" s="378"/>
      <c r="DI9" s="378"/>
      <c r="DJ9" s="378"/>
      <c r="DK9" s="378"/>
      <c r="DL9" s="378"/>
      <c r="DM9" s="378"/>
      <c r="DN9" s="378"/>
      <c r="DO9" s="378"/>
      <c r="DP9" s="598"/>
      <c r="DQ9" s="608">
        <v>652400</v>
      </c>
      <c r="DR9" s="378"/>
      <c r="DS9" s="378"/>
      <c r="DT9" s="378"/>
      <c r="DU9" s="378"/>
      <c r="DV9" s="378"/>
      <c r="DW9" s="378"/>
      <c r="DX9" s="378"/>
      <c r="DY9" s="378"/>
      <c r="DZ9" s="378"/>
      <c r="EA9" s="378"/>
      <c r="EB9" s="378"/>
      <c r="EC9" s="609"/>
    </row>
    <row r="10" spans="2:143" ht="11.25" customHeight="1" x14ac:dyDescent="0.15">
      <c r="B10" s="602" t="s">
        <v>129</v>
      </c>
      <c r="C10" s="603"/>
      <c r="D10" s="603"/>
      <c r="E10" s="603"/>
      <c r="F10" s="603"/>
      <c r="G10" s="603"/>
      <c r="H10" s="603"/>
      <c r="I10" s="603"/>
      <c r="J10" s="603"/>
      <c r="K10" s="603"/>
      <c r="L10" s="603"/>
      <c r="M10" s="603"/>
      <c r="N10" s="603"/>
      <c r="O10" s="603"/>
      <c r="P10" s="603"/>
      <c r="Q10" s="604"/>
      <c r="R10" s="597" t="s">
        <v>205</v>
      </c>
      <c r="S10" s="378"/>
      <c r="T10" s="378"/>
      <c r="U10" s="378"/>
      <c r="V10" s="378"/>
      <c r="W10" s="378"/>
      <c r="X10" s="378"/>
      <c r="Y10" s="598"/>
      <c r="Z10" s="599" t="s">
        <v>205</v>
      </c>
      <c r="AA10" s="599"/>
      <c r="AB10" s="599"/>
      <c r="AC10" s="599"/>
      <c r="AD10" s="600" t="s">
        <v>205</v>
      </c>
      <c r="AE10" s="600"/>
      <c r="AF10" s="600"/>
      <c r="AG10" s="600"/>
      <c r="AH10" s="600"/>
      <c r="AI10" s="600"/>
      <c r="AJ10" s="600"/>
      <c r="AK10" s="600"/>
      <c r="AL10" s="605" t="s">
        <v>205</v>
      </c>
      <c r="AM10" s="384"/>
      <c r="AN10" s="384"/>
      <c r="AO10" s="606"/>
      <c r="AP10" s="602" t="s">
        <v>195</v>
      </c>
      <c r="AQ10" s="603"/>
      <c r="AR10" s="603"/>
      <c r="AS10" s="603"/>
      <c r="AT10" s="603"/>
      <c r="AU10" s="603"/>
      <c r="AV10" s="603"/>
      <c r="AW10" s="603"/>
      <c r="AX10" s="603"/>
      <c r="AY10" s="603"/>
      <c r="AZ10" s="603"/>
      <c r="BA10" s="603"/>
      <c r="BB10" s="603"/>
      <c r="BC10" s="603"/>
      <c r="BD10" s="603"/>
      <c r="BE10" s="603"/>
      <c r="BF10" s="604"/>
      <c r="BG10" s="597">
        <v>33898</v>
      </c>
      <c r="BH10" s="378"/>
      <c r="BI10" s="378"/>
      <c r="BJ10" s="378"/>
      <c r="BK10" s="378"/>
      <c r="BL10" s="378"/>
      <c r="BM10" s="378"/>
      <c r="BN10" s="598"/>
      <c r="BO10" s="599">
        <v>1.8</v>
      </c>
      <c r="BP10" s="599"/>
      <c r="BQ10" s="599"/>
      <c r="BR10" s="599"/>
      <c r="BS10" s="608" t="s">
        <v>205</v>
      </c>
      <c r="BT10" s="378"/>
      <c r="BU10" s="378"/>
      <c r="BV10" s="378"/>
      <c r="BW10" s="378"/>
      <c r="BX10" s="378"/>
      <c r="BY10" s="378"/>
      <c r="BZ10" s="378"/>
      <c r="CA10" s="378"/>
      <c r="CB10" s="609"/>
      <c r="CD10" s="602" t="s">
        <v>46</v>
      </c>
      <c r="CE10" s="603"/>
      <c r="CF10" s="603"/>
      <c r="CG10" s="603"/>
      <c r="CH10" s="603"/>
      <c r="CI10" s="603"/>
      <c r="CJ10" s="603"/>
      <c r="CK10" s="603"/>
      <c r="CL10" s="603"/>
      <c r="CM10" s="603"/>
      <c r="CN10" s="603"/>
      <c r="CO10" s="603"/>
      <c r="CP10" s="603"/>
      <c r="CQ10" s="604"/>
      <c r="CR10" s="597">
        <v>7273</v>
      </c>
      <c r="CS10" s="378"/>
      <c r="CT10" s="378"/>
      <c r="CU10" s="378"/>
      <c r="CV10" s="378"/>
      <c r="CW10" s="378"/>
      <c r="CX10" s="378"/>
      <c r="CY10" s="598"/>
      <c r="CZ10" s="599">
        <v>0.1</v>
      </c>
      <c r="DA10" s="599"/>
      <c r="DB10" s="599"/>
      <c r="DC10" s="599"/>
      <c r="DD10" s="608" t="s">
        <v>205</v>
      </c>
      <c r="DE10" s="378"/>
      <c r="DF10" s="378"/>
      <c r="DG10" s="378"/>
      <c r="DH10" s="378"/>
      <c r="DI10" s="378"/>
      <c r="DJ10" s="378"/>
      <c r="DK10" s="378"/>
      <c r="DL10" s="378"/>
      <c r="DM10" s="378"/>
      <c r="DN10" s="378"/>
      <c r="DO10" s="378"/>
      <c r="DP10" s="598"/>
      <c r="DQ10" s="608">
        <v>7273</v>
      </c>
      <c r="DR10" s="378"/>
      <c r="DS10" s="378"/>
      <c r="DT10" s="378"/>
      <c r="DU10" s="378"/>
      <c r="DV10" s="378"/>
      <c r="DW10" s="378"/>
      <c r="DX10" s="378"/>
      <c r="DY10" s="378"/>
      <c r="DZ10" s="378"/>
      <c r="EA10" s="378"/>
      <c r="EB10" s="378"/>
      <c r="EC10" s="609"/>
    </row>
    <row r="11" spans="2:143" ht="11.25" customHeight="1" x14ac:dyDescent="0.15">
      <c r="B11" s="602" t="s">
        <v>103</v>
      </c>
      <c r="C11" s="603"/>
      <c r="D11" s="603"/>
      <c r="E11" s="603"/>
      <c r="F11" s="603"/>
      <c r="G11" s="603"/>
      <c r="H11" s="603"/>
      <c r="I11" s="603"/>
      <c r="J11" s="603"/>
      <c r="K11" s="603"/>
      <c r="L11" s="603"/>
      <c r="M11" s="603"/>
      <c r="N11" s="603"/>
      <c r="O11" s="603"/>
      <c r="P11" s="603"/>
      <c r="Q11" s="604"/>
      <c r="R11" s="597">
        <v>278367</v>
      </c>
      <c r="S11" s="378"/>
      <c r="T11" s="378"/>
      <c r="U11" s="378"/>
      <c r="V11" s="378"/>
      <c r="W11" s="378"/>
      <c r="X11" s="378"/>
      <c r="Y11" s="598"/>
      <c r="Z11" s="605">
        <v>2.8</v>
      </c>
      <c r="AA11" s="384"/>
      <c r="AB11" s="384"/>
      <c r="AC11" s="610"/>
      <c r="AD11" s="608">
        <v>278367</v>
      </c>
      <c r="AE11" s="378"/>
      <c r="AF11" s="378"/>
      <c r="AG11" s="378"/>
      <c r="AH11" s="378"/>
      <c r="AI11" s="378"/>
      <c r="AJ11" s="378"/>
      <c r="AK11" s="598"/>
      <c r="AL11" s="605">
        <v>5.3</v>
      </c>
      <c r="AM11" s="384"/>
      <c r="AN11" s="384"/>
      <c r="AO11" s="606"/>
      <c r="AP11" s="602" t="s">
        <v>337</v>
      </c>
      <c r="AQ11" s="603"/>
      <c r="AR11" s="603"/>
      <c r="AS11" s="603"/>
      <c r="AT11" s="603"/>
      <c r="AU11" s="603"/>
      <c r="AV11" s="603"/>
      <c r="AW11" s="603"/>
      <c r="AX11" s="603"/>
      <c r="AY11" s="603"/>
      <c r="AZ11" s="603"/>
      <c r="BA11" s="603"/>
      <c r="BB11" s="603"/>
      <c r="BC11" s="603"/>
      <c r="BD11" s="603"/>
      <c r="BE11" s="603"/>
      <c r="BF11" s="604"/>
      <c r="BG11" s="597">
        <v>163256</v>
      </c>
      <c r="BH11" s="378"/>
      <c r="BI11" s="378"/>
      <c r="BJ11" s="378"/>
      <c r="BK11" s="378"/>
      <c r="BL11" s="378"/>
      <c r="BM11" s="378"/>
      <c r="BN11" s="598"/>
      <c r="BO11" s="599">
        <v>8.5</v>
      </c>
      <c r="BP11" s="599"/>
      <c r="BQ11" s="599"/>
      <c r="BR11" s="599"/>
      <c r="BS11" s="608">
        <v>38226</v>
      </c>
      <c r="BT11" s="378"/>
      <c r="BU11" s="378"/>
      <c r="BV11" s="378"/>
      <c r="BW11" s="378"/>
      <c r="BX11" s="378"/>
      <c r="BY11" s="378"/>
      <c r="BZ11" s="378"/>
      <c r="CA11" s="378"/>
      <c r="CB11" s="609"/>
      <c r="CD11" s="602" t="s">
        <v>340</v>
      </c>
      <c r="CE11" s="603"/>
      <c r="CF11" s="603"/>
      <c r="CG11" s="603"/>
      <c r="CH11" s="603"/>
      <c r="CI11" s="603"/>
      <c r="CJ11" s="603"/>
      <c r="CK11" s="603"/>
      <c r="CL11" s="603"/>
      <c r="CM11" s="603"/>
      <c r="CN11" s="603"/>
      <c r="CO11" s="603"/>
      <c r="CP11" s="603"/>
      <c r="CQ11" s="604"/>
      <c r="CR11" s="597">
        <v>408316</v>
      </c>
      <c r="CS11" s="378"/>
      <c r="CT11" s="378"/>
      <c r="CU11" s="378"/>
      <c r="CV11" s="378"/>
      <c r="CW11" s="378"/>
      <c r="CX11" s="378"/>
      <c r="CY11" s="598"/>
      <c r="CZ11" s="599">
        <v>4.3</v>
      </c>
      <c r="DA11" s="599"/>
      <c r="DB11" s="599"/>
      <c r="DC11" s="599"/>
      <c r="DD11" s="608">
        <v>109861</v>
      </c>
      <c r="DE11" s="378"/>
      <c r="DF11" s="378"/>
      <c r="DG11" s="378"/>
      <c r="DH11" s="378"/>
      <c r="DI11" s="378"/>
      <c r="DJ11" s="378"/>
      <c r="DK11" s="378"/>
      <c r="DL11" s="378"/>
      <c r="DM11" s="378"/>
      <c r="DN11" s="378"/>
      <c r="DO11" s="378"/>
      <c r="DP11" s="598"/>
      <c r="DQ11" s="608">
        <v>243401</v>
      </c>
      <c r="DR11" s="378"/>
      <c r="DS11" s="378"/>
      <c r="DT11" s="378"/>
      <c r="DU11" s="378"/>
      <c r="DV11" s="378"/>
      <c r="DW11" s="378"/>
      <c r="DX11" s="378"/>
      <c r="DY11" s="378"/>
      <c r="DZ11" s="378"/>
      <c r="EA11" s="378"/>
      <c r="EB11" s="378"/>
      <c r="EC11" s="609"/>
    </row>
    <row r="12" spans="2:143" ht="11.25" customHeight="1" x14ac:dyDescent="0.15">
      <c r="B12" s="602" t="s">
        <v>145</v>
      </c>
      <c r="C12" s="603"/>
      <c r="D12" s="603"/>
      <c r="E12" s="603"/>
      <c r="F12" s="603"/>
      <c r="G12" s="603"/>
      <c r="H12" s="603"/>
      <c r="I12" s="603"/>
      <c r="J12" s="603"/>
      <c r="K12" s="603"/>
      <c r="L12" s="603"/>
      <c r="M12" s="603"/>
      <c r="N12" s="603"/>
      <c r="O12" s="603"/>
      <c r="P12" s="603"/>
      <c r="Q12" s="604"/>
      <c r="R12" s="597">
        <v>26822</v>
      </c>
      <c r="S12" s="378"/>
      <c r="T12" s="378"/>
      <c r="U12" s="378"/>
      <c r="V12" s="378"/>
      <c r="W12" s="378"/>
      <c r="X12" s="378"/>
      <c r="Y12" s="598"/>
      <c r="Z12" s="599">
        <v>0.3</v>
      </c>
      <c r="AA12" s="599"/>
      <c r="AB12" s="599"/>
      <c r="AC12" s="599"/>
      <c r="AD12" s="600">
        <v>26822</v>
      </c>
      <c r="AE12" s="600"/>
      <c r="AF12" s="600"/>
      <c r="AG12" s="600"/>
      <c r="AH12" s="600"/>
      <c r="AI12" s="600"/>
      <c r="AJ12" s="600"/>
      <c r="AK12" s="600"/>
      <c r="AL12" s="605">
        <v>0.5</v>
      </c>
      <c r="AM12" s="384"/>
      <c r="AN12" s="384"/>
      <c r="AO12" s="606"/>
      <c r="AP12" s="602" t="s">
        <v>341</v>
      </c>
      <c r="AQ12" s="603"/>
      <c r="AR12" s="603"/>
      <c r="AS12" s="603"/>
      <c r="AT12" s="603"/>
      <c r="AU12" s="603"/>
      <c r="AV12" s="603"/>
      <c r="AW12" s="603"/>
      <c r="AX12" s="603"/>
      <c r="AY12" s="603"/>
      <c r="AZ12" s="603"/>
      <c r="BA12" s="603"/>
      <c r="BB12" s="603"/>
      <c r="BC12" s="603"/>
      <c r="BD12" s="603"/>
      <c r="BE12" s="603"/>
      <c r="BF12" s="604"/>
      <c r="BG12" s="597">
        <v>1092327</v>
      </c>
      <c r="BH12" s="378"/>
      <c r="BI12" s="378"/>
      <c r="BJ12" s="378"/>
      <c r="BK12" s="378"/>
      <c r="BL12" s="378"/>
      <c r="BM12" s="378"/>
      <c r="BN12" s="598"/>
      <c r="BO12" s="599">
        <v>56.8</v>
      </c>
      <c r="BP12" s="599"/>
      <c r="BQ12" s="599"/>
      <c r="BR12" s="599"/>
      <c r="BS12" s="608" t="s">
        <v>205</v>
      </c>
      <c r="BT12" s="378"/>
      <c r="BU12" s="378"/>
      <c r="BV12" s="378"/>
      <c r="BW12" s="378"/>
      <c r="BX12" s="378"/>
      <c r="BY12" s="378"/>
      <c r="BZ12" s="378"/>
      <c r="CA12" s="378"/>
      <c r="CB12" s="609"/>
      <c r="CD12" s="602" t="s">
        <v>89</v>
      </c>
      <c r="CE12" s="603"/>
      <c r="CF12" s="603"/>
      <c r="CG12" s="603"/>
      <c r="CH12" s="603"/>
      <c r="CI12" s="603"/>
      <c r="CJ12" s="603"/>
      <c r="CK12" s="603"/>
      <c r="CL12" s="603"/>
      <c r="CM12" s="603"/>
      <c r="CN12" s="603"/>
      <c r="CO12" s="603"/>
      <c r="CP12" s="603"/>
      <c r="CQ12" s="604"/>
      <c r="CR12" s="597">
        <v>325673</v>
      </c>
      <c r="CS12" s="378"/>
      <c r="CT12" s="378"/>
      <c r="CU12" s="378"/>
      <c r="CV12" s="378"/>
      <c r="CW12" s="378"/>
      <c r="CX12" s="378"/>
      <c r="CY12" s="598"/>
      <c r="CZ12" s="599">
        <v>3.4</v>
      </c>
      <c r="DA12" s="599"/>
      <c r="DB12" s="599"/>
      <c r="DC12" s="599"/>
      <c r="DD12" s="608">
        <v>41508</v>
      </c>
      <c r="DE12" s="378"/>
      <c r="DF12" s="378"/>
      <c r="DG12" s="378"/>
      <c r="DH12" s="378"/>
      <c r="DI12" s="378"/>
      <c r="DJ12" s="378"/>
      <c r="DK12" s="378"/>
      <c r="DL12" s="378"/>
      <c r="DM12" s="378"/>
      <c r="DN12" s="378"/>
      <c r="DO12" s="378"/>
      <c r="DP12" s="598"/>
      <c r="DQ12" s="608">
        <v>290975</v>
      </c>
      <c r="DR12" s="378"/>
      <c r="DS12" s="378"/>
      <c r="DT12" s="378"/>
      <c r="DU12" s="378"/>
      <c r="DV12" s="378"/>
      <c r="DW12" s="378"/>
      <c r="DX12" s="378"/>
      <c r="DY12" s="378"/>
      <c r="DZ12" s="378"/>
      <c r="EA12" s="378"/>
      <c r="EB12" s="378"/>
      <c r="EC12" s="609"/>
    </row>
    <row r="13" spans="2:143" ht="11.25" customHeight="1" x14ac:dyDescent="0.15">
      <c r="B13" s="602" t="s">
        <v>342</v>
      </c>
      <c r="C13" s="603"/>
      <c r="D13" s="603"/>
      <c r="E13" s="603"/>
      <c r="F13" s="603"/>
      <c r="G13" s="603"/>
      <c r="H13" s="603"/>
      <c r="I13" s="603"/>
      <c r="J13" s="603"/>
      <c r="K13" s="603"/>
      <c r="L13" s="603"/>
      <c r="M13" s="603"/>
      <c r="N13" s="603"/>
      <c r="O13" s="603"/>
      <c r="P13" s="603"/>
      <c r="Q13" s="604"/>
      <c r="R13" s="597" t="s">
        <v>205</v>
      </c>
      <c r="S13" s="378"/>
      <c r="T13" s="378"/>
      <c r="U13" s="378"/>
      <c r="V13" s="378"/>
      <c r="W13" s="378"/>
      <c r="X13" s="378"/>
      <c r="Y13" s="598"/>
      <c r="Z13" s="599" t="s">
        <v>205</v>
      </c>
      <c r="AA13" s="599"/>
      <c r="AB13" s="599"/>
      <c r="AC13" s="599"/>
      <c r="AD13" s="600" t="s">
        <v>205</v>
      </c>
      <c r="AE13" s="600"/>
      <c r="AF13" s="600"/>
      <c r="AG13" s="600"/>
      <c r="AH13" s="600"/>
      <c r="AI13" s="600"/>
      <c r="AJ13" s="600"/>
      <c r="AK13" s="600"/>
      <c r="AL13" s="605" t="s">
        <v>205</v>
      </c>
      <c r="AM13" s="384"/>
      <c r="AN13" s="384"/>
      <c r="AO13" s="606"/>
      <c r="AP13" s="602" t="s">
        <v>344</v>
      </c>
      <c r="AQ13" s="603"/>
      <c r="AR13" s="603"/>
      <c r="AS13" s="603"/>
      <c r="AT13" s="603"/>
      <c r="AU13" s="603"/>
      <c r="AV13" s="603"/>
      <c r="AW13" s="603"/>
      <c r="AX13" s="603"/>
      <c r="AY13" s="603"/>
      <c r="AZ13" s="603"/>
      <c r="BA13" s="603"/>
      <c r="BB13" s="603"/>
      <c r="BC13" s="603"/>
      <c r="BD13" s="603"/>
      <c r="BE13" s="603"/>
      <c r="BF13" s="604"/>
      <c r="BG13" s="597">
        <v>1092288</v>
      </c>
      <c r="BH13" s="378"/>
      <c r="BI13" s="378"/>
      <c r="BJ13" s="378"/>
      <c r="BK13" s="378"/>
      <c r="BL13" s="378"/>
      <c r="BM13" s="378"/>
      <c r="BN13" s="598"/>
      <c r="BO13" s="599">
        <v>56.8</v>
      </c>
      <c r="BP13" s="599"/>
      <c r="BQ13" s="599"/>
      <c r="BR13" s="599"/>
      <c r="BS13" s="608" t="s">
        <v>205</v>
      </c>
      <c r="BT13" s="378"/>
      <c r="BU13" s="378"/>
      <c r="BV13" s="378"/>
      <c r="BW13" s="378"/>
      <c r="BX13" s="378"/>
      <c r="BY13" s="378"/>
      <c r="BZ13" s="378"/>
      <c r="CA13" s="378"/>
      <c r="CB13" s="609"/>
      <c r="CD13" s="602" t="s">
        <v>345</v>
      </c>
      <c r="CE13" s="603"/>
      <c r="CF13" s="603"/>
      <c r="CG13" s="603"/>
      <c r="CH13" s="603"/>
      <c r="CI13" s="603"/>
      <c r="CJ13" s="603"/>
      <c r="CK13" s="603"/>
      <c r="CL13" s="603"/>
      <c r="CM13" s="603"/>
      <c r="CN13" s="603"/>
      <c r="CO13" s="603"/>
      <c r="CP13" s="603"/>
      <c r="CQ13" s="604"/>
      <c r="CR13" s="597">
        <v>825618</v>
      </c>
      <c r="CS13" s="378"/>
      <c r="CT13" s="378"/>
      <c r="CU13" s="378"/>
      <c r="CV13" s="378"/>
      <c r="CW13" s="378"/>
      <c r="CX13" s="378"/>
      <c r="CY13" s="598"/>
      <c r="CZ13" s="599">
        <v>8.6</v>
      </c>
      <c r="DA13" s="599"/>
      <c r="DB13" s="599"/>
      <c r="DC13" s="599"/>
      <c r="DD13" s="608">
        <v>309584</v>
      </c>
      <c r="DE13" s="378"/>
      <c r="DF13" s="378"/>
      <c r="DG13" s="378"/>
      <c r="DH13" s="378"/>
      <c r="DI13" s="378"/>
      <c r="DJ13" s="378"/>
      <c r="DK13" s="378"/>
      <c r="DL13" s="378"/>
      <c r="DM13" s="378"/>
      <c r="DN13" s="378"/>
      <c r="DO13" s="378"/>
      <c r="DP13" s="598"/>
      <c r="DQ13" s="608">
        <v>526640</v>
      </c>
      <c r="DR13" s="378"/>
      <c r="DS13" s="378"/>
      <c r="DT13" s="378"/>
      <c r="DU13" s="378"/>
      <c r="DV13" s="378"/>
      <c r="DW13" s="378"/>
      <c r="DX13" s="378"/>
      <c r="DY13" s="378"/>
      <c r="DZ13" s="378"/>
      <c r="EA13" s="378"/>
      <c r="EB13" s="378"/>
      <c r="EC13" s="609"/>
    </row>
    <row r="14" spans="2:143" ht="11.25" customHeight="1" x14ac:dyDescent="0.15">
      <c r="B14" s="602" t="s">
        <v>347</v>
      </c>
      <c r="C14" s="603"/>
      <c r="D14" s="603"/>
      <c r="E14" s="603"/>
      <c r="F14" s="603"/>
      <c r="G14" s="603"/>
      <c r="H14" s="603"/>
      <c r="I14" s="603"/>
      <c r="J14" s="603"/>
      <c r="K14" s="603"/>
      <c r="L14" s="603"/>
      <c r="M14" s="603"/>
      <c r="N14" s="603"/>
      <c r="O14" s="603"/>
      <c r="P14" s="603"/>
      <c r="Q14" s="604"/>
      <c r="R14" s="597" t="s">
        <v>205</v>
      </c>
      <c r="S14" s="378"/>
      <c r="T14" s="378"/>
      <c r="U14" s="378"/>
      <c r="V14" s="378"/>
      <c r="W14" s="378"/>
      <c r="X14" s="378"/>
      <c r="Y14" s="598"/>
      <c r="Z14" s="599" t="s">
        <v>205</v>
      </c>
      <c r="AA14" s="599"/>
      <c r="AB14" s="599"/>
      <c r="AC14" s="599"/>
      <c r="AD14" s="600" t="s">
        <v>205</v>
      </c>
      <c r="AE14" s="600"/>
      <c r="AF14" s="600"/>
      <c r="AG14" s="600"/>
      <c r="AH14" s="600"/>
      <c r="AI14" s="600"/>
      <c r="AJ14" s="600"/>
      <c r="AK14" s="600"/>
      <c r="AL14" s="605" t="s">
        <v>205</v>
      </c>
      <c r="AM14" s="384"/>
      <c r="AN14" s="384"/>
      <c r="AO14" s="606"/>
      <c r="AP14" s="602" t="s">
        <v>223</v>
      </c>
      <c r="AQ14" s="603"/>
      <c r="AR14" s="603"/>
      <c r="AS14" s="603"/>
      <c r="AT14" s="603"/>
      <c r="AU14" s="603"/>
      <c r="AV14" s="603"/>
      <c r="AW14" s="603"/>
      <c r="AX14" s="603"/>
      <c r="AY14" s="603"/>
      <c r="AZ14" s="603"/>
      <c r="BA14" s="603"/>
      <c r="BB14" s="603"/>
      <c r="BC14" s="603"/>
      <c r="BD14" s="603"/>
      <c r="BE14" s="603"/>
      <c r="BF14" s="604"/>
      <c r="BG14" s="597">
        <v>42580</v>
      </c>
      <c r="BH14" s="378"/>
      <c r="BI14" s="378"/>
      <c r="BJ14" s="378"/>
      <c r="BK14" s="378"/>
      <c r="BL14" s="378"/>
      <c r="BM14" s="378"/>
      <c r="BN14" s="598"/>
      <c r="BO14" s="599">
        <v>2.2000000000000002</v>
      </c>
      <c r="BP14" s="599"/>
      <c r="BQ14" s="599"/>
      <c r="BR14" s="599"/>
      <c r="BS14" s="608" t="s">
        <v>205</v>
      </c>
      <c r="BT14" s="378"/>
      <c r="BU14" s="378"/>
      <c r="BV14" s="378"/>
      <c r="BW14" s="378"/>
      <c r="BX14" s="378"/>
      <c r="BY14" s="378"/>
      <c r="BZ14" s="378"/>
      <c r="CA14" s="378"/>
      <c r="CB14" s="609"/>
      <c r="CD14" s="602" t="s">
        <v>348</v>
      </c>
      <c r="CE14" s="603"/>
      <c r="CF14" s="603"/>
      <c r="CG14" s="603"/>
      <c r="CH14" s="603"/>
      <c r="CI14" s="603"/>
      <c r="CJ14" s="603"/>
      <c r="CK14" s="603"/>
      <c r="CL14" s="603"/>
      <c r="CM14" s="603"/>
      <c r="CN14" s="603"/>
      <c r="CO14" s="603"/>
      <c r="CP14" s="603"/>
      <c r="CQ14" s="604"/>
      <c r="CR14" s="597">
        <v>290769</v>
      </c>
      <c r="CS14" s="378"/>
      <c r="CT14" s="378"/>
      <c r="CU14" s="378"/>
      <c r="CV14" s="378"/>
      <c r="CW14" s="378"/>
      <c r="CX14" s="378"/>
      <c r="CY14" s="598"/>
      <c r="CZ14" s="599">
        <v>3</v>
      </c>
      <c r="DA14" s="599"/>
      <c r="DB14" s="599"/>
      <c r="DC14" s="599"/>
      <c r="DD14" s="608">
        <v>2134</v>
      </c>
      <c r="DE14" s="378"/>
      <c r="DF14" s="378"/>
      <c r="DG14" s="378"/>
      <c r="DH14" s="378"/>
      <c r="DI14" s="378"/>
      <c r="DJ14" s="378"/>
      <c r="DK14" s="378"/>
      <c r="DL14" s="378"/>
      <c r="DM14" s="378"/>
      <c r="DN14" s="378"/>
      <c r="DO14" s="378"/>
      <c r="DP14" s="598"/>
      <c r="DQ14" s="608">
        <v>286385</v>
      </c>
      <c r="DR14" s="378"/>
      <c r="DS14" s="378"/>
      <c r="DT14" s="378"/>
      <c r="DU14" s="378"/>
      <c r="DV14" s="378"/>
      <c r="DW14" s="378"/>
      <c r="DX14" s="378"/>
      <c r="DY14" s="378"/>
      <c r="DZ14" s="378"/>
      <c r="EA14" s="378"/>
      <c r="EB14" s="378"/>
      <c r="EC14" s="609"/>
    </row>
    <row r="15" spans="2:143" ht="11.25" customHeight="1" x14ac:dyDescent="0.15">
      <c r="B15" s="602" t="s">
        <v>315</v>
      </c>
      <c r="C15" s="603"/>
      <c r="D15" s="603"/>
      <c r="E15" s="603"/>
      <c r="F15" s="603"/>
      <c r="G15" s="603"/>
      <c r="H15" s="603"/>
      <c r="I15" s="603"/>
      <c r="J15" s="603"/>
      <c r="K15" s="603"/>
      <c r="L15" s="603"/>
      <c r="M15" s="603"/>
      <c r="N15" s="603"/>
      <c r="O15" s="603"/>
      <c r="P15" s="603"/>
      <c r="Q15" s="604"/>
      <c r="R15" s="597" t="s">
        <v>205</v>
      </c>
      <c r="S15" s="378"/>
      <c r="T15" s="378"/>
      <c r="U15" s="378"/>
      <c r="V15" s="378"/>
      <c r="W15" s="378"/>
      <c r="X15" s="378"/>
      <c r="Y15" s="598"/>
      <c r="Z15" s="599" t="s">
        <v>205</v>
      </c>
      <c r="AA15" s="599"/>
      <c r="AB15" s="599"/>
      <c r="AC15" s="599"/>
      <c r="AD15" s="600" t="s">
        <v>205</v>
      </c>
      <c r="AE15" s="600"/>
      <c r="AF15" s="600"/>
      <c r="AG15" s="600"/>
      <c r="AH15" s="600"/>
      <c r="AI15" s="600"/>
      <c r="AJ15" s="600"/>
      <c r="AK15" s="600"/>
      <c r="AL15" s="605" t="s">
        <v>205</v>
      </c>
      <c r="AM15" s="384"/>
      <c r="AN15" s="384"/>
      <c r="AO15" s="606"/>
      <c r="AP15" s="602" t="s">
        <v>349</v>
      </c>
      <c r="AQ15" s="603"/>
      <c r="AR15" s="603"/>
      <c r="AS15" s="603"/>
      <c r="AT15" s="603"/>
      <c r="AU15" s="603"/>
      <c r="AV15" s="603"/>
      <c r="AW15" s="603"/>
      <c r="AX15" s="603"/>
      <c r="AY15" s="603"/>
      <c r="AZ15" s="603"/>
      <c r="BA15" s="603"/>
      <c r="BB15" s="603"/>
      <c r="BC15" s="603"/>
      <c r="BD15" s="603"/>
      <c r="BE15" s="603"/>
      <c r="BF15" s="604"/>
      <c r="BG15" s="597">
        <v>51009</v>
      </c>
      <c r="BH15" s="378"/>
      <c r="BI15" s="378"/>
      <c r="BJ15" s="378"/>
      <c r="BK15" s="378"/>
      <c r="BL15" s="378"/>
      <c r="BM15" s="378"/>
      <c r="BN15" s="598"/>
      <c r="BO15" s="599">
        <v>2.7</v>
      </c>
      <c r="BP15" s="599"/>
      <c r="BQ15" s="599"/>
      <c r="BR15" s="599"/>
      <c r="BS15" s="608" t="s">
        <v>205</v>
      </c>
      <c r="BT15" s="378"/>
      <c r="BU15" s="378"/>
      <c r="BV15" s="378"/>
      <c r="BW15" s="378"/>
      <c r="BX15" s="378"/>
      <c r="BY15" s="378"/>
      <c r="BZ15" s="378"/>
      <c r="CA15" s="378"/>
      <c r="CB15" s="609"/>
      <c r="CD15" s="602" t="s">
        <v>350</v>
      </c>
      <c r="CE15" s="603"/>
      <c r="CF15" s="603"/>
      <c r="CG15" s="603"/>
      <c r="CH15" s="603"/>
      <c r="CI15" s="603"/>
      <c r="CJ15" s="603"/>
      <c r="CK15" s="603"/>
      <c r="CL15" s="603"/>
      <c r="CM15" s="603"/>
      <c r="CN15" s="603"/>
      <c r="CO15" s="603"/>
      <c r="CP15" s="603"/>
      <c r="CQ15" s="604"/>
      <c r="CR15" s="597">
        <v>726956</v>
      </c>
      <c r="CS15" s="378"/>
      <c r="CT15" s="378"/>
      <c r="CU15" s="378"/>
      <c r="CV15" s="378"/>
      <c r="CW15" s="378"/>
      <c r="CX15" s="378"/>
      <c r="CY15" s="598"/>
      <c r="CZ15" s="599">
        <v>7.6</v>
      </c>
      <c r="DA15" s="599"/>
      <c r="DB15" s="599"/>
      <c r="DC15" s="599"/>
      <c r="DD15" s="608">
        <v>145625</v>
      </c>
      <c r="DE15" s="378"/>
      <c r="DF15" s="378"/>
      <c r="DG15" s="378"/>
      <c r="DH15" s="378"/>
      <c r="DI15" s="378"/>
      <c r="DJ15" s="378"/>
      <c r="DK15" s="378"/>
      <c r="DL15" s="378"/>
      <c r="DM15" s="378"/>
      <c r="DN15" s="378"/>
      <c r="DO15" s="378"/>
      <c r="DP15" s="598"/>
      <c r="DQ15" s="608">
        <v>527653</v>
      </c>
      <c r="DR15" s="378"/>
      <c r="DS15" s="378"/>
      <c r="DT15" s="378"/>
      <c r="DU15" s="378"/>
      <c r="DV15" s="378"/>
      <c r="DW15" s="378"/>
      <c r="DX15" s="378"/>
      <c r="DY15" s="378"/>
      <c r="DZ15" s="378"/>
      <c r="EA15" s="378"/>
      <c r="EB15" s="378"/>
      <c r="EC15" s="609"/>
    </row>
    <row r="16" spans="2:143" ht="11.25" customHeight="1" x14ac:dyDescent="0.15">
      <c r="B16" s="602" t="s">
        <v>351</v>
      </c>
      <c r="C16" s="603"/>
      <c r="D16" s="603"/>
      <c r="E16" s="603"/>
      <c r="F16" s="603"/>
      <c r="G16" s="603"/>
      <c r="H16" s="603"/>
      <c r="I16" s="603"/>
      <c r="J16" s="603"/>
      <c r="K16" s="603"/>
      <c r="L16" s="603"/>
      <c r="M16" s="603"/>
      <c r="N16" s="603"/>
      <c r="O16" s="603"/>
      <c r="P16" s="603"/>
      <c r="Q16" s="604"/>
      <c r="R16" s="597">
        <v>8797</v>
      </c>
      <c r="S16" s="378"/>
      <c r="T16" s="378"/>
      <c r="U16" s="378"/>
      <c r="V16" s="378"/>
      <c r="W16" s="378"/>
      <c r="X16" s="378"/>
      <c r="Y16" s="598"/>
      <c r="Z16" s="599">
        <v>0.1</v>
      </c>
      <c r="AA16" s="599"/>
      <c r="AB16" s="599"/>
      <c r="AC16" s="599"/>
      <c r="AD16" s="600">
        <v>8797</v>
      </c>
      <c r="AE16" s="600"/>
      <c r="AF16" s="600"/>
      <c r="AG16" s="600"/>
      <c r="AH16" s="600"/>
      <c r="AI16" s="600"/>
      <c r="AJ16" s="600"/>
      <c r="AK16" s="600"/>
      <c r="AL16" s="605">
        <v>0.2</v>
      </c>
      <c r="AM16" s="384"/>
      <c r="AN16" s="384"/>
      <c r="AO16" s="606"/>
      <c r="AP16" s="602" t="s">
        <v>352</v>
      </c>
      <c r="AQ16" s="603"/>
      <c r="AR16" s="603"/>
      <c r="AS16" s="603"/>
      <c r="AT16" s="603"/>
      <c r="AU16" s="603"/>
      <c r="AV16" s="603"/>
      <c r="AW16" s="603"/>
      <c r="AX16" s="603"/>
      <c r="AY16" s="603"/>
      <c r="AZ16" s="603"/>
      <c r="BA16" s="603"/>
      <c r="BB16" s="603"/>
      <c r="BC16" s="603"/>
      <c r="BD16" s="603"/>
      <c r="BE16" s="603"/>
      <c r="BF16" s="604"/>
      <c r="BG16" s="597" t="s">
        <v>205</v>
      </c>
      <c r="BH16" s="378"/>
      <c r="BI16" s="378"/>
      <c r="BJ16" s="378"/>
      <c r="BK16" s="378"/>
      <c r="BL16" s="378"/>
      <c r="BM16" s="378"/>
      <c r="BN16" s="598"/>
      <c r="BO16" s="599" t="s">
        <v>205</v>
      </c>
      <c r="BP16" s="599"/>
      <c r="BQ16" s="599"/>
      <c r="BR16" s="599"/>
      <c r="BS16" s="608" t="s">
        <v>205</v>
      </c>
      <c r="BT16" s="378"/>
      <c r="BU16" s="378"/>
      <c r="BV16" s="378"/>
      <c r="BW16" s="378"/>
      <c r="BX16" s="378"/>
      <c r="BY16" s="378"/>
      <c r="BZ16" s="378"/>
      <c r="CA16" s="378"/>
      <c r="CB16" s="609"/>
      <c r="CD16" s="602" t="s">
        <v>353</v>
      </c>
      <c r="CE16" s="603"/>
      <c r="CF16" s="603"/>
      <c r="CG16" s="603"/>
      <c r="CH16" s="603"/>
      <c r="CI16" s="603"/>
      <c r="CJ16" s="603"/>
      <c r="CK16" s="603"/>
      <c r="CL16" s="603"/>
      <c r="CM16" s="603"/>
      <c r="CN16" s="603"/>
      <c r="CO16" s="603"/>
      <c r="CP16" s="603"/>
      <c r="CQ16" s="604"/>
      <c r="CR16" s="597">
        <v>74538</v>
      </c>
      <c r="CS16" s="378"/>
      <c r="CT16" s="378"/>
      <c r="CU16" s="378"/>
      <c r="CV16" s="378"/>
      <c r="CW16" s="378"/>
      <c r="CX16" s="378"/>
      <c r="CY16" s="598"/>
      <c r="CZ16" s="599">
        <v>0.8</v>
      </c>
      <c r="DA16" s="599"/>
      <c r="DB16" s="599"/>
      <c r="DC16" s="599"/>
      <c r="DD16" s="608" t="s">
        <v>205</v>
      </c>
      <c r="DE16" s="378"/>
      <c r="DF16" s="378"/>
      <c r="DG16" s="378"/>
      <c r="DH16" s="378"/>
      <c r="DI16" s="378"/>
      <c r="DJ16" s="378"/>
      <c r="DK16" s="378"/>
      <c r="DL16" s="378"/>
      <c r="DM16" s="378"/>
      <c r="DN16" s="378"/>
      <c r="DO16" s="378"/>
      <c r="DP16" s="598"/>
      <c r="DQ16" s="608">
        <v>11773</v>
      </c>
      <c r="DR16" s="378"/>
      <c r="DS16" s="378"/>
      <c r="DT16" s="378"/>
      <c r="DU16" s="378"/>
      <c r="DV16" s="378"/>
      <c r="DW16" s="378"/>
      <c r="DX16" s="378"/>
      <c r="DY16" s="378"/>
      <c r="DZ16" s="378"/>
      <c r="EA16" s="378"/>
      <c r="EB16" s="378"/>
      <c r="EC16" s="609"/>
    </row>
    <row r="17" spans="2:133" ht="11.25" customHeight="1" x14ac:dyDescent="0.15">
      <c r="B17" s="602" t="s">
        <v>354</v>
      </c>
      <c r="C17" s="603"/>
      <c r="D17" s="603"/>
      <c r="E17" s="603"/>
      <c r="F17" s="603"/>
      <c r="G17" s="603"/>
      <c r="H17" s="603"/>
      <c r="I17" s="603"/>
      <c r="J17" s="603"/>
      <c r="K17" s="603"/>
      <c r="L17" s="603"/>
      <c r="M17" s="603"/>
      <c r="N17" s="603"/>
      <c r="O17" s="603"/>
      <c r="P17" s="603"/>
      <c r="Q17" s="604"/>
      <c r="R17" s="597">
        <v>25937</v>
      </c>
      <c r="S17" s="378"/>
      <c r="T17" s="378"/>
      <c r="U17" s="378"/>
      <c r="V17" s="378"/>
      <c r="W17" s="378"/>
      <c r="X17" s="378"/>
      <c r="Y17" s="598"/>
      <c r="Z17" s="599">
        <v>0.3</v>
      </c>
      <c r="AA17" s="599"/>
      <c r="AB17" s="599"/>
      <c r="AC17" s="599"/>
      <c r="AD17" s="600">
        <v>25937</v>
      </c>
      <c r="AE17" s="600"/>
      <c r="AF17" s="600"/>
      <c r="AG17" s="600"/>
      <c r="AH17" s="600"/>
      <c r="AI17" s="600"/>
      <c r="AJ17" s="600"/>
      <c r="AK17" s="600"/>
      <c r="AL17" s="605">
        <v>0.5</v>
      </c>
      <c r="AM17" s="384"/>
      <c r="AN17" s="384"/>
      <c r="AO17" s="606"/>
      <c r="AP17" s="602" t="s">
        <v>355</v>
      </c>
      <c r="AQ17" s="603"/>
      <c r="AR17" s="603"/>
      <c r="AS17" s="603"/>
      <c r="AT17" s="603"/>
      <c r="AU17" s="603"/>
      <c r="AV17" s="603"/>
      <c r="AW17" s="603"/>
      <c r="AX17" s="603"/>
      <c r="AY17" s="603"/>
      <c r="AZ17" s="603"/>
      <c r="BA17" s="603"/>
      <c r="BB17" s="603"/>
      <c r="BC17" s="603"/>
      <c r="BD17" s="603"/>
      <c r="BE17" s="603"/>
      <c r="BF17" s="604"/>
      <c r="BG17" s="597" t="s">
        <v>205</v>
      </c>
      <c r="BH17" s="378"/>
      <c r="BI17" s="378"/>
      <c r="BJ17" s="378"/>
      <c r="BK17" s="378"/>
      <c r="BL17" s="378"/>
      <c r="BM17" s="378"/>
      <c r="BN17" s="598"/>
      <c r="BO17" s="599" t="s">
        <v>205</v>
      </c>
      <c r="BP17" s="599"/>
      <c r="BQ17" s="599"/>
      <c r="BR17" s="599"/>
      <c r="BS17" s="608" t="s">
        <v>205</v>
      </c>
      <c r="BT17" s="378"/>
      <c r="BU17" s="378"/>
      <c r="BV17" s="378"/>
      <c r="BW17" s="378"/>
      <c r="BX17" s="378"/>
      <c r="BY17" s="378"/>
      <c r="BZ17" s="378"/>
      <c r="CA17" s="378"/>
      <c r="CB17" s="609"/>
      <c r="CD17" s="602" t="s">
        <v>357</v>
      </c>
      <c r="CE17" s="603"/>
      <c r="CF17" s="603"/>
      <c r="CG17" s="603"/>
      <c r="CH17" s="603"/>
      <c r="CI17" s="603"/>
      <c r="CJ17" s="603"/>
      <c r="CK17" s="603"/>
      <c r="CL17" s="603"/>
      <c r="CM17" s="603"/>
      <c r="CN17" s="603"/>
      <c r="CO17" s="603"/>
      <c r="CP17" s="603"/>
      <c r="CQ17" s="604"/>
      <c r="CR17" s="597">
        <v>1393070</v>
      </c>
      <c r="CS17" s="378"/>
      <c r="CT17" s="378"/>
      <c r="CU17" s="378"/>
      <c r="CV17" s="378"/>
      <c r="CW17" s="378"/>
      <c r="CX17" s="378"/>
      <c r="CY17" s="598"/>
      <c r="CZ17" s="599">
        <v>14.6</v>
      </c>
      <c r="DA17" s="599"/>
      <c r="DB17" s="599"/>
      <c r="DC17" s="599"/>
      <c r="DD17" s="608" t="s">
        <v>205</v>
      </c>
      <c r="DE17" s="378"/>
      <c r="DF17" s="378"/>
      <c r="DG17" s="378"/>
      <c r="DH17" s="378"/>
      <c r="DI17" s="378"/>
      <c r="DJ17" s="378"/>
      <c r="DK17" s="378"/>
      <c r="DL17" s="378"/>
      <c r="DM17" s="378"/>
      <c r="DN17" s="378"/>
      <c r="DO17" s="378"/>
      <c r="DP17" s="598"/>
      <c r="DQ17" s="608">
        <v>1377681</v>
      </c>
      <c r="DR17" s="378"/>
      <c r="DS17" s="378"/>
      <c r="DT17" s="378"/>
      <c r="DU17" s="378"/>
      <c r="DV17" s="378"/>
      <c r="DW17" s="378"/>
      <c r="DX17" s="378"/>
      <c r="DY17" s="378"/>
      <c r="DZ17" s="378"/>
      <c r="EA17" s="378"/>
      <c r="EB17" s="378"/>
      <c r="EC17" s="609"/>
    </row>
    <row r="18" spans="2:133" ht="11.25" customHeight="1" x14ac:dyDescent="0.15">
      <c r="B18" s="602" t="s">
        <v>166</v>
      </c>
      <c r="C18" s="603"/>
      <c r="D18" s="603"/>
      <c r="E18" s="603"/>
      <c r="F18" s="603"/>
      <c r="G18" s="603"/>
      <c r="H18" s="603"/>
      <c r="I18" s="603"/>
      <c r="J18" s="603"/>
      <c r="K18" s="603"/>
      <c r="L18" s="603"/>
      <c r="M18" s="603"/>
      <c r="N18" s="603"/>
      <c r="O18" s="603"/>
      <c r="P18" s="603"/>
      <c r="Q18" s="604"/>
      <c r="R18" s="597">
        <v>10253</v>
      </c>
      <c r="S18" s="378"/>
      <c r="T18" s="378"/>
      <c r="U18" s="378"/>
      <c r="V18" s="378"/>
      <c r="W18" s="378"/>
      <c r="X18" s="378"/>
      <c r="Y18" s="598"/>
      <c r="Z18" s="599">
        <v>0.1</v>
      </c>
      <c r="AA18" s="599"/>
      <c r="AB18" s="599"/>
      <c r="AC18" s="599"/>
      <c r="AD18" s="600">
        <v>10253</v>
      </c>
      <c r="AE18" s="600"/>
      <c r="AF18" s="600"/>
      <c r="AG18" s="600"/>
      <c r="AH18" s="600"/>
      <c r="AI18" s="600"/>
      <c r="AJ18" s="600"/>
      <c r="AK18" s="600"/>
      <c r="AL18" s="605">
        <v>0.2</v>
      </c>
      <c r="AM18" s="384"/>
      <c r="AN18" s="384"/>
      <c r="AO18" s="606"/>
      <c r="AP18" s="602" t="s">
        <v>100</v>
      </c>
      <c r="AQ18" s="603"/>
      <c r="AR18" s="603"/>
      <c r="AS18" s="603"/>
      <c r="AT18" s="603"/>
      <c r="AU18" s="603"/>
      <c r="AV18" s="603"/>
      <c r="AW18" s="603"/>
      <c r="AX18" s="603"/>
      <c r="AY18" s="603"/>
      <c r="AZ18" s="603"/>
      <c r="BA18" s="603"/>
      <c r="BB18" s="603"/>
      <c r="BC18" s="603"/>
      <c r="BD18" s="603"/>
      <c r="BE18" s="603"/>
      <c r="BF18" s="604"/>
      <c r="BG18" s="597" t="s">
        <v>205</v>
      </c>
      <c r="BH18" s="378"/>
      <c r="BI18" s="378"/>
      <c r="BJ18" s="378"/>
      <c r="BK18" s="378"/>
      <c r="BL18" s="378"/>
      <c r="BM18" s="378"/>
      <c r="BN18" s="598"/>
      <c r="BO18" s="599" t="s">
        <v>205</v>
      </c>
      <c r="BP18" s="599"/>
      <c r="BQ18" s="599"/>
      <c r="BR18" s="599"/>
      <c r="BS18" s="608" t="s">
        <v>205</v>
      </c>
      <c r="BT18" s="378"/>
      <c r="BU18" s="378"/>
      <c r="BV18" s="378"/>
      <c r="BW18" s="378"/>
      <c r="BX18" s="378"/>
      <c r="BY18" s="378"/>
      <c r="BZ18" s="378"/>
      <c r="CA18" s="378"/>
      <c r="CB18" s="609"/>
      <c r="CD18" s="602" t="s">
        <v>358</v>
      </c>
      <c r="CE18" s="603"/>
      <c r="CF18" s="603"/>
      <c r="CG18" s="603"/>
      <c r="CH18" s="603"/>
      <c r="CI18" s="603"/>
      <c r="CJ18" s="603"/>
      <c r="CK18" s="603"/>
      <c r="CL18" s="603"/>
      <c r="CM18" s="603"/>
      <c r="CN18" s="603"/>
      <c r="CO18" s="603"/>
      <c r="CP18" s="603"/>
      <c r="CQ18" s="604"/>
      <c r="CR18" s="597" t="s">
        <v>205</v>
      </c>
      <c r="CS18" s="378"/>
      <c r="CT18" s="378"/>
      <c r="CU18" s="378"/>
      <c r="CV18" s="378"/>
      <c r="CW18" s="378"/>
      <c r="CX18" s="378"/>
      <c r="CY18" s="598"/>
      <c r="CZ18" s="599" t="s">
        <v>205</v>
      </c>
      <c r="DA18" s="599"/>
      <c r="DB18" s="599"/>
      <c r="DC18" s="599"/>
      <c r="DD18" s="608" t="s">
        <v>205</v>
      </c>
      <c r="DE18" s="378"/>
      <c r="DF18" s="378"/>
      <c r="DG18" s="378"/>
      <c r="DH18" s="378"/>
      <c r="DI18" s="378"/>
      <c r="DJ18" s="378"/>
      <c r="DK18" s="378"/>
      <c r="DL18" s="378"/>
      <c r="DM18" s="378"/>
      <c r="DN18" s="378"/>
      <c r="DO18" s="378"/>
      <c r="DP18" s="598"/>
      <c r="DQ18" s="608" t="s">
        <v>205</v>
      </c>
      <c r="DR18" s="378"/>
      <c r="DS18" s="378"/>
      <c r="DT18" s="378"/>
      <c r="DU18" s="378"/>
      <c r="DV18" s="378"/>
      <c r="DW18" s="378"/>
      <c r="DX18" s="378"/>
      <c r="DY18" s="378"/>
      <c r="DZ18" s="378"/>
      <c r="EA18" s="378"/>
      <c r="EB18" s="378"/>
      <c r="EC18" s="609"/>
    </row>
    <row r="19" spans="2:133" ht="11.25" customHeight="1" x14ac:dyDescent="0.15">
      <c r="B19" s="602" t="s">
        <v>359</v>
      </c>
      <c r="C19" s="603"/>
      <c r="D19" s="603"/>
      <c r="E19" s="603"/>
      <c r="F19" s="603"/>
      <c r="G19" s="603"/>
      <c r="H19" s="603"/>
      <c r="I19" s="603"/>
      <c r="J19" s="603"/>
      <c r="K19" s="603"/>
      <c r="L19" s="603"/>
      <c r="M19" s="603"/>
      <c r="N19" s="603"/>
      <c r="O19" s="603"/>
      <c r="P19" s="603"/>
      <c r="Q19" s="604"/>
      <c r="R19" s="597">
        <v>5147</v>
      </c>
      <c r="S19" s="378"/>
      <c r="T19" s="378"/>
      <c r="U19" s="378"/>
      <c r="V19" s="378"/>
      <c r="W19" s="378"/>
      <c r="X19" s="378"/>
      <c r="Y19" s="598"/>
      <c r="Z19" s="599">
        <v>0.1</v>
      </c>
      <c r="AA19" s="599"/>
      <c r="AB19" s="599"/>
      <c r="AC19" s="599"/>
      <c r="AD19" s="600">
        <v>5147</v>
      </c>
      <c r="AE19" s="600"/>
      <c r="AF19" s="600"/>
      <c r="AG19" s="600"/>
      <c r="AH19" s="600"/>
      <c r="AI19" s="600"/>
      <c r="AJ19" s="600"/>
      <c r="AK19" s="600"/>
      <c r="AL19" s="605">
        <v>0.1</v>
      </c>
      <c r="AM19" s="384"/>
      <c r="AN19" s="384"/>
      <c r="AO19" s="606"/>
      <c r="AP19" s="602" t="s">
        <v>360</v>
      </c>
      <c r="AQ19" s="603"/>
      <c r="AR19" s="603"/>
      <c r="AS19" s="603"/>
      <c r="AT19" s="603"/>
      <c r="AU19" s="603"/>
      <c r="AV19" s="603"/>
      <c r="AW19" s="603"/>
      <c r="AX19" s="603"/>
      <c r="AY19" s="603"/>
      <c r="AZ19" s="603"/>
      <c r="BA19" s="603"/>
      <c r="BB19" s="603"/>
      <c r="BC19" s="603"/>
      <c r="BD19" s="603"/>
      <c r="BE19" s="603"/>
      <c r="BF19" s="604"/>
      <c r="BG19" s="597">
        <v>579</v>
      </c>
      <c r="BH19" s="378"/>
      <c r="BI19" s="378"/>
      <c r="BJ19" s="378"/>
      <c r="BK19" s="378"/>
      <c r="BL19" s="378"/>
      <c r="BM19" s="378"/>
      <c r="BN19" s="598"/>
      <c r="BO19" s="599">
        <v>0</v>
      </c>
      <c r="BP19" s="599"/>
      <c r="BQ19" s="599"/>
      <c r="BR19" s="599"/>
      <c r="BS19" s="608" t="s">
        <v>205</v>
      </c>
      <c r="BT19" s="378"/>
      <c r="BU19" s="378"/>
      <c r="BV19" s="378"/>
      <c r="BW19" s="378"/>
      <c r="BX19" s="378"/>
      <c r="BY19" s="378"/>
      <c r="BZ19" s="378"/>
      <c r="CA19" s="378"/>
      <c r="CB19" s="609"/>
      <c r="CD19" s="602" t="s">
        <v>361</v>
      </c>
      <c r="CE19" s="603"/>
      <c r="CF19" s="603"/>
      <c r="CG19" s="603"/>
      <c r="CH19" s="603"/>
      <c r="CI19" s="603"/>
      <c r="CJ19" s="603"/>
      <c r="CK19" s="603"/>
      <c r="CL19" s="603"/>
      <c r="CM19" s="603"/>
      <c r="CN19" s="603"/>
      <c r="CO19" s="603"/>
      <c r="CP19" s="603"/>
      <c r="CQ19" s="604"/>
      <c r="CR19" s="597" t="s">
        <v>205</v>
      </c>
      <c r="CS19" s="378"/>
      <c r="CT19" s="378"/>
      <c r="CU19" s="378"/>
      <c r="CV19" s="378"/>
      <c r="CW19" s="378"/>
      <c r="CX19" s="378"/>
      <c r="CY19" s="598"/>
      <c r="CZ19" s="599" t="s">
        <v>205</v>
      </c>
      <c r="DA19" s="599"/>
      <c r="DB19" s="599"/>
      <c r="DC19" s="599"/>
      <c r="DD19" s="608" t="s">
        <v>205</v>
      </c>
      <c r="DE19" s="378"/>
      <c r="DF19" s="378"/>
      <c r="DG19" s="378"/>
      <c r="DH19" s="378"/>
      <c r="DI19" s="378"/>
      <c r="DJ19" s="378"/>
      <c r="DK19" s="378"/>
      <c r="DL19" s="378"/>
      <c r="DM19" s="378"/>
      <c r="DN19" s="378"/>
      <c r="DO19" s="378"/>
      <c r="DP19" s="598"/>
      <c r="DQ19" s="608" t="s">
        <v>205</v>
      </c>
      <c r="DR19" s="378"/>
      <c r="DS19" s="378"/>
      <c r="DT19" s="378"/>
      <c r="DU19" s="378"/>
      <c r="DV19" s="378"/>
      <c r="DW19" s="378"/>
      <c r="DX19" s="378"/>
      <c r="DY19" s="378"/>
      <c r="DZ19" s="378"/>
      <c r="EA19" s="378"/>
      <c r="EB19" s="378"/>
      <c r="EC19" s="609"/>
    </row>
    <row r="20" spans="2:133" ht="11.25" customHeight="1" x14ac:dyDescent="0.15">
      <c r="B20" s="602" t="s">
        <v>75</v>
      </c>
      <c r="C20" s="603"/>
      <c r="D20" s="603"/>
      <c r="E20" s="603"/>
      <c r="F20" s="603"/>
      <c r="G20" s="603"/>
      <c r="H20" s="603"/>
      <c r="I20" s="603"/>
      <c r="J20" s="603"/>
      <c r="K20" s="603"/>
      <c r="L20" s="603"/>
      <c r="M20" s="603"/>
      <c r="N20" s="603"/>
      <c r="O20" s="603"/>
      <c r="P20" s="603"/>
      <c r="Q20" s="604"/>
      <c r="R20" s="597">
        <v>4188</v>
      </c>
      <c r="S20" s="378"/>
      <c r="T20" s="378"/>
      <c r="U20" s="378"/>
      <c r="V20" s="378"/>
      <c r="W20" s="378"/>
      <c r="X20" s="378"/>
      <c r="Y20" s="598"/>
      <c r="Z20" s="599">
        <v>0</v>
      </c>
      <c r="AA20" s="599"/>
      <c r="AB20" s="599"/>
      <c r="AC20" s="599"/>
      <c r="AD20" s="600">
        <v>4188</v>
      </c>
      <c r="AE20" s="600"/>
      <c r="AF20" s="600"/>
      <c r="AG20" s="600"/>
      <c r="AH20" s="600"/>
      <c r="AI20" s="600"/>
      <c r="AJ20" s="600"/>
      <c r="AK20" s="600"/>
      <c r="AL20" s="605">
        <v>0.1</v>
      </c>
      <c r="AM20" s="384"/>
      <c r="AN20" s="384"/>
      <c r="AO20" s="606"/>
      <c r="AP20" s="602" t="s">
        <v>362</v>
      </c>
      <c r="AQ20" s="603"/>
      <c r="AR20" s="603"/>
      <c r="AS20" s="603"/>
      <c r="AT20" s="603"/>
      <c r="AU20" s="603"/>
      <c r="AV20" s="603"/>
      <c r="AW20" s="603"/>
      <c r="AX20" s="603"/>
      <c r="AY20" s="603"/>
      <c r="AZ20" s="603"/>
      <c r="BA20" s="603"/>
      <c r="BB20" s="603"/>
      <c r="BC20" s="603"/>
      <c r="BD20" s="603"/>
      <c r="BE20" s="603"/>
      <c r="BF20" s="604"/>
      <c r="BG20" s="597">
        <v>579</v>
      </c>
      <c r="BH20" s="378"/>
      <c r="BI20" s="378"/>
      <c r="BJ20" s="378"/>
      <c r="BK20" s="378"/>
      <c r="BL20" s="378"/>
      <c r="BM20" s="378"/>
      <c r="BN20" s="598"/>
      <c r="BO20" s="599">
        <v>0</v>
      </c>
      <c r="BP20" s="599"/>
      <c r="BQ20" s="599"/>
      <c r="BR20" s="599"/>
      <c r="BS20" s="608" t="s">
        <v>205</v>
      </c>
      <c r="BT20" s="378"/>
      <c r="BU20" s="378"/>
      <c r="BV20" s="378"/>
      <c r="BW20" s="378"/>
      <c r="BX20" s="378"/>
      <c r="BY20" s="378"/>
      <c r="BZ20" s="378"/>
      <c r="CA20" s="378"/>
      <c r="CB20" s="609"/>
      <c r="CD20" s="602" t="s">
        <v>196</v>
      </c>
      <c r="CE20" s="603"/>
      <c r="CF20" s="603"/>
      <c r="CG20" s="603"/>
      <c r="CH20" s="603"/>
      <c r="CI20" s="603"/>
      <c r="CJ20" s="603"/>
      <c r="CK20" s="603"/>
      <c r="CL20" s="603"/>
      <c r="CM20" s="603"/>
      <c r="CN20" s="603"/>
      <c r="CO20" s="603"/>
      <c r="CP20" s="603"/>
      <c r="CQ20" s="604"/>
      <c r="CR20" s="597">
        <v>9556700</v>
      </c>
      <c r="CS20" s="378"/>
      <c r="CT20" s="378"/>
      <c r="CU20" s="378"/>
      <c r="CV20" s="378"/>
      <c r="CW20" s="378"/>
      <c r="CX20" s="378"/>
      <c r="CY20" s="598"/>
      <c r="CZ20" s="599">
        <v>100</v>
      </c>
      <c r="DA20" s="599"/>
      <c r="DB20" s="599"/>
      <c r="DC20" s="599"/>
      <c r="DD20" s="608">
        <v>924994</v>
      </c>
      <c r="DE20" s="378"/>
      <c r="DF20" s="378"/>
      <c r="DG20" s="378"/>
      <c r="DH20" s="378"/>
      <c r="DI20" s="378"/>
      <c r="DJ20" s="378"/>
      <c r="DK20" s="378"/>
      <c r="DL20" s="378"/>
      <c r="DM20" s="378"/>
      <c r="DN20" s="378"/>
      <c r="DO20" s="378"/>
      <c r="DP20" s="598"/>
      <c r="DQ20" s="608">
        <v>6336929</v>
      </c>
      <c r="DR20" s="378"/>
      <c r="DS20" s="378"/>
      <c r="DT20" s="378"/>
      <c r="DU20" s="378"/>
      <c r="DV20" s="378"/>
      <c r="DW20" s="378"/>
      <c r="DX20" s="378"/>
      <c r="DY20" s="378"/>
      <c r="DZ20" s="378"/>
      <c r="EA20" s="378"/>
      <c r="EB20" s="378"/>
      <c r="EC20" s="609"/>
    </row>
    <row r="21" spans="2:133" ht="11.25" customHeight="1" x14ac:dyDescent="0.15">
      <c r="B21" s="602" t="s">
        <v>364</v>
      </c>
      <c r="C21" s="603"/>
      <c r="D21" s="603"/>
      <c r="E21" s="603"/>
      <c r="F21" s="603"/>
      <c r="G21" s="603"/>
      <c r="H21" s="603"/>
      <c r="I21" s="603"/>
      <c r="J21" s="603"/>
      <c r="K21" s="603"/>
      <c r="L21" s="603"/>
      <c r="M21" s="603"/>
      <c r="N21" s="603"/>
      <c r="O21" s="603"/>
      <c r="P21" s="603"/>
      <c r="Q21" s="604"/>
      <c r="R21" s="597">
        <v>918</v>
      </c>
      <c r="S21" s="378"/>
      <c r="T21" s="378"/>
      <c r="U21" s="378"/>
      <c r="V21" s="378"/>
      <c r="W21" s="378"/>
      <c r="X21" s="378"/>
      <c r="Y21" s="598"/>
      <c r="Z21" s="599">
        <v>0</v>
      </c>
      <c r="AA21" s="599"/>
      <c r="AB21" s="599"/>
      <c r="AC21" s="599"/>
      <c r="AD21" s="600">
        <v>918</v>
      </c>
      <c r="AE21" s="600"/>
      <c r="AF21" s="600"/>
      <c r="AG21" s="600"/>
      <c r="AH21" s="600"/>
      <c r="AI21" s="600"/>
      <c r="AJ21" s="600"/>
      <c r="AK21" s="600"/>
      <c r="AL21" s="605">
        <v>0</v>
      </c>
      <c r="AM21" s="384"/>
      <c r="AN21" s="384"/>
      <c r="AO21" s="606"/>
      <c r="AP21" s="611" t="s">
        <v>365</v>
      </c>
      <c r="AQ21" s="612"/>
      <c r="AR21" s="612"/>
      <c r="AS21" s="612"/>
      <c r="AT21" s="612"/>
      <c r="AU21" s="612"/>
      <c r="AV21" s="612"/>
      <c r="AW21" s="612"/>
      <c r="AX21" s="612"/>
      <c r="AY21" s="612"/>
      <c r="AZ21" s="612"/>
      <c r="BA21" s="612"/>
      <c r="BB21" s="612"/>
      <c r="BC21" s="612"/>
      <c r="BD21" s="612"/>
      <c r="BE21" s="612"/>
      <c r="BF21" s="613"/>
      <c r="BG21" s="597">
        <v>579</v>
      </c>
      <c r="BH21" s="378"/>
      <c r="BI21" s="378"/>
      <c r="BJ21" s="378"/>
      <c r="BK21" s="378"/>
      <c r="BL21" s="378"/>
      <c r="BM21" s="378"/>
      <c r="BN21" s="598"/>
      <c r="BO21" s="599">
        <v>0</v>
      </c>
      <c r="BP21" s="599"/>
      <c r="BQ21" s="599"/>
      <c r="BR21" s="599"/>
      <c r="BS21" s="608" t="s">
        <v>205</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02" t="s">
        <v>338</v>
      </c>
      <c r="C22" s="603"/>
      <c r="D22" s="603"/>
      <c r="E22" s="603"/>
      <c r="F22" s="603"/>
      <c r="G22" s="603"/>
      <c r="H22" s="603"/>
      <c r="I22" s="603"/>
      <c r="J22" s="603"/>
      <c r="K22" s="603"/>
      <c r="L22" s="603"/>
      <c r="M22" s="603"/>
      <c r="N22" s="603"/>
      <c r="O22" s="603"/>
      <c r="P22" s="603"/>
      <c r="Q22" s="604"/>
      <c r="R22" s="597">
        <v>3313447</v>
      </c>
      <c r="S22" s="378"/>
      <c r="T22" s="378"/>
      <c r="U22" s="378"/>
      <c r="V22" s="378"/>
      <c r="W22" s="378"/>
      <c r="X22" s="378"/>
      <c r="Y22" s="598"/>
      <c r="Z22" s="599">
        <v>33</v>
      </c>
      <c r="AA22" s="599"/>
      <c r="AB22" s="599"/>
      <c r="AC22" s="599"/>
      <c r="AD22" s="600">
        <v>2887766</v>
      </c>
      <c r="AE22" s="600"/>
      <c r="AF22" s="600"/>
      <c r="AG22" s="600"/>
      <c r="AH22" s="600"/>
      <c r="AI22" s="600"/>
      <c r="AJ22" s="600"/>
      <c r="AK22" s="600"/>
      <c r="AL22" s="605">
        <v>54.8</v>
      </c>
      <c r="AM22" s="384"/>
      <c r="AN22" s="384"/>
      <c r="AO22" s="606"/>
      <c r="AP22" s="611" t="s">
        <v>367</v>
      </c>
      <c r="AQ22" s="612"/>
      <c r="AR22" s="612"/>
      <c r="AS22" s="612"/>
      <c r="AT22" s="612"/>
      <c r="AU22" s="612"/>
      <c r="AV22" s="612"/>
      <c r="AW22" s="612"/>
      <c r="AX22" s="612"/>
      <c r="AY22" s="612"/>
      <c r="AZ22" s="612"/>
      <c r="BA22" s="612"/>
      <c r="BB22" s="612"/>
      <c r="BC22" s="612"/>
      <c r="BD22" s="612"/>
      <c r="BE22" s="612"/>
      <c r="BF22" s="613"/>
      <c r="BG22" s="597" t="s">
        <v>205</v>
      </c>
      <c r="BH22" s="378"/>
      <c r="BI22" s="378"/>
      <c r="BJ22" s="378"/>
      <c r="BK22" s="378"/>
      <c r="BL22" s="378"/>
      <c r="BM22" s="378"/>
      <c r="BN22" s="598"/>
      <c r="BO22" s="599" t="s">
        <v>205</v>
      </c>
      <c r="BP22" s="599"/>
      <c r="BQ22" s="599"/>
      <c r="BR22" s="599"/>
      <c r="BS22" s="608" t="s">
        <v>205</v>
      </c>
      <c r="BT22" s="378"/>
      <c r="BU22" s="378"/>
      <c r="BV22" s="378"/>
      <c r="BW22" s="378"/>
      <c r="BX22" s="378"/>
      <c r="BY22" s="378"/>
      <c r="BZ22" s="378"/>
      <c r="CA22" s="378"/>
      <c r="CB22" s="609"/>
      <c r="CD22" s="372" t="s">
        <v>368</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15">
      <c r="B23" s="602" t="s">
        <v>295</v>
      </c>
      <c r="C23" s="603"/>
      <c r="D23" s="603"/>
      <c r="E23" s="603"/>
      <c r="F23" s="603"/>
      <c r="G23" s="603"/>
      <c r="H23" s="603"/>
      <c r="I23" s="603"/>
      <c r="J23" s="603"/>
      <c r="K23" s="603"/>
      <c r="L23" s="603"/>
      <c r="M23" s="603"/>
      <c r="N23" s="603"/>
      <c r="O23" s="603"/>
      <c r="P23" s="603"/>
      <c r="Q23" s="604"/>
      <c r="R23" s="597">
        <v>2887766</v>
      </c>
      <c r="S23" s="378"/>
      <c r="T23" s="378"/>
      <c r="U23" s="378"/>
      <c r="V23" s="378"/>
      <c r="W23" s="378"/>
      <c r="X23" s="378"/>
      <c r="Y23" s="598"/>
      <c r="Z23" s="599">
        <v>28.8</v>
      </c>
      <c r="AA23" s="599"/>
      <c r="AB23" s="599"/>
      <c r="AC23" s="599"/>
      <c r="AD23" s="600">
        <v>2887766</v>
      </c>
      <c r="AE23" s="600"/>
      <c r="AF23" s="600"/>
      <c r="AG23" s="600"/>
      <c r="AH23" s="600"/>
      <c r="AI23" s="600"/>
      <c r="AJ23" s="600"/>
      <c r="AK23" s="600"/>
      <c r="AL23" s="605">
        <v>54.8</v>
      </c>
      <c r="AM23" s="384"/>
      <c r="AN23" s="384"/>
      <c r="AO23" s="606"/>
      <c r="AP23" s="611" t="s">
        <v>120</v>
      </c>
      <c r="AQ23" s="612"/>
      <c r="AR23" s="612"/>
      <c r="AS23" s="612"/>
      <c r="AT23" s="612"/>
      <c r="AU23" s="612"/>
      <c r="AV23" s="612"/>
      <c r="AW23" s="612"/>
      <c r="AX23" s="612"/>
      <c r="AY23" s="612"/>
      <c r="AZ23" s="612"/>
      <c r="BA23" s="612"/>
      <c r="BB23" s="612"/>
      <c r="BC23" s="612"/>
      <c r="BD23" s="612"/>
      <c r="BE23" s="612"/>
      <c r="BF23" s="613"/>
      <c r="BG23" s="597" t="s">
        <v>205</v>
      </c>
      <c r="BH23" s="378"/>
      <c r="BI23" s="378"/>
      <c r="BJ23" s="378"/>
      <c r="BK23" s="378"/>
      <c r="BL23" s="378"/>
      <c r="BM23" s="378"/>
      <c r="BN23" s="598"/>
      <c r="BO23" s="599" t="s">
        <v>205</v>
      </c>
      <c r="BP23" s="599"/>
      <c r="BQ23" s="599"/>
      <c r="BR23" s="599"/>
      <c r="BS23" s="608" t="s">
        <v>205</v>
      </c>
      <c r="BT23" s="378"/>
      <c r="BU23" s="378"/>
      <c r="BV23" s="378"/>
      <c r="BW23" s="378"/>
      <c r="BX23" s="378"/>
      <c r="BY23" s="378"/>
      <c r="BZ23" s="378"/>
      <c r="CA23" s="378"/>
      <c r="CB23" s="609"/>
      <c r="CD23" s="372" t="s">
        <v>311</v>
      </c>
      <c r="CE23" s="373"/>
      <c r="CF23" s="373"/>
      <c r="CG23" s="373"/>
      <c r="CH23" s="373"/>
      <c r="CI23" s="373"/>
      <c r="CJ23" s="373"/>
      <c r="CK23" s="373"/>
      <c r="CL23" s="373"/>
      <c r="CM23" s="373"/>
      <c r="CN23" s="373"/>
      <c r="CO23" s="373"/>
      <c r="CP23" s="373"/>
      <c r="CQ23" s="415"/>
      <c r="CR23" s="372" t="s">
        <v>369</v>
      </c>
      <c r="CS23" s="373"/>
      <c r="CT23" s="373"/>
      <c r="CU23" s="373"/>
      <c r="CV23" s="373"/>
      <c r="CW23" s="373"/>
      <c r="CX23" s="373"/>
      <c r="CY23" s="415"/>
      <c r="CZ23" s="372" t="s">
        <v>373</v>
      </c>
      <c r="DA23" s="373"/>
      <c r="DB23" s="373"/>
      <c r="DC23" s="415"/>
      <c r="DD23" s="372" t="s">
        <v>152</v>
      </c>
      <c r="DE23" s="373"/>
      <c r="DF23" s="373"/>
      <c r="DG23" s="373"/>
      <c r="DH23" s="373"/>
      <c r="DI23" s="373"/>
      <c r="DJ23" s="373"/>
      <c r="DK23" s="415"/>
      <c r="DL23" s="623" t="s">
        <v>375</v>
      </c>
      <c r="DM23" s="624"/>
      <c r="DN23" s="624"/>
      <c r="DO23" s="624"/>
      <c r="DP23" s="624"/>
      <c r="DQ23" s="624"/>
      <c r="DR23" s="624"/>
      <c r="DS23" s="624"/>
      <c r="DT23" s="624"/>
      <c r="DU23" s="624"/>
      <c r="DV23" s="625"/>
      <c r="DW23" s="372" t="s">
        <v>376</v>
      </c>
      <c r="DX23" s="373"/>
      <c r="DY23" s="373"/>
      <c r="DZ23" s="373"/>
      <c r="EA23" s="373"/>
      <c r="EB23" s="373"/>
      <c r="EC23" s="415"/>
    </row>
    <row r="24" spans="2:133" ht="11.25" customHeight="1" x14ac:dyDescent="0.15">
      <c r="B24" s="602" t="s">
        <v>292</v>
      </c>
      <c r="C24" s="603"/>
      <c r="D24" s="603"/>
      <c r="E24" s="603"/>
      <c r="F24" s="603"/>
      <c r="G24" s="603"/>
      <c r="H24" s="603"/>
      <c r="I24" s="603"/>
      <c r="J24" s="603"/>
      <c r="K24" s="603"/>
      <c r="L24" s="603"/>
      <c r="M24" s="603"/>
      <c r="N24" s="603"/>
      <c r="O24" s="603"/>
      <c r="P24" s="603"/>
      <c r="Q24" s="604"/>
      <c r="R24" s="597">
        <v>425681</v>
      </c>
      <c r="S24" s="378"/>
      <c r="T24" s="378"/>
      <c r="U24" s="378"/>
      <c r="V24" s="378"/>
      <c r="W24" s="378"/>
      <c r="X24" s="378"/>
      <c r="Y24" s="598"/>
      <c r="Z24" s="599">
        <v>4.2</v>
      </c>
      <c r="AA24" s="599"/>
      <c r="AB24" s="599"/>
      <c r="AC24" s="599"/>
      <c r="AD24" s="600" t="s">
        <v>205</v>
      </c>
      <c r="AE24" s="600"/>
      <c r="AF24" s="600"/>
      <c r="AG24" s="600"/>
      <c r="AH24" s="600"/>
      <c r="AI24" s="600"/>
      <c r="AJ24" s="600"/>
      <c r="AK24" s="600"/>
      <c r="AL24" s="605" t="s">
        <v>205</v>
      </c>
      <c r="AM24" s="384"/>
      <c r="AN24" s="384"/>
      <c r="AO24" s="606"/>
      <c r="AP24" s="611" t="s">
        <v>377</v>
      </c>
      <c r="AQ24" s="612"/>
      <c r="AR24" s="612"/>
      <c r="AS24" s="612"/>
      <c r="AT24" s="612"/>
      <c r="AU24" s="612"/>
      <c r="AV24" s="612"/>
      <c r="AW24" s="612"/>
      <c r="AX24" s="612"/>
      <c r="AY24" s="612"/>
      <c r="AZ24" s="612"/>
      <c r="BA24" s="612"/>
      <c r="BB24" s="612"/>
      <c r="BC24" s="612"/>
      <c r="BD24" s="612"/>
      <c r="BE24" s="612"/>
      <c r="BF24" s="613"/>
      <c r="BG24" s="597" t="s">
        <v>205</v>
      </c>
      <c r="BH24" s="378"/>
      <c r="BI24" s="378"/>
      <c r="BJ24" s="378"/>
      <c r="BK24" s="378"/>
      <c r="BL24" s="378"/>
      <c r="BM24" s="378"/>
      <c r="BN24" s="598"/>
      <c r="BO24" s="599" t="s">
        <v>205</v>
      </c>
      <c r="BP24" s="599"/>
      <c r="BQ24" s="599"/>
      <c r="BR24" s="599"/>
      <c r="BS24" s="608" t="s">
        <v>205</v>
      </c>
      <c r="BT24" s="378"/>
      <c r="BU24" s="378"/>
      <c r="BV24" s="378"/>
      <c r="BW24" s="378"/>
      <c r="BX24" s="378"/>
      <c r="BY24" s="378"/>
      <c r="BZ24" s="378"/>
      <c r="CA24" s="378"/>
      <c r="CB24" s="609"/>
      <c r="CD24" s="586" t="s">
        <v>378</v>
      </c>
      <c r="CE24" s="587"/>
      <c r="CF24" s="587"/>
      <c r="CG24" s="587"/>
      <c r="CH24" s="587"/>
      <c r="CI24" s="587"/>
      <c r="CJ24" s="587"/>
      <c r="CK24" s="587"/>
      <c r="CL24" s="587"/>
      <c r="CM24" s="587"/>
      <c r="CN24" s="587"/>
      <c r="CO24" s="587"/>
      <c r="CP24" s="587"/>
      <c r="CQ24" s="588"/>
      <c r="CR24" s="589">
        <v>3530993</v>
      </c>
      <c r="CS24" s="590"/>
      <c r="CT24" s="590"/>
      <c r="CU24" s="590"/>
      <c r="CV24" s="590"/>
      <c r="CW24" s="590"/>
      <c r="CX24" s="590"/>
      <c r="CY24" s="591"/>
      <c r="CZ24" s="594">
        <v>36.9</v>
      </c>
      <c r="DA24" s="595"/>
      <c r="DB24" s="595"/>
      <c r="DC24" s="607"/>
      <c r="DD24" s="626">
        <v>2966289</v>
      </c>
      <c r="DE24" s="590"/>
      <c r="DF24" s="590"/>
      <c r="DG24" s="590"/>
      <c r="DH24" s="590"/>
      <c r="DI24" s="590"/>
      <c r="DJ24" s="590"/>
      <c r="DK24" s="591"/>
      <c r="DL24" s="626">
        <v>2507611</v>
      </c>
      <c r="DM24" s="590"/>
      <c r="DN24" s="590"/>
      <c r="DO24" s="590"/>
      <c r="DP24" s="590"/>
      <c r="DQ24" s="590"/>
      <c r="DR24" s="590"/>
      <c r="DS24" s="590"/>
      <c r="DT24" s="590"/>
      <c r="DU24" s="590"/>
      <c r="DV24" s="591"/>
      <c r="DW24" s="594">
        <v>46.2</v>
      </c>
      <c r="DX24" s="595"/>
      <c r="DY24" s="595"/>
      <c r="DZ24" s="595"/>
      <c r="EA24" s="595"/>
      <c r="EB24" s="595"/>
      <c r="EC24" s="596"/>
    </row>
    <row r="25" spans="2:133" ht="11.25" customHeight="1" x14ac:dyDescent="0.15">
      <c r="B25" s="602" t="s">
        <v>381</v>
      </c>
      <c r="C25" s="603"/>
      <c r="D25" s="603"/>
      <c r="E25" s="603"/>
      <c r="F25" s="603"/>
      <c r="G25" s="603"/>
      <c r="H25" s="603"/>
      <c r="I25" s="603"/>
      <c r="J25" s="603"/>
      <c r="K25" s="603"/>
      <c r="L25" s="603"/>
      <c r="M25" s="603"/>
      <c r="N25" s="603"/>
      <c r="O25" s="603"/>
      <c r="P25" s="603"/>
      <c r="Q25" s="604"/>
      <c r="R25" s="597" t="s">
        <v>205</v>
      </c>
      <c r="S25" s="378"/>
      <c r="T25" s="378"/>
      <c r="U25" s="378"/>
      <c r="V25" s="378"/>
      <c r="W25" s="378"/>
      <c r="X25" s="378"/>
      <c r="Y25" s="598"/>
      <c r="Z25" s="599" t="s">
        <v>205</v>
      </c>
      <c r="AA25" s="599"/>
      <c r="AB25" s="599"/>
      <c r="AC25" s="599"/>
      <c r="AD25" s="600" t="s">
        <v>205</v>
      </c>
      <c r="AE25" s="600"/>
      <c r="AF25" s="600"/>
      <c r="AG25" s="600"/>
      <c r="AH25" s="600"/>
      <c r="AI25" s="600"/>
      <c r="AJ25" s="600"/>
      <c r="AK25" s="600"/>
      <c r="AL25" s="605" t="s">
        <v>205</v>
      </c>
      <c r="AM25" s="384"/>
      <c r="AN25" s="384"/>
      <c r="AO25" s="606"/>
      <c r="AP25" s="611" t="s">
        <v>274</v>
      </c>
      <c r="AQ25" s="612"/>
      <c r="AR25" s="612"/>
      <c r="AS25" s="612"/>
      <c r="AT25" s="612"/>
      <c r="AU25" s="612"/>
      <c r="AV25" s="612"/>
      <c r="AW25" s="612"/>
      <c r="AX25" s="612"/>
      <c r="AY25" s="612"/>
      <c r="AZ25" s="612"/>
      <c r="BA25" s="612"/>
      <c r="BB25" s="612"/>
      <c r="BC25" s="612"/>
      <c r="BD25" s="612"/>
      <c r="BE25" s="612"/>
      <c r="BF25" s="613"/>
      <c r="BG25" s="597" t="s">
        <v>205</v>
      </c>
      <c r="BH25" s="378"/>
      <c r="BI25" s="378"/>
      <c r="BJ25" s="378"/>
      <c r="BK25" s="378"/>
      <c r="BL25" s="378"/>
      <c r="BM25" s="378"/>
      <c r="BN25" s="598"/>
      <c r="BO25" s="599" t="s">
        <v>205</v>
      </c>
      <c r="BP25" s="599"/>
      <c r="BQ25" s="599"/>
      <c r="BR25" s="599"/>
      <c r="BS25" s="608" t="s">
        <v>205</v>
      </c>
      <c r="BT25" s="378"/>
      <c r="BU25" s="378"/>
      <c r="BV25" s="378"/>
      <c r="BW25" s="378"/>
      <c r="BX25" s="378"/>
      <c r="BY25" s="378"/>
      <c r="BZ25" s="378"/>
      <c r="CA25" s="378"/>
      <c r="CB25" s="609"/>
      <c r="CD25" s="602" t="s">
        <v>203</v>
      </c>
      <c r="CE25" s="603"/>
      <c r="CF25" s="603"/>
      <c r="CG25" s="603"/>
      <c r="CH25" s="603"/>
      <c r="CI25" s="603"/>
      <c r="CJ25" s="603"/>
      <c r="CK25" s="603"/>
      <c r="CL25" s="603"/>
      <c r="CM25" s="603"/>
      <c r="CN25" s="603"/>
      <c r="CO25" s="603"/>
      <c r="CP25" s="603"/>
      <c r="CQ25" s="604"/>
      <c r="CR25" s="597">
        <v>1127033</v>
      </c>
      <c r="CS25" s="627"/>
      <c r="CT25" s="627"/>
      <c r="CU25" s="627"/>
      <c r="CV25" s="627"/>
      <c r="CW25" s="627"/>
      <c r="CX25" s="627"/>
      <c r="CY25" s="628"/>
      <c r="CZ25" s="605">
        <v>11.8</v>
      </c>
      <c r="DA25" s="629"/>
      <c r="DB25" s="629"/>
      <c r="DC25" s="630"/>
      <c r="DD25" s="608">
        <v>1064942</v>
      </c>
      <c r="DE25" s="627"/>
      <c r="DF25" s="627"/>
      <c r="DG25" s="627"/>
      <c r="DH25" s="627"/>
      <c r="DI25" s="627"/>
      <c r="DJ25" s="627"/>
      <c r="DK25" s="628"/>
      <c r="DL25" s="608">
        <v>1050399</v>
      </c>
      <c r="DM25" s="627"/>
      <c r="DN25" s="627"/>
      <c r="DO25" s="627"/>
      <c r="DP25" s="627"/>
      <c r="DQ25" s="627"/>
      <c r="DR25" s="627"/>
      <c r="DS25" s="627"/>
      <c r="DT25" s="627"/>
      <c r="DU25" s="627"/>
      <c r="DV25" s="628"/>
      <c r="DW25" s="605">
        <v>19.399999999999999</v>
      </c>
      <c r="DX25" s="629"/>
      <c r="DY25" s="629"/>
      <c r="DZ25" s="629"/>
      <c r="EA25" s="629"/>
      <c r="EB25" s="629"/>
      <c r="EC25" s="631"/>
    </row>
    <row r="26" spans="2:133" ht="11.25" customHeight="1" x14ac:dyDescent="0.15">
      <c r="B26" s="602" t="s">
        <v>81</v>
      </c>
      <c r="C26" s="603"/>
      <c r="D26" s="603"/>
      <c r="E26" s="603"/>
      <c r="F26" s="603"/>
      <c r="G26" s="603"/>
      <c r="H26" s="603"/>
      <c r="I26" s="603"/>
      <c r="J26" s="603"/>
      <c r="K26" s="603"/>
      <c r="L26" s="603"/>
      <c r="M26" s="603"/>
      <c r="N26" s="603"/>
      <c r="O26" s="603"/>
      <c r="P26" s="603"/>
      <c r="Q26" s="604"/>
      <c r="R26" s="597">
        <v>5682962</v>
      </c>
      <c r="S26" s="378"/>
      <c r="T26" s="378"/>
      <c r="U26" s="378"/>
      <c r="V26" s="378"/>
      <c r="W26" s="378"/>
      <c r="X26" s="378"/>
      <c r="Y26" s="598"/>
      <c r="Z26" s="599">
        <v>56.6</v>
      </c>
      <c r="AA26" s="599"/>
      <c r="AB26" s="599"/>
      <c r="AC26" s="599"/>
      <c r="AD26" s="600">
        <v>5257281</v>
      </c>
      <c r="AE26" s="600"/>
      <c r="AF26" s="600"/>
      <c r="AG26" s="600"/>
      <c r="AH26" s="600"/>
      <c r="AI26" s="600"/>
      <c r="AJ26" s="600"/>
      <c r="AK26" s="600"/>
      <c r="AL26" s="605">
        <v>99.7</v>
      </c>
      <c r="AM26" s="384"/>
      <c r="AN26" s="384"/>
      <c r="AO26" s="606"/>
      <c r="AP26" s="611" t="s">
        <v>383</v>
      </c>
      <c r="AQ26" s="632"/>
      <c r="AR26" s="632"/>
      <c r="AS26" s="632"/>
      <c r="AT26" s="632"/>
      <c r="AU26" s="632"/>
      <c r="AV26" s="632"/>
      <c r="AW26" s="632"/>
      <c r="AX26" s="632"/>
      <c r="AY26" s="632"/>
      <c r="AZ26" s="632"/>
      <c r="BA26" s="632"/>
      <c r="BB26" s="632"/>
      <c r="BC26" s="632"/>
      <c r="BD26" s="632"/>
      <c r="BE26" s="632"/>
      <c r="BF26" s="613"/>
      <c r="BG26" s="597" t="s">
        <v>205</v>
      </c>
      <c r="BH26" s="378"/>
      <c r="BI26" s="378"/>
      <c r="BJ26" s="378"/>
      <c r="BK26" s="378"/>
      <c r="BL26" s="378"/>
      <c r="BM26" s="378"/>
      <c r="BN26" s="598"/>
      <c r="BO26" s="599" t="s">
        <v>205</v>
      </c>
      <c r="BP26" s="599"/>
      <c r="BQ26" s="599"/>
      <c r="BR26" s="599"/>
      <c r="BS26" s="608" t="s">
        <v>205</v>
      </c>
      <c r="BT26" s="378"/>
      <c r="BU26" s="378"/>
      <c r="BV26" s="378"/>
      <c r="BW26" s="378"/>
      <c r="BX26" s="378"/>
      <c r="BY26" s="378"/>
      <c r="BZ26" s="378"/>
      <c r="CA26" s="378"/>
      <c r="CB26" s="609"/>
      <c r="CD26" s="602" t="s">
        <v>123</v>
      </c>
      <c r="CE26" s="603"/>
      <c r="CF26" s="603"/>
      <c r="CG26" s="603"/>
      <c r="CH26" s="603"/>
      <c r="CI26" s="603"/>
      <c r="CJ26" s="603"/>
      <c r="CK26" s="603"/>
      <c r="CL26" s="603"/>
      <c r="CM26" s="603"/>
      <c r="CN26" s="603"/>
      <c r="CO26" s="603"/>
      <c r="CP26" s="603"/>
      <c r="CQ26" s="604"/>
      <c r="CR26" s="597">
        <v>680704</v>
      </c>
      <c r="CS26" s="378"/>
      <c r="CT26" s="378"/>
      <c r="CU26" s="378"/>
      <c r="CV26" s="378"/>
      <c r="CW26" s="378"/>
      <c r="CX26" s="378"/>
      <c r="CY26" s="598"/>
      <c r="CZ26" s="605">
        <v>7.1</v>
      </c>
      <c r="DA26" s="629"/>
      <c r="DB26" s="629"/>
      <c r="DC26" s="630"/>
      <c r="DD26" s="608">
        <v>637190</v>
      </c>
      <c r="DE26" s="378"/>
      <c r="DF26" s="378"/>
      <c r="DG26" s="378"/>
      <c r="DH26" s="378"/>
      <c r="DI26" s="378"/>
      <c r="DJ26" s="378"/>
      <c r="DK26" s="598"/>
      <c r="DL26" s="608" t="s">
        <v>205</v>
      </c>
      <c r="DM26" s="378"/>
      <c r="DN26" s="378"/>
      <c r="DO26" s="378"/>
      <c r="DP26" s="378"/>
      <c r="DQ26" s="378"/>
      <c r="DR26" s="378"/>
      <c r="DS26" s="378"/>
      <c r="DT26" s="378"/>
      <c r="DU26" s="378"/>
      <c r="DV26" s="598"/>
      <c r="DW26" s="605" t="s">
        <v>205</v>
      </c>
      <c r="DX26" s="629"/>
      <c r="DY26" s="629"/>
      <c r="DZ26" s="629"/>
      <c r="EA26" s="629"/>
      <c r="EB26" s="629"/>
      <c r="EC26" s="631"/>
    </row>
    <row r="27" spans="2:133" ht="11.25" customHeight="1" x14ac:dyDescent="0.15">
      <c r="B27" s="602" t="s">
        <v>384</v>
      </c>
      <c r="C27" s="603"/>
      <c r="D27" s="603"/>
      <c r="E27" s="603"/>
      <c r="F27" s="603"/>
      <c r="G27" s="603"/>
      <c r="H27" s="603"/>
      <c r="I27" s="603"/>
      <c r="J27" s="603"/>
      <c r="K27" s="603"/>
      <c r="L27" s="603"/>
      <c r="M27" s="603"/>
      <c r="N27" s="603"/>
      <c r="O27" s="603"/>
      <c r="P27" s="603"/>
      <c r="Q27" s="604"/>
      <c r="R27" s="597">
        <v>1315</v>
      </c>
      <c r="S27" s="378"/>
      <c r="T27" s="378"/>
      <c r="U27" s="378"/>
      <c r="V27" s="378"/>
      <c r="W27" s="378"/>
      <c r="X27" s="378"/>
      <c r="Y27" s="598"/>
      <c r="Z27" s="599">
        <v>0</v>
      </c>
      <c r="AA27" s="599"/>
      <c r="AB27" s="599"/>
      <c r="AC27" s="599"/>
      <c r="AD27" s="600">
        <v>1315</v>
      </c>
      <c r="AE27" s="600"/>
      <c r="AF27" s="600"/>
      <c r="AG27" s="600"/>
      <c r="AH27" s="600"/>
      <c r="AI27" s="600"/>
      <c r="AJ27" s="600"/>
      <c r="AK27" s="600"/>
      <c r="AL27" s="605">
        <v>0</v>
      </c>
      <c r="AM27" s="384"/>
      <c r="AN27" s="384"/>
      <c r="AO27" s="606"/>
      <c r="AP27" s="602" t="s">
        <v>386</v>
      </c>
      <c r="AQ27" s="603"/>
      <c r="AR27" s="603"/>
      <c r="AS27" s="603"/>
      <c r="AT27" s="603"/>
      <c r="AU27" s="603"/>
      <c r="AV27" s="603"/>
      <c r="AW27" s="603"/>
      <c r="AX27" s="603"/>
      <c r="AY27" s="603"/>
      <c r="AZ27" s="603"/>
      <c r="BA27" s="603"/>
      <c r="BB27" s="603"/>
      <c r="BC27" s="603"/>
      <c r="BD27" s="603"/>
      <c r="BE27" s="603"/>
      <c r="BF27" s="604"/>
      <c r="BG27" s="597">
        <v>1922136</v>
      </c>
      <c r="BH27" s="378"/>
      <c r="BI27" s="378"/>
      <c r="BJ27" s="378"/>
      <c r="BK27" s="378"/>
      <c r="BL27" s="378"/>
      <c r="BM27" s="378"/>
      <c r="BN27" s="598"/>
      <c r="BO27" s="599">
        <v>100</v>
      </c>
      <c r="BP27" s="599"/>
      <c r="BQ27" s="599"/>
      <c r="BR27" s="599"/>
      <c r="BS27" s="608">
        <v>38226</v>
      </c>
      <c r="BT27" s="378"/>
      <c r="BU27" s="378"/>
      <c r="BV27" s="378"/>
      <c r="BW27" s="378"/>
      <c r="BX27" s="378"/>
      <c r="BY27" s="378"/>
      <c r="BZ27" s="378"/>
      <c r="CA27" s="378"/>
      <c r="CB27" s="609"/>
      <c r="CD27" s="602" t="s">
        <v>227</v>
      </c>
      <c r="CE27" s="603"/>
      <c r="CF27" s="603"/>
      <c r="CG27" s="603"/>
      <c r="CH27" s="603"/>
      <c r="CI27" s="603"/>
      <c r="CJ27" s="603"/>
      <c r="CK27" s="603"/>
      <c r="CL27" s="603"/>
      <c r="CM27" s="603"/>
      <c r="CN27" s="603"/>
      <c r="CO27" s="603"/>
      <c r="CP27" s="603"/>
      <c r="CQ27" s="604"/>
      <c r="CR27" s="597">
        <v>1010890</v>
      </c>
      <c r="CS27" s="627"/>
      <c r="CT27" s="627"/>
      <c r="CU27" s="627"/>
      <c r="CV27" s="627"/>
      <c r="CW27" s="627"/>
      <c r="CX27" s="627"/>
      <c r="CY27" s="628"/>
      <c r="CZ27" s="605">
        <v>10.6</v>
      </c>
      <c r="DA27" s="629"/>
      <c r="DB27" s="629"/>
      <c r="DC27" s="630"/>
      <c r="DD27" s="608">
        <v>523666</v>
      </c>
      <c r="DE27" s="627"/>
      <c r="DF27" s="627"/>
      <c r="DG27" s="627"/>
      <c r="DH27" s="627"/>
      <c r="DI27" s="627"/>
      <c r="DJ27" s="627"/>
      <c r="DK27" s="628"/>
      <c r="DL27" s="608">
        <v>513231</v>
      </c>
      <c r="DM27" s="627"/>
      <c r="DN27" s="627"/>
      <c r="DO27" s="627"/>
      <c r="DP27" s="627"/>
      <c r="DQ27" s="627"/>
      <c r="DR27" s="627"/>
      <c r="DS27" s="627"/>
      <c r="DT27" s="627"/>
      <c r="DU27" s="627"/>
      <c r="DV27" s="628"/>
      <c r="DW27" s="605">
        <v>9.5</v>
      </c>
      <c r="DX27" s="629"/>
      <c r="DY27" s="629"/>
      <c r="DZ27" s="629"/>
      <c r="EA27" s="629"/>
      <c r="EB27" s="629"/>
      <c r="EC27" s="631"/>
    </row>
    <row r="28" spans="2:133" ht="11.25" customHeight="1" x14ac:dyDescent="0.15">
      <c r="B28" s="602" t="s">
        <v>159</v>
      </c>
      <c r="C28" s="603"/>
      <c r="D28" s="603"/>
      <c r="E28" s="603"/>
      <c r="F28" s="603"/>
      <c r="G28" s="603"/>
      <c r="H28" s="603"/>
      <c r="I28" s="603"/>
      <c r="J28" s="603"/>
      <c r="K28" s="603"/>
      <c r="L28" s="603"/>
      <c r="M28" s="603"/>
      <c r="N28" s="603"/>
      <c r="O28" s="603"/>
      <c r="P28" s="603"/>
      <c r="Q28" s="604"/>
      <c r="R28" s="597">
        <v>55603</v>
      </c>
      <c r="S28" s="378"/>
      <c r="T28" s="378"/>
      <c r="U28" s="378"/>
      <c r="V28" s="378"/>
      <c r="W28" s="378"/>
      <c r="X28" s="378"/>
      <c r="Y28" s="598"/>
      <c r="Z28" s="599">
        <v>0.6</v>
      </c>
      <c r="AA28" s="599"/>
      <c r="AB28" s="599"/>
      <c r="AC28" s="599"/>
      <c r="AD28" s="600" t="s">
        <v>205</v>
      </c>
      <c r="AE28" s="600"/>
      <c r="AF28" s="600"/>
      <c r="AG28" s="600"/>
      <c r="AH28" s="600"/>
      <c r="AI28" s="600"/>
      <c r="AJ28" s="600"/>
      <c r="AK28" s="600"/>
      <c r="AL28" s="605" t="s">
        <v>205</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379</v>
      </c>
      <c r="CE28" s="603"/>
      <c r="CF28" s="603"/>
      <c r="CG28" s="603"/>
      <c r="CH28" s="603"/>
      <c r="CI28" s="603"/>
      <c r="CJ28" s="603"/>
      <c r="CK28" s="603"/>
      <c r="CL28" s="603"/>
      <c r="CM28" s="603"/>
      <c r="CN28" s="603"/>
      <c r="CO28" s="603"/>
      <c r="CP28" s="603"/>
      <c r="CQ28" s="604"/>
      <c r="CR28" s="597">
        <v>1393070</v>
      </c>
      <c r="CS28" s="378"/>
      <c r="CT28" s="378"/>
      <c r="CU28" s="378"/>
      <c r="CV28" s="378"/>
      <c r="CW28" s="378"/>
      <c r="CX28" s="378"/>
      <c r="CY28" s="598"/>
      <c r="CZ28" s="605">
        <v>14.6</v>
      </c>
      <c r="DA28" s="629"/>
      <c r="DB28" s="629"/>
      <c r="DC28" s="630"/>
      <c r="DD28" s="608">
        <v>1377681</v>
      </c>
      <c r="DE28" s="378"/>
      <c r="DF28" s="378"/>
      <c r="DG28" s="378"/>
      <c r="DH28" s="378"/>
      <c r="DI28" s="378"/>
      <c r="DJ28" s="378"/>
      <c r="DK28" s="598"/>
      <c r="DL28" s="608">
        <v>943981</v>
      </c>
      <c r="DM28" s="378"/>
      <c r="DN28" s="378"/>
      <c r="DO28" s="378"/>
      <c r="DP28" s="378"/>
      <c r="DQ28" s="378"/>
      <c r="DR28" s="378"/>
      <c r="DS28" s="378"/>
      <c r="DT28" s="378"/>
      <c r="DU28" s="378"/>
      <c r="DV28" s="598"/>
      <c r="DW28" s="605">
        <v>17.399999999999999</v>
      </c>
      <c r="DX28" s="629"/>
      <c r="DY28" s="629"/>
      <c r="DZ28" s="629"/>
      <c r="EA28" s="629"/>
      <c r="EB28" s="629"/>
      <c r="EC28" s="631"/>
    </row>
    <row r="29" spans="2:133" ht="11.25" customHeight="1" x14ac:dyDescent="0.15">
      <c r="B29" s="602" t="s">
        <v>309</v>
      </c>
      <c r="C29" s="603"/>
      <c r="D29" s="603"/>
      <c r="E29" s="603"/>
      <c r="F29" s="603"/>
      <c r="G29" s="603"/>
      <c r="H29" s="603"/>
      <c r="I29" s="603"/>
      <c r="J29" s="603"/>
      <c r="K29" s="603"/>
      <c r="L29" s="603"/>
      <c r="M29" s="603"/>
      <c r="N29" s="603"/>
      <c r="O29" s="603"/>
      <c r="P29" s="603"/>
      <c r="Q29" s="604"/>
      <c r="R29" s="597">
        <v>91415</v>
      </c>
      <c r="S29" s="378"/>
      <c r="T29" s="378"/>
      <c r="U29" s="378"/>
      <c r="V29" s="378"/>
      <c r="W29" s="378"/>
      <c r="X29" s="378"/>
      <c r="Y29" s="598"/>
      <c r="Z29" s="599">
        <v>0.9</v>
      </c>
      <c r="AA29" s="599"/>
      <c r="AB29" s="599"/>
      <c r="AC29" s="599"/>
      <c r="AD29" s="600">
        <v>5025</v>
      </c>
      <c r="AE29" s="600"/>
      <c r="AF29" s="600"/>
      <c r="AG29" s="600"/>
      <c r="AH29" s="600"/>
      <c r="AI29" s="600"/>
      <c r="AJ29" s="600"/>
      <c r="AK29" s="600"/>
      <c r="AL29" s="605">
        <v>0.1</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181</v>
      </c>
      <c r="CE29" s="570"/>
      <c r="CF29" s="602" t="s">
        <v>23</v>
      </c>
      <c r="CG29" s="603"/>
      <c r="CH29" s="603"/>
      <c r="CI29" s="603"/>
      <c r="CJ29" s="603"/>
      <c r="CK29" s="603"/>
      <c r="CL29" s="603"/>
      <c r="CM29" s="603"/>
      <c r="CN29" s="603"/>
      <c r="CO29" s="603"/>
      <c r="CP29" s="603"/>
      <c r="CQ29" s="604"/>
      <c r="CR29" s="597">
        <v>1393070</v>
      </c>
      <c r="CS29" s="627"/>
      <c r="CT29" s="627"/>
      <c r="CU29" s="627"/>
      <c r="CV29" s="627"/>
      <c r="CW29" s="627"/>
      <c r="CX29" s="627"/>
      <c r="CY29" s="628"/>
      <c r="CZ29" s="605">
        <v>14.6</v>
      </c>
      <c r="DA29" s="629"/>
      <c r="DB29" s="629"/>
      <c r="DC29" s="630"/>
      <c r="DD29" s="608">
        <v>1377681</v>
      </c>
      <c r="DE29" s="627"/>
      <c r="DF29" s="627"/>
      <c r="DG29" s="627"/>
      <c r="DH29" s="627"/>
      <c r="DI29" s="627"/>
      <c r="DJ29" s="627"/>
      <c r="DK29" s="628"/>
      <c r="DL29" s="608">
        <v>943981</v>
      </c>
      <c r="DM29" s="627"/>
      <c r="DN29" s="627"/>
      <c r="DO29" s="627"/>
      <c r="DP29" s="627"/>
      <c r="DQ29" s="627"/>
      <c r="DR29" s="627"/>
      <c r="DS29" s="627"/>
      <c r="DT29" s="627"/>
      <c r="DU29" s="627"/>
      <c r="DV29" s="628"/>
      <c r="DW29" s="605">
        <v>17.399999999999999</v>
      </c>
      <c r="DX29" s="629"/>
      <c r="DY29" s="629"/>
      <c r="DZ29" s="629"/>
      <c r="EA29" s="629"/>
      <c r="EB29" s="629"/>
      <c r="EC29" s="631"/>
    </row>
    <row r="30" spans="2:133" ht="11.25" customHeight="1" x14ac:dyDescent="0.15">
      <c r="B30" s="602" t="s">
        <v>20</v>
      </c>
      <c r="C30" s="603"/>
      <c r="D30" s="603"/>
      <c r="E30" s="603"/>
      <c r="F30" s="603"/>
      <c r="G30" s="603"/>
      <c r="H30" s="603"/>
      <c r="I30" s="603"/>
      <c r="J30" s="603"/>
      <c r="K30" s="603"/>
      <c r="L30" s="603"/>
      <c r="M30" s="603"/>
      <c r="N30" s="603"/>
      <c r="O30" s="603"/>
      <c r="P30" s="603"/>
      <c r="Q30" s="604"/>
      <c r="R30" s="597">
        <v>19782</v>
      </c>
      <c r="S30" s="378"/>
      <c r="T30" s="378"/>
      <c r="U30" s="378"/>
      <c r="V30" s="378"/>
      <c r="W30" s="378"/>
      <c r="X30" s="378"/>
      <c r="Y30" s="598"/>
      <c r="Z30" s="599">
        <v>0.2</v>
      </c>
      <c r="AA30" s="599"/>
      <c r="AB30" s="599"/>
      <c r="AC30" s="599"/>
      <c r="AD30" s="600" t="s">
        <v>205</v>
      </c>
      <c r="AE30" s="600"/>
      <c r="AF30" s="600"/>
      <c r="AG30" s="600"/>
      <c r="AH30" s="600"/>
      <c r="AI30" s="600"/>
      <c r="AJ30" s="600"/>
      <c r="AK30" s="600"/>
      <c r="AL30" s="605" t="s">
        <v>205</v>
      </c>
      <c r="AM30" s="384"/>
      <c r="AN30" s="384"/>
      <c r="AO30" s="606"/>
      <c r="AP30" s="372" t="s">
        <v>311</v>
      </c>
      <c r="AQ30" s="373"/>
      <c r="AR30" s="373"/>
      <c r="AS30" s="373"/>
      <c r="AT30" s="373"/>
      <c r="AU30" s="373"/>
      <c r="AV30" s="373"/>
      <c r="AW30" s="373"/>
      <c r="AX30" s="373"/>
      <c r="AY30" s="373"/>
      <c r="AZ30" s="373"/>
      <c r="BA30" s="373"/>
      <c r="BB30" s="373"/>
      <c r="BC30" s="373"/>
      <c r="BD30" s="373"/>
      <c r="BE30" s="373"/>
      <c r="BF30" s="415"/>
      <c r="BG30" s="372" t="s">
        <v>389</v>
      </c>
      <c r="BH30" s="633"/>
      <c r="BI30" s="633"/>
      <c r="BJ30" s="633"/>
      <c r="BK30" s="633"/>
      <c r="BL30" s="633"/>
      <c r="BM30" s="633"/>
      <c r="BN30" s="633"/>
      <c r="BO30" s="633"/>
      <c r="BP30" s="633"/>
      <c r="BQ30" s="634"/>
      <c r="BR30" s="372" t="s">
        <v>130</v>
      </c>
      <c r="BS30" s="633"/>
      <c r="BT30" s="633"/>
      <c r="BU30" s="633"/>
      <c r="BV30" s="633"/>
      <c r="BW30" s="633"/>
      <c r="BX30" s="633"/>
      <c r="BY30" s="633"/>
      <c r="BZ30" s="633"/>
      <c r="CA30" s="633"/>
      <c r="CB30" s="634"/>
      <c r="CD30" s="578"/>
      <c r="CE30" s="573"/>
      <c r="CF30" s="602" t="s">
        <v>390</v>
      </c>
      <c r="CG30" s="603"/>
      <c r="CH30" s="603"/>
      <c r="CI30" s="603"/>
      <c r="CJ30" s="603"/>
      <c r="CK30" s="603"/>
      <c r="CL30" s="603"/>
      <c r="CM30" s="603"/>
      <c r="CN30" s="603"/>
      <c r="CO30" s="603"/>
      <c r="CP30" s="603"/>
      <c r="CQ30" s="604"/>
      <c r="CR30" s="597">
        <v>1346507</v>
      </c>
      <c r="CS30" s="378"/>
      <c r="CT30" s="378"/>
      <c r="CU30" s="378"/>
      <c r="CV30" s="378"/>
      <c r="CW30" s="378"/>
      <c r="CX30" s="378"/>
      <c r="CY30" s="598"/>
      <c r="CZ30" s="605">
        <v>14.1</v>
      </c>
      <c r="DA30" s="629"/>
      <c r="DB30" s="629"/>
      <c r="DC30" s="630"/>
      <c r="DD30" s="608">
        <v>1331118</v>
      </c>
      <c r="DE30" s="378"/>
      <c r="DF30" s="378"/>
      <c r="DG30" s="378"/>
      <c r="DH30" s="378"/>
      <c r="DI30" s="378"/>
      <c r="DJ30" s="378"/>
      <c r="DK30" s="598"/>
      <c r="DL30" s="608">
        <v>897418</v>
      </c>
      <c r="DM30" s="378"/>
      <c r="DN30" s="378"/>
      <c r="DO30" s="378"/>
      <c r="DP30" s="378"/>
      <c r="DQ30" s="378"/>
      <c r="DR30" s="378"/>
      <c r="DS30" s="378"/>
      <c r="DT30" s="378"/>
      <c r="DU30" s="378"/>
      <c r="DV30" s="598"/>
      <c r="DW30" s="605">
        <v>16.5</v>
      </c>
      <c r="DX30" s="629"/>
      <c r="DY30" s="629"/>
      <c r="DZ30" s="629"/>
      <c r="EA30" s="629"/>
      <c r="EB30" s="629"/>
      <c r="EC30" s="631"/>
    </row>
    <row r="31" spans="2:133" ht="11.25" customHeight="1" x14ac:dyDescent="0.15">
      <c r="B31" s="602" t="s">
        <v>339</v>
      </c>
      <c r="C31" s="603"/>
      <c r="D31" s="603"/>
      <c r="E31" s="603"/>
      <c r="F31" s="603"/>
      <c r="G31" s="603"/>
      <c r="H31" s="603"/>
      <c r="I31" s="603"/>
      <c r="J31" s="603"/>
      <c r="K31" s="603"/>
      <c r="L31" s="603"/>
      <c r="M31" s="603"/>
      <c r="N31" s="603"/>
      <c r="O31" s="603"/>
      <c r="P31" s="603"/>
      <c r="Q31" s="604"/>
      <c r="R31" s="597">
        <v>2321132</v>
      </c>
      <c r="S31" s="378"/>
      <c r="T31" s="378"/>
      <c r="U31" s="378"/>
      <c r="V31" s="378"/>
      <c r="W31" s="378"/>
      <c r="X31" s="378"/>
      <c r="Y31" s="598"/>
      <c r="Z31" s="599">
        <v>23.1</v>
      </c>
      <c r="AA31" s="599"/>
      <c r="AB31" s="599"/>
      <c r="AC31" s="599"/>
      <c r="AD31" s="600" t="s">
        <v>205</v>
      </c>
      <c r="AE31" s="600"/>
      <c r="AF31" s="600"/>
      <c r="AG31" s="600"/>
      <c r="AH31" s="600"/>
      <c r="AI31" s="600"/>
      <c r="AJ31" s="600"/>
      <c r="AK31" s="600"/>
      <c r="AL31" s="605" t="s">
        <v>205</v>
      </c>
      <c r="AM31" s="384"/>
      <c r="AN31" s="384"/>
      <c r="AO31" s="606"/>
      <c r="AP31" s="551" t="s">
        <v>4</v>
      </c>
      <c r="AQ31" s="552"/>
      <c r="AR31" s="552"/>
      <c r="AS31" s="552"/>
      <c r="AT31" s="682" t="s">
        <v>391</v>
      </c>
      <c r="AU31" s="47"/>
      <c r="AV31" s="47"/>
      <c r="AW31" s="47"/>
      <c r="AX31" s="586" t="s">
        <v>275</v>
      </c>
      <c r="AY31" s="587"/>
      <c r="AZ31" s="587"/>
      <c r="BA31" s="587"/>
      <c r="BB31" s="587"/>
      <c r="BC31" s="587"/>
      <c r="BD31" s="587"/>
      <c r="BE31" s="587"/>
      <c r="BF31" s="588"/>
      <c r="BG31" s="635">
        <v>98.8</v>
      </c>
      <c r="BH31" s="636"/>
      <c r="BI31" s="636"/>
      <c r="BJ31" s="636"/>
      <c r="BK31" s="636"/>
      <c r="BL31" s="636"/>
      <c r="BM31" s="595">
        <v>94</v>
      </c>
      <c r="BN31" s="636"/>
      <c r="BO31" s="636"/>
      <c r="BP31" s="636"/>
      <c r="BQ31" s="637"/>
      <c r="BR31" s="635">
        <v>99.1</v>
      </c>
      <c r="BS31" s="636"/>
      <c r="BT31" s="636"/>
      <c r="BU31" s="636"/>
      <c r="BV31" s="636"/>
      <c r="BW31" s="636"/>
      <c r="BX31" s="595">
        <v>94.3</v>
      </c>
      <c r="BY31" s="636"/>
      <c r="BZ31" s="636"/>
      <c r="CA31" s="636"/>
      <c r="CB31" s="637"/>
      <c r="CD31" s="578"/>
      <c r="CE31" s="573"/>
      <c r="CF31" s="602" t="s">
        <v>310</v>
      </c>
      <c r="CG31" s="603"/>
      <c r="CH31" s="603"/>
      <c r="CI31" s="603"/>
      <c r="CJ31" s="603"/>
      <c r="CK31" s="603"/>
      <c r="CL31" s="603"/>
      <c r="CM31" s="603"/>
      <c r="CN31" s="603"/>
      <c r="CO31" s="603"/>
      <c r="CP31" s="603"/>
      <c r="CQ31" s="604"/>
      <c r="CR31" s="597">
        <v>46563</v>
      </c>
      <c r="CS31" s="627"/>
      <c r="CT31" s="627"/>
      <c r="CU31" s="627"/>
      <c r="CV31" s="627"/>
      <c r="CW31" s="627"/>
      <c r="CX31" s="627"/>
      <c r="CY31" s="628"/>
      <c r="CZ31" s="605">
        <v>0.5</v>
      </c>
      <c r="DA31" s="629"/>
      <c r="DB31" s="629"/>
      <c r="DC31" s="630"/>
      <c r="DD31" s="608">
        <v>46563</v>
      </c>
      <c r="DE31" s="627"/>
      <c r="DF31" s="627"/>
      <c r="DG31" s="627"/>
      <c r="DH31" s="627"/>
      <c r="DI31" s="627"/>
      <c r="DJ31" s="627"/>
      <c r="DK31" s="628"/>
      <c r="DL31" s="608">
        <v>46563</v>
      </c>
      <c r="DM31" s="627"/>
      <c r="DN31" s="627"/>
      <c r="DO31" s="627"/>
      <c r="DP31" s="627"/>
      <c r="DQ31" s="627"/>
      <c r="DR31" s="627"/>
      <c r="DS31" s="627"/>
      <c r="DT31" s="627"/>
      <c r="DU31" s="627"/>
      <c r="DV31" s="628"/>
      <c r="DW31" s="605">
        <v>0.9</v>
      </c>
      <c r="DX31" s="629"/>
      <c r="DY31" s="629"/>
      <c r="DZ31" s="629"/>
      <c r="EA31" s="629"/>
      <c r="EB31" s="629"/>
      <c r="EC31" s="631"/>
    </row>
    <row r="32" spans="2:133" ht="11.25" customHeight="1" x14ac:dyDescent="0.15">
      <c r="B32" s="638" t="s">
        <v>57</v>
      </c>
      <c r="C32" s="639"/>
      <c r="D32" s="639"/>
      <c r="E32" s="639"/>
      <c r="F32" s="639"/>
      <c r="G32" s="639"/>
      <c r="H32" s="639"/>
      <c r="I32" s="639"/>
      <c r="J32" s="639"/>
      <c r="K32" s="639"/>
      <c r="L32" s="639"/>
      <c r="M32" s="639"/>
      <c r="N32" s="639"/>
      <c r="O32" s="639"/>
      <c r="P32" s="639"/>
      <c r="Q32" s="640"/>
      <c r="R32" s="597" t="s">
        <v>205</v>
      </c>
      <c r="S32" s="378"/>
      <c r="T32" s="378"/>
      <c r="U32" s="378"/>
      <c r="V32" s="378"/>
      <c r="W32" s="378"/>
      <c r="X32" s="378"/>
      <c r="Y32" s="598"/>
      <c r="Z32" s="599" t="s">
        <v>205</v>
      </c>
      <c r="AA32" s="599"/>
      <c r="AB32" s="599"/>
      <c r="AC32" s="599"/>
      <c r="AD32" s="600" t="s">
        <v>205</v>
      </c>
      <c r="AE32" s="600"/>
      <c r="AF32" s="600"/>
      <c r="AG32" s="600"/>
      <c r="AH32" s="600"/>
      <c r="AI32" s="600"/>
      <c r="AJ32" s="600"/>
      <c r="AK32" s="600"/>
      <c r="AL32" s="605" t="s">
        <v>205</v>
      </c>
      <c r="AM32" s="384"/>
      <c r="AN32" s="384"/>
      <c r="AO32" s="606"/>
      <c r="AP32" s="681"/>
      <c r="AQ32" s="538"/>
      <c r="AR32" s="538"/>
      <c r="AS32" s="538"/>
      <c r="AT32" s="683"/>
      <c r="AU32" s="8" t="s">
        <v>252</v>
      </c>
      <c r="AV32" s="8"/>
      <c r="AW32" s="8"/>
      <c r="AX32" s="602" t="s">
        <v>370</v>
      </c>
      <c r="AY32" s="603"/>
      <c r="AZ32" s="603"/>
      <c r="BA32" s="603"/>
      <c r="BB32" s="603"/>
      <c r="BC32" s="603"/>
      <c r="BD32" s="603"/>
      <c r="BE32" s="603"/>
      <c r="BF32" s="604"/>
      <c r="BG32" s="641">
        <v>99.5</v>
      </c>
      <c r="BH32" s="627"/>
      <c r="BI32" s="627"/>
      <c r="BJ32" s="627"/>
      <c r="BK32" s="627"/>
      <c r="BL32" s="627"/>
      <c r="BM32" s="384">
        <v>98.7</v>
      </c>
      <c r="BN32" s="642"/>
      <c r="BO32" s="642"/>
      <c r="BP32" s="642"/>
      <c r="BQ32" s="643"/>
      <c r="BR32" s="641">
        <v>99.5</v>
      </c>
      <c r="BS32" s="627"/>
      <c r="BT32" s="627"/>
      <c r="BU32" s="627"/>
      <c r="BV32" s="627"/>
      <c r="BW32" s="627"/>
      <c r="BX32" s="384">
        <v>98.6</v>
      </c>
      <c r="BY32" s="642"/>
      <c r="BZ32" s="642"/>
      <c r="CA32" s="642"/>
      <c r="CB32" s="643"/>
      <c r="CD32" s="579"/>
      <c r="CE32" s="581"/>
      <c r="CF32" s="602" t="s">
        <v>213</v>
      </c>
      <c r="CG32" s="603"/>
      <c r="CH32" s="603"/>
      <c r="CI32" s="603"/>
      <c r="CJ32" s="603"/>
      <c r="CK32" s="603"/>
      <c r="CL32" s="603"/>
      <c r="CM32" s="603"/>
      <c r="CN32" s="603"/>
      <c r="CO32" s="603"/>
      <c r="CP32" s="603"/>
      <c r="CQ32" s="604"/>
      <c r="CR32" s="597" t="s">
        <v>205</v>
      </c>
      <c r="CS32" s="378"/>
      <c r="CT32" s="378"/>
      <c r="CU32" s="378"/>
      <c r="CV32" s="378"/>
      <c r="CW32" s="378"/>
      <c r="CX32" s="378"/>
      <c r="CY32" s="598"/>
      <c r="CZ32" s="605" t="s">
        <v>205</v>
      </c>
      <c r="DA32" s="629"/>
      <c r="DB32" s="629"/>
      <c r="DC32" s="630"/>
      <c r="DD32" s="608" t="s">
        <v>205</v>
      </c>
      <c r="DE32" s="378"/>
      <c r="DF32" s="378"/>
      <c r="DG32" s="378"/>
      <c r="DH32" s="378"/>
      <c r="DI32" s="378"/>
      <c r="DJ32" s="378"/>
      <c r="DK32" s="598"/>
      <c r="DL32" s="608" t="s">
        <v>205</v>
      </c>
      <c r="DM32" s="378"/>
      <c r="DN32" s="378"/>
      <c r="DO32" s="378"/>
      <c r="DP32" s="378"/>
      <c r="DQ32" s="378"/>
      <c r="DR32" s="378"/>
      <c r="DS32" s="378"/>
      <c r="DT32" s="378"/>
      <c r="DU32" s="378"/>
      <c r="DV32" s="598"/>
      <c r="DW32" s="605" t="s">
        <v>205</v>
      </c>
      <c r="DX32" s="629"/>
      <c r="DY32" s="629"/>
      <c r="DZ32" s="629"/>
      <c r="EA32" s="629"/>
      <c r="EB32" s="629"/>
      <c r="EC32" s="631"/>
    </row>
    <row r="33" spans="2:133" ht="11.25" customHeight="1" x14ac:dyDescent="0.15">
      <c r="B33" s="602" t="s">
        <v>392</v>
      </c>
      <c r="C33" s="603"/>
      <c r="D33" s="603"/>
      <c r="E33" s="603"/>
      <c r="F33" s="603"/>
      <c r="G33" s="603"/>
      <c r="H33" s="603"/>
      <c r="I33" s="603"/>
      <c r="J33" s="603"/>
      <c r="K33" s="603"/>
      <c r="L33" s="603"/>
      <c r="M33" s="603"/>
      <c r="N33" s="603"/>
      <c r="O33" s="603"/>
      <c r="P33" s="603"/>
      <c r="Q33" s="604"/>
      <c r="R33" s="597">
        <v>414674</v>
      </c>
      <c r="S33" s="378"/>
      <c r="T33" s="378"/>
      <c r="U33" s="378"/>
      <c r="V33" s="378"/>
      <c r="W33" s="378"/>
      <c r="X33" s="378"/>
      <c r="Y33" s="598"/>
      <c r="Z33" s="599">
        <v>4.0999999999999996</v>
      </c>
      <c r="AA33" s="599"/>
      <c r="AB33" s="599"/>
      <c r="AC33" s="599"/>
      <c r="AD33" s="600" t="s">
        <v>205</v>
      </c>
      <c r="AE33" s="600"/>
      <c r="AF33" s="600"/>
      <c r="AG33" s="600"/>
      <c r="AH33" s="600"/>
      <c r="AI33" s="600"/>
      <c r="AJ33" s="600"/>
      <c r="AK33" s="600"/>
      <c r="AL33" s="605" t="s">
        <v>205</v>
      </c>
      <c r="AM33" s="384"/>
      <c r="AN33" s="384"/>
      <c r="AO33" s="606"/>
      <c r="AP33" s="554"/>
      <c r="AQ33" s="555"/>
      <c r="AR33" s="555"/>
      <c r="AS33" s="555"/>
      <c r="AT33" s="684"/>
      <c r="AU33" s="48"/>
      <c r="AV33" s="48"/>
      <c r="AW33" s="48"/>
      <c r="AX33" s="614" t="s">
        <v>163</v>
      </c>
      <c r="AY33" s="615"/>
      <c r="AZ33" s="615"/>
      <c r="BA33" s="615"/>
      <c r="BB33" s="615"/>
      <c r="BC33" s="615"/>
      <c r="BD33" s="615"/>
      <c r="BE33" s="615"/>
      <c r="BF33" s="616"/>
      <c r="BG33" s="644">
        <v>98.3</v>
      </c>
      <c r="BH33" s="645"/>
      <c r="BI33" s="645"/>
      <c r="BJ33" s="645"/>
      <c r="BK33" s="645"/>
      <c r="BL33" s="645"/>
      <c r="BM33" s="646">
        <v>90.7</v>
      </c>
      <c r="BN33" s="645"/>
      <c r="BO33" s="645"/>
      <c r="BP33" s="645"/>
      <c r="BQ33" s="647"/>
      <c r="BR33" s="644">
        <v>98.8</v>
      </c>
      <c r="BS33" s="645"/>
      <c r="BT33" s="645"/>
      <c r="BU33" s="645"/>
      <c r="BV33" s="645"/>
      <c r="BW33" s="645"/>
      <c r="BX33" s="646">
        <v>91.2</v>
      </c>
      <c r="BY33" s="645"/>
      <c r="BZ33" s="645"/>
      <c r="CA33" s="645"/>
      <c r="CB33" s="647"/>
      <c r="CD33" s="602" t="s">
        <v>393</v>
      </c>
      <c r="CE33" s="603"/>
      <c r="CF33" s="603"/>
      <c r="CG33" s="603"/>
      <c r="CH33" s="603"/>
      <c r="CI33" s="603"/>
      <c r="CJ33" s="603"/>
      <c r="CK33" s="603"/>
      <c r="CL33" s="603"/>
      <c r="CM33" s="603"/>
      <c r="CN33" s="603"/>
      <c r="CO33" s="603"/>
      <c r="CP33" s="603"/>
      <c r="CQ33" s="604"/>
      <c r="CR33" s="597">
        <v>5026175</v>
      </c>
      <c r="CS33" s="627"/>
      <c r="CT33" s="627"/>
      <c r="CU33" s="627"/>
      <c r="CV33" s="627"/>
      <c r="CW33" s="627"/>
      <c r="CX33" s="627"/>
      <c r="CY33" s="628"/>
      <c r="CZ33" s="605">
        <v>52.6</v>
      </c>
      <c r="DA33" s="629"/>
      <c r="DB33" s="629"/>
      <c r="DC33" s="630"/>
      <c r="DD33" s="608">
        <v>3113081</v>
      </c>
      <c r="DE33" s="627"/>
      <c r="DF33" s="627"/>
      <c r="DG33" s="627"/>
      <c r="DH33" s="627"/>
      <c r="DI33" s="627"/>
      <c r="DJ33" s="627"/>
      <c r="DK33" s="628"/>
      <c r="DL33" s="608">
        <v>2243013</v>
      </c>
      <c r="DM33" s="627"/>
      <c r="DN33" s="627"/>
      <c r="DO33" s="627"/>
      <c r="DP33" s="627"/>
      <c r="DQ33" s="627"/>
      <c r="DR33" s="627"/>
      <c r="DS33" s="627"/>
      <c r="DT33" s="627"/>
      <c r="DU33" s="627"/>
      <c r="DV33" s="628"/>
      <c r="DW33" s="605">
        <v>41.3</v>
      </c>
      <c r="DX33" s="629"/>
      <c r="DY33" s="629"/>
      <c r="DZ33" s="629"/>
      <c r="EA33" s="629"/>
      <c r="EB33" s="629"/>
      <c r="EC33" s="631"/>
    </row>
    <row r="34" spans="2:133" ht="11.25" customHeight="1" x14ac:dyDescent="0.15">
      <c r="B34" s="602" t="s">
        <v>238</v>
      </c>
      <c r="C34" s="603"/>
      <c r="D34" s="603"/>
      <c r="E34" s="603"/>
      <c r="F34" s="603"/>
      <c r="G34" s="603"/>
      <c r="H34" s="603"/>
      <c r="I34" s="603"/>
      <c r="J34" s="603"/>
      <c r="K34" s="603"/>
      <c r="L34" s="603"/>
      <c r="M34" s="603"/>
      <c r="N34" s="603"/>
      <c r="O34" s="603"/>
      <c r="P34" s="603"/>
      <c r="Q34" s="604"/>
      <c r="R34" s="597">
        <v>92581</v>
      </c>
      <c r="S34" s="378"/>
      <c r="T34" s="378"/>
      <c r="U34" s="378"/>
      <c r="V34" s="378"/>
      <c r="W34" s="378"/>
      <c r="X34" s="378"/>
      <c r="Y34" s="598"/>
      <c r="Z34" s="599">
        <v>0.9</v>
      </c>
      <c r="AA34" s="599"/>
      <c r="AB34" s="599"/>
      <c r="AC34" s="599"/>
      <c r="AD34" s="600">
        <v>6858</v>
      </c>
      <c r="AE34" s="600"/>
      <c r="AF34" s="600"/>
      <c r="AG34" s="600"/>
      <c r="AH34" s="600"/>
      <c r="AI34" s="600"/>
      <c r="AJ34" s="600"/>
      <c r="AK34" s="600"/>
      <c r="AL34" s="605">
        <v>0.1</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396</v>
      </c>
      <c r="CE34" s="603"/>
      <c r="CF34" s="603"/>
      <c r="CG34" s="603"/>
      <c r="CH34" s="603"/>
      <c r="CI34" s="603"/>
      <c r="CJ34" s="603"/>
      <c r="CK34" s="603"/>
      <c r="CL34" s="603"/>
      <c r="CM34" s="603"/>
      <c r="CN34" s="603"/>
      <c r="CO34" s="603"/>
      <c r="CP34" s="603"/>
      <c r="CQ34" s="604"/>
      <c r="CR34" s="597">
        <v>1148515</v>
      </c>
      <c r="CS34" s="378"/>
      <c r="CT34" s="378"/>
      <c r="CU34" s="378"/>
      <c r="CV34" s="378"/>
      <c r="CW34" s="378"/>
      <c r="CX34" s="378"/>
      <c r="CY34" s="598"/>
      <c r="CZ34" s="605">
        <v>12</v>
      </c>
      <c r="DA34" s="629"/>
      <c r="DB34" s="629"/>
      <c r="DC34" s="630"/>
      <c r="DD34" s="608">
        <v>874210</v>
      </c>
      <c r="DE34" s="378"/>
      <c r="DF34" s="378"/>
      <c r="DG34" s="378"/>
      <c r="DH34" s="378"/>
      <c r="DI34" s="378"/>
      <c r="DJ34" s="378"/>
      <c r="DK34" s="598"/>
      <c r="DL34" s="608">
        <v>648382</v>
      </c>
      <c r="DM34" s="378"/>
      <c r="DN34" s="378"/>
      <c r="DO34" s="378"/>
      <c r="DP34" s="378"/>
      <c r="DQ34" s="378"/>
      <c r="DR34" s="378"/>
      <c r="DS34" s="378"/>
      <c r="DT34" s="378"/>
      <c r="DU34" s="378"/>
      <c r="DV34" s="598"/>
      <c r="DW34" s="605">
        <v>12</v>
      </c>
      <c r="DX34" s="629"/>
      <c r="DY34" s="629"/>
      <c r="DZ34" s="629"/>
      <c r="EA34" s="629"/>
      <c r="EB34" s="629"/>
      <c r="EC34" s="631"/>
    </row>
    <row r="35" spans="2:133" ht="11.25" customHeight="1" x14ac:dyDescent="0.15">
      <c r="B35" s="602" t="s">
        <v>146</v>
      </c>
      <c r="C35" s="603"/>
      <c r="D35" s="603"/>
      <c r="E35" s="603"/>
      <c r="F35" s="603"/>
      <c r="G35" s="603"/>
      <c r="H35" s="603"/>
      <c r="I35" s="603"/>
      <c r="J35" s="603"/>
      <c r="K35" s="603"/>
      <c r="L35" s="603"/>
      <c r="M35" s="603"/>
      <c r="N35" s="603"/>
      <c r="O35" s="603"/>
      <c r="P35" s="603"/>
      <c r="Q35" s="604"/>
      <c r="R35" s="597">
        <v>53343</v>
      </c>
      <c r="S35" s="378"/>
      <c r="T35" s="378"/>
      <c r="U35" s="378"/>
      <c r="V35" s="378"/>
      <c r="W35" s="378"/>
      <c r="X35" s="378"/>
      <c r="Y35" s="598"/>
      <c r="Z35" s="599">
        <v>0.5</v>
      </c>
      <c r="AA35" s="599"/>
      <c r="AB35" s="599"/>
      <c r="AC35" s="599"/>
      <c r="AD35" s="600" t="s">
        <v>205</v>
      </c>
      <c r="AE35" s="600"/>
      <c r="AF35" s="600"/>
      <c r="AG35" s="600"/>
      <c r="AH35" s="600"/>
      <c r="AI35" s="600"/>
      <c r="AJ35" s="600"/>
      <c r="AK35" s="600"/>
      <c r="AL35" s="605" t="s">
        <v>205</v>
      </c>
      <c r="AM35" s="384"/>
      <c r="AN35" s="384"/>
      <c r="AO35" s="606"/>
      <c r="AP35" s="18"/>
      <c r="AQ35" s="372" t="s">
        <v>398</v>
      </c>
      <c r="AR35" s="373"/>
      <c r="AS35" s="373"/>
      <c r="AT35" s="373"/>
      <c r="AU35" s="373"/>
      <c r="AV35" s="373"/>
      <c r="AW35" s="373"/>
      <c r="AX35" s="373"/>
      <c r="AY35" s="373"/>
      <c r="AZ35" s="373"/>
      <c r="BA35" s="373"/>
      <c r="BB35" s="373"/>
      <c r="BC35" s="373"/>
      <c r="BD35" s="373"/>
      <c r="BE35" s="373"/>
      <c r="BF35" s="415"/>
      <c r="BG35" s="372" t="s">
        <v>216</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399</v>
      </c>
      <c r="CE35" s="603"/>
      <c r="CF35" s="603"/>
      <c r="CG35" s="603"/>
      <c r="CH35" s="603"/>
      <c r="CI35" s="603"/>
      <c r="CJ35" s="603"/>
      <c r="CK35" s="603"/>
      <c r="CL35" s="603"/>
      <c r="CM35" s="603"/>
      <c r="CN35" s="603"/>
      <c r="CO35" s="603"/>
      <c r="CP35" s="603"/>
      <c r="CQ35" s="604"/>
      <c r="CR35" s="597">
        <v>145236</v>
      </c>
      <c r="CS35" s="627"/>
      <c r="CT35" s="627"/>
      <c r="CU35" s="627"/>
      <c r="CV35" s="627"/>
      <c r="CW35" s="627"/>
      <c r="CX35" s="627"/>
      <c r="CY35" s="628"/>
      <c r="CZ35" s="605">
        <v>1.5</v>
      </c>
      <c r="DA35" s="629"/>
      <c r="DB35" s="629"/>
      <c r="DC35" s="630"/>
      <c r="DD35" s="608">
        <v>107230</v>
      </c>
      <c r="DE35" s="627"/>
      <c r="DF35" s="627"/>
      <c r="DG35" s="627"/>
      <c r="DH35" s="627"/>
      <c r="DI35" s="627"/>
      <c r="DJ35" s="627"/>
      <c r="DK35" s="628"/>
      <c r="DL35" s="608">
        <v>92230</v>
      </c>
      <c r="DM35" s="627"/>
      <c r="DN35" s="627"/>
      <c r="DO35" s="627"/>
      <c r="DP35" s="627"/>
      <c r="DQ35" s="627"/>
      <c r="DR35" s="627"/>
      <c r="DS35" s="627"/>
      <c r="DT35" s="627"/>
      <c r="DU35" s="627"/>
      <c r="DV35" s="628"/>
      <c r="DW35" s="605">
        <v>1.7</v>
      </c>
      <c r="DX35" s="629"/>
      <c r="DY35" s="629"/>
      <c r="DZ35" s="629"/>
      <c r="EA35" s="629"/>
      <c r="EB35" s="629"/>
      <c r="EC35" s="631"/>
    </row>
    <row r="36" spans="2:133" ht="11.25" customHeight="1" x14ac:dyDescent="0.15">
      <c r="B36" s="602" t="s">
        <v>198</v>
      </c>
      <c r="C36" s="603"/>
      <c r="D36" s="603"/>
      <c r="E36" s="603"/>
      <c r="F36" s="603"/>
      <c r="G36" s="603"/>
      <c r="H36" s="603"/>
      <c r="I36" s="603"/>
      <c r="J36" s="603"/>
      <c r="K36" s="603"/>
      <c r="L36" s="603"/>
      <c r="M36" s="603"/>
      <c r="N36" s="603"/>
      <c r="O36" s="603"/>
      <c r="P36" s="603"/>
      <c r="Q36" s="604"/>
      <c r="R36" s="597">
        <v>296500</v>
      </c>
      <c r="S36" s="378"/>
      <c r="T36" s="378"/>
      <c r="U36" s="378"/>
      <c r="V36" s="378"/>
      <c r="W36" s="378"/>
      <c r="X36" s="378"/>
      <c r="Y36" s="598"/>
      <c r="Z36" s="599">
        <v>3</v>
      </c>
      <c r="AA36" s="599"/>
      <c r="AB36" s="599"/>
      <c r="AC36" s="599"/>
      <c r="AD36" s="600" t="s">
        <v>205</v>
      </c>
      <c r="AE36" s="600"/>
      <c r="AF36" s="600"/>
      <c r="AG36" s="600"/>
      <c r="AH36" s="600"/>
      <c r="AI36" s="600"/>
      <c r="AJ36" s="600"/>
      <c r="AK36" s="600"/>
      <c r="AL36" s="605" t="s">
        <v>205</v>
      </c>
      <c r="AM36" s="384"/>
      <c r="AN36" s="384"/>
      <c r="AO36" s="606"/>
      <c r="AP36" s="18"/>
      <c r="AQ36" s="648" t="s">
        <v>386</v>
      </c>
      <c r="AR36" s="649"/>
      <c r="AS36" s="649"/>
      <c r="AT36" s="649"/>
      <c r="AU36" s="649"/>
      <c r="AV36" s="649"/>
      <c r="AW36" s="649"/>
      <c r="AX36" s="649"/>
      <c r="AY36" s="650"/>
      <c r="AZ36" s="589">
        <v>1243717</v>
      </c>
      <c r="BA36" s="590"/>
      <c r="BB36" s="590"/>
      <c r="BC36" s="590"/>
      <c r="BD36" s="590"/>
      <c r="BE36" s="590"/>
      <c r="BF36" s="651"/>
      <c r="BG36" s="586" t="s">
        <v>402</v>
      </c>
      <c r="BH36" s="587"/>
      <c r="BI36" s="587"/>
      <c r="BJ36" s="587"/>
      <c r="BK36" s="587"/>
      <c r="BL36" s="587"/>
      <c r="BM36" s="587"/>
      <c r="BN36" s="587"/>
      <c r="BO36" s="587"/>
      <c r="BP36" s="587"/>
      <c r="BQ36" s="587"/>
      <c r="BR36" s="587"/>
      <c r="BS36" s="587"/>
      <c r="BT36" s="587"/>
      <c r="BU36" s="588"/>
      <c r="BV36" s="589">
        <v>2102</v>
      </c>
      <c r="BW36" s="590"/>
      <c r="BX36" s="590"/>
      <c r="BY36" s="590"/>
      <c r="BZ36" s="590"/>
      <c r="CA36" s="590"/>
      <c r="CB36" s="651"/>
      <c r="CD36" s="602" t="s">
        <v>31</v>
      </c>
      <c r="CE36" s="603"/>
      <c r="CF36" s="603"/>
      <c r="CG36" s="603"/>
      <c r="CH36" s="603"/>
      <c r="CI36" s="603"/>
      <c r="CJ36" s="603"/>
      <c r="CK36" s="603"/>
      <c r="CL36" s="603"/>
      <c r="CM36" s="603"/>
      <c r="CN36" s="603"/>
      <c r="CO36" s="603"/>
      <c r="CP36" s="603"/>
      <c r="CQ36" s="604"/>
      <c r="CR36" s="597">
        <v>2989545</v>
      </c>
      <c r="CS36" s="378"/>
      <c r="CT36" s="378"/>
      <c r="CU36" s="378"/>
      <c r="CV36" s="378"/>
      <c r="CW36" s="378"/>
      <c r="CX36" s="378"/>
      <c r="CY36" s="598"/>
      <c r="CZ36" s="605">
        <v>31.3</v>
      </c>
      <c r="DA36" s="629"/>
      <c r="DB36" s="629"/>
      <c r="DC36" s="630"/>
      <c r="DD36" s="608">
        <v>1526865</v>
      </c>
      <c r="DE36" s="378"/>
      <c r="DF36" s="378"/>
      <c r="DG36" s="378"/>
      <c r="DH36" s="378"/>
      <c r="DI36" s="378"/>
      <c r="DJ36" s="378"/>
      <c r="DK36" s="598"/>
      <c r="DL36" s="608">
        <v>1019448</v>
      </c>
      <c r="DM36" s="378"/>
      <c r="DN36" s="378"/>
      <c r="DO36" s="378"/>
      <c r="DP36" s="378"/>
      <c r="DQ36" s="378"/>
      <c r="DR36" s="378"/>
      <c r="DS36" s="378"/>
      <c r="DT36" s="378"/>
      <c r="DU36" s="378"/>
      <c r="DV36" s="598"/>
      <c r="DW36" s="605">
        <v>18.8</v>
      </c>
      <c r="DX36" s="629"/>
      <c r="DY36" s="629"/>
      <c r="DZ36" s="629"/>
      <c r="EA36" s="629"/>
      <c r="EB36" s="629"/>
      <c r="EC36" s="631"/>
    </row>
    <row r="37" spans="2:133" ht="11.25" customHeight="1" x14ac:dyDescent="0.15">
      <c r="B37" s="602" t="s">
        <v>371</v>
      </c>
      <c r="C37" s="603"/>
      <c r="D37" s="603"/>
      <c r="E37" s="603"/>
      <c r="F37" s="603"/>
      <c r="G37" s="603"/>
      <c r="H37" s="603"/>
      <c r="I37" s="603"/>
      <c r="J37" s="603"/>
      <c r="K37" s="603"/>
      <c r="L37" s="603"/>
      <c r="M37" s="603"/>
      <c r="N37" s="603"/>
      <c r="O37" s="603"/>
      <c r="P37" s="603"/>
      <c r="Q37" s="604"/>
      <c r="R37" s="597">
        <v>383627</v>
      </c>
      <c r="S37" s="378"/>
      <c r="T37" s="378"/>
      <c r="U37" s="378"/>
      <c r="V37" s="378"/>
      <c r="W37" s="378"/>
      <c r="X37" s="378"/>
      <c r="Y37" s="598"/>
      <c r="Z37" s="599">
        <v>3.8</v>
      </c>
      <c r="AA37" s="599"/>
      <c r="AB37" s="599"/>
      <c r="AC37" s="599"/>
      <c r="AD37" s="600" t="s">
        <v>205</v>
      </c>
      <c r="AE37" s="600"/>
      <c r="AF37" s="600"/>
      <c r="AG37" s="600"/>
      <c r="AH37" s="600"/>
      <c r="AI37" s="600"/>
      <c r="AJ37" s="600"/>
      <c r="AK37" s="600"/>
      <c r="AL37" s="605" t="s">
        <v>205</v>
      </c>
      <c r="AM37" s="384"/>
      <c r="AN37" s="384"/>
      <c r="AO37" s="606"/>
      <c r="AQ37" s="652" t="s">
        <v>403</v>
      </c>
      <c r="AR37" s="381"/>
      <c r="AS37" s="381"/>
      <c r="AT37" s="381"/>
      <c r="AU37" s="381"/>
      <c r="AV37" s="381"/>
      <c r="AW37" s="381"/>
      <c r="AX37" s="381"/>
      <c r="AY37" s="653"/>
      <c r="AZ37" s="597">
        <v>403306</v>
      </c>
      <c r="BA37" s="378"/>
      <c r="BB37" s="378"/>
      <c r="BC37" s="378"/>
      <c r="BD37" s="627"/>
      <c r="BE37" s="627"/>
      <c r="BF37" s="643"/>
      <c r="BG37" s="602" t="s">
        <v>406</v>
      </c>
      <c r="BH37" s="603"/>
      <c r="BI37" s="603"/>
      <c r="BJ37" s="603"/>
      <c r="BK37" s="603"/>
      <c r="BL37" s="603"/>
      <c r="BM37" s="603"/>
      <c r="BN37" s="603"/>
      <c r="BO37" s="603"/>
      <c r="BP37" s="603"/>
      <c r="BQ37" s="603"/>
      <c r="BR37" s="603"/>
      <c r="BS37" s="603"/>
      <c r="BT37" s="603"/>
      <c r="BU37" s="604"/>
      <c r="BV37" s="597">
        <v>-16321</v>
      </c>
      <c r="BW37" s="378"/>
      <c r="BX37" s="378"/>
      <c r="BY37" s="378"/>
      <c r="BZ37" s="378"/>
      <c r="CA37" s="378"/>
      <c r="CB37" s="609"/>
      <c r="CD37" s="602" t="s">
        <v>162</v>
      </c>
      <c r="CE37" s="603"/>
      <c r="CF37" s="603"/>
      <c r="CG37" s="603"/>
      <c r="CH37" s="603"/>
      <c r="CI37" s="603"/>
      <c r="CJ37" s="603"/>
      <c r="CK37" s="603"/>
      <c r="CL37" s="603"/>
      <c r="CM37" s="603"/>
      <c r="CN37" s="603"/>
      <c r="CO37" s="603"/>
      <c r="CP37" s="603"/>
      <c r="CQ37" s="604"/>
      <c r="CR37" s="597">
        <v>494265</v>
      </c>
      <c r="CS37" s="627"/>
      <c r="CT37" s="627"/>
      <c r="CU37" s="627"/>
      <c r="CV37" s="627"/>
      <c r="CW37" s="627"/>
      <c r="CX37" s="627"/>
      <c r="CY37" s="628"/>
      <c r="CZ37" s="605">
        <v>5.2</v>
      </c>
      <c r="DA37" s="629"/>
      <c r="DB37" s="629"/>
      <c r="DC37" s="630"/>
      <c r="DD37" s="608">
        <v>445065</v>
      </c>
      <c r="DE37" s="627"/>
      <c r="DF37" s="627"/>
      <c r="DG37" s="627"/>
      <c r="DH37" s="627"/>
      <c r="DI37" s="627"/>
      <c r="DJ37" s="627"/>
      <c r="DK37" s="628"/>
      <c r="DL37" s="608">
        <v>432605</v>
      </c>
      <c r="DM37" s="627"/>
      <c r="DN37" s="627"/>
      <c r="DO37" s="627"/>
      <c r="DP37" s="627"/>
      <c r="DQ37" s="627"/>
      <c r="DR37" s="627"/>
      <c r="DS37" s="627"/>
      <c r="DT37" s="627"/>
      <c r="DU37" s="627"/>
      <c r="DV37" s="628"/>
      <c r="DW37" s="605">
        <v>8</v>
      </c>
      <c r="DX37" s="629"/>
      <c r="DY37" s="629"/>
      <c r="DZ37" s="629"/>
      <c r="EA37" s="629"/>
      <c r="EB37" s="629"/>
      <c r="EC37" s="631"/>
    </row>
    <row r="38" spans="2:133" ht="11.25" customHeight="1" x14ac:dyDescent="0.15">
      <c r="B38" s="602" t="s">
        <v>394</v>
      </c>
      <c r="C38" s="603"/>
      <c r="D38" s="603"/>
      <c r="E38" s="603"/>
      <c r="F38" s="603"/>
      <c r="G38" s="603"/>
      <c r="H38" s="603"/>
      <c r="I38" s="603"/>
      <c r="J38" s="603"/>
      <c r="K38" s="603"/>
      <c r="L38" s="603"/>
      <c r="M38" s="603"/>
      <c r="N38" s="603"/>
      <c r="O38" s="603"/>
      <c r="P38" s="603"/>
      <c r="Q38" s="604"/>
      <c r="R38" s="597">
        <v>96945</v>
      </c>
      <c r="S38" s="378"/>
      <c r="T38" s="378"/>
      <c r="U38" s="378"/>
      <c r="V38" s="378"/>
      <c r="W38" s="378"/>
      <c r="X38" s="378"/>
      <c r="Y38" s="598"/>
      <c r="Z38" s="599">
        <v>1</v>
      </c>
      <c r="AA38" s="599"/>
      <c r="AB38" s="599"/>
      <c r="AC38" s="599"/>
      <c r="AD38" s="600">
        <v>15</v>
      </c>
      <c r="AE38" s="600"/>
      <c r="AF38" s="600"/>
      <c r="AG38" s="600"/>
      <c r="AH38" s="600"/>
      <c r="AI38" s="600"/>
      <c r="AJ38" s="600"/>
      <c r="AK38" s="600"/>
      <c r="AL38" s="605">
        <v>0</v>
      </c>
      <c r="AM38" s="384"/>
      <c r="AN38" s="384"/>
      <c r="AO38" s="606"/>
      <c r="AQ38" s="652" t="s">
        <v>408</v>
      </c>
      <c r="AR38" s="381"/>
      <c r="AS38" s="381"/>
      <c r="AT38" s="381"/>
      <c r="AU38" s="381"/>
      <c r="AV38" s="381"/>
      <c r="AW38" s="381"/>
      <c r="AX38" s="381"/>
      <c r="AY38" s="653"/>
      <c r="AZ38" s="597">
        <v>235822</v>
      </c>
      <c r="BA38" s="378"/>
      <c r="BB38" s="378"/>
      <c r="BC38" s="378"/>
      <c r="BD38" s="627"/>
      <c r="BE38" s="627"/>
      <c r="BF38" s="643"/>
      <c r="BG38" s="602" t="s">
        <v>412</v>
      </c>
      <c r="BH38" s="603"/>
      <c r="BI38" s="603"/>
      <c r="BJ38" s="603"/>
      <c r="BK38" s="603"/>
      <c r="BL38" s="603"/>
      <c r="BM38" s="603"/>
      <c r="BN38" s="603"/>
      <c r="BO38" s="603"/>
      <c r="BP38" s="603"/>
      <c r="BQ38" s="603"/>
      <c r="BR38" s="603"/>
      <c r="BS38" s="603"/>
      <c r="BT38" s="603"/>
      <c r="BU38" s="604"/>
      <c r="BV38" s="597">
        <v>1699</v>
      </c>
      <c r="BW38" s="378"/>
      <c r="BX38" s="378"/>
      <c r="BY38" s="378"/>
      <c r="BZ38" s="378"/>
      <c r="CA38" s="378"/>
      <c r="CB38" s="609"/>
      <c r="CD38" s="602" t="s">
        <v>413</v>
      </c>
      <c r="CE38" s="603"/>
      <c r="CF38" s="603"/>
      <c r="CG38" s="603"/>
      <c r="CH38" s="603"/>
      <c r="CI38" s="603"/>
      <c r="CJ38" s="603"/>
      <c r="CK38" s="603"/>
      <c r="CL38" s="603"/>
      <c r="CM38" s="603"/>
      <c r="CN38" s="603"/>
      <c r="CO38" s="603"/>
      <c r="CP38" s="603"/>
      <c r="CQ38" s="604"/>
      <c r="CR38" s="597">
        <v>595645</v>
      </c>
      <c r="CS38" s="378"/>
      <c r="CT38" s="378"/>
      <c r="CU38" s="378"/>
      <c r="CV38" s="378"/>
      <c r="CW38" s="378"/>
      <c r="CX38" s="378"/>
      <c r="CY38" s="598"/>
      <c r="CZ38" s="605">
        <v>6.2</v>
      </c>
      <c r="DA38" s="629"/>
      <c r="DB38" s="629"/>
      <c r="DC38" s="630"/>
      <c r="DD38" s="608">
        <v>502216</v>
      </c>
      <c r="DE38" s="378"/>
      <c r="DF38" s="378"/>
      <c r="DG38" s="378"/>
      <c r="DH38" s="378"/>
      <c r="DI38" s="378"/>
      <c r="DJ38" s="378"/>
      <c r="DK38" s="598"/>
      <c r="DL38" s="608">
        <v>482953</v>
      </c>
      <c r="DM38" s="378"/>
      <c r="DN38" s="378"/>
      <c r="DO38" s="378"/>
      <c r="DP38" s="378"/>
      <c r="DQ38" s="378"/>
      <c r="DR38" s="378"/>
      <c r="DS38" s="378"/>
      <c r="DT38" s="378"/>
      <c r="DU38" s="378"/>
      <c r="DV38" s="598"/>
      <c r="DW38" s="605">
        <v>8.9</v>
      </c>
      <c r="DX38" s="629"/>
      <c r="DY38" s="629"/>
      <c r="DZ38" s="629"/>
      <c r="EA38" s="629"/>
      <c r="EB38" s="629"/>
      <c r="EC38" s="631"/>
    </row>
    <row r="39" spans="2:133" ht="11.25" customHeight="1" x14ac:dyDescent="0.15">
      <c r="B39" s="602" t="s">
        <v>414</v>
      </c>
      <c r="C39" s="603"/>
      <c r="D39" s="603"/>
      <c r="E39" s="603"/>
      <c r="F39" s="603"/>
      <c r="G39" s="603"/>
      <c r="H39" s="603"/>
      <c r="I39" s="603"/>
      <c r="J39" s="603"/>
      <c r="K39" s="603"/>
      <c r="L39" s="603"/>
      <c r="M39" s="603"/>
      <c r="N39" s="603"/>
      <c r="O39" s="603"/>
      <c r="P39" s="603"/>
      <c r="Q39" s="604"/>
      <c r="R39" s="597">
        <v>526985</v>
      </c>
      <c r="S39" s="378"/>
      <c r="T39" s="378"/>
      <c r="U39" s="378"/>
      <c r="V39" s="378"/>
      <c r="W39" s="378"/>
      <c r="X39" s="378"/>
      <c r="Y39" s="598"/>
      <c r="Z39" s="599">
        <v>5.3</v>
      </c>
      <c r="AA39" s="599"/>
      <c r="AB39" s="599"/>
      <c r="AC39" s="599"/>
      <c r="AD39" s="600" t="s">
        <v>205</v>
      </c>
      <c r="AE39" s="600"/>
      <c r="AF39" s="600"/>
      <c r="AG39" s="600"/>
      <c r="AH39" s="600"/>
      <c r="AI39" s="600"/>
      <c r="AJ39" s="600"/>
      <c r="AK39" s="600"/>
      <c r="AL39" s="605" t="s">
        <v>205</v>
      </c>
      <c r="AM39" s="384"/>
      <c r="AN39" s="384"/>
      <c r="AO39" s="606"/>
      <c r="AQ39" s="652" t="s">
        <v>303</v>
      </c>
      <c r="AR39" s="381"/>
      <c r="AS39" s="381"/>
      <c r="AT39" s="381"/>
      <c r="AU39" s="381"/>
      <c r="AV39" s="381"/>
      <c r="AW39" s="381"/>
      <c r="AX39" s="381"/>
      <c r="AY39" s="653"/>
      <c r="AZ39" s="597">
        <v>8944</v>
      </c>
      <c r="BA39" s="378"/>
      <c r="BB39" s="378"/>
      <c r="BC39" s="378"/>
      <c r="BD39" s="627"/>
      <c r="BE39" s="627"/>
      <c r="BF39" s="643"/>
      <c r="BG39" s="602" t="s">
        <v>334</v>
      </c>
      <c r="BH39" s="603"/>
      <c r="BI39" s="603"/>
      <c r="BJ39" s="603"/>
      <c r="BK39" s="603"/>
      <c r="BL39" s="603"/>
      <c r="BM39" s="603"/>
      <c r="BN39" s="603"/>
      <c r="BO39" s="603"/>
      <c r="BP39" s="603"/>
      <c r="BQ39" s="603"/>
      <c r="BR39" s="603"/>
      <c r="BS39" s="603"/>
      <c r="BT39" s="603"/>
      <c r="BU39" s="604"/>
      <c r="BV39" s="597">
        <v>2624</v>
      </c>
      <c r="BW39" s="378"/>
      <c r="BX39" s="378"/>
      <c r="BY39" s="378"/>
      <c r="BZ39" s="378"/>
      <c r="CA39" s="378"/>
      <c r="CB39" s="609"/>
      <c r="CD39" s="602" t="s">
        <v>418</v>
      </c>
      <c r="CE39" s="603"/>
      <c r="CF39" s="603"/>
      <c r="CG39" s="603"/>
      <c r="CH39" s="603"/>
      <c r="CI39" s="603"/>
      <c r="CJ39" s="603"/>
      <c r="CK39" s="603"/>
      <c r="CL39" s="603"/>
      <c r="CM39" s="603"/>
      <c r="CN39" s="603"/>
      <c r="CO39" s="603"/>
      <c r="CP39" s="603"/>
      <c r="CQ39" s="604"/>
      <c r="CR39" s="597">
        <v>143994</v>
      </c>
      <c r="CS39" s="627"/>
      <c r="CT39" s="627"/>
      <c r="CU39" s="627"/>
      <c r="CV39" s="627"/>
      <c r="CW39" s="627"/>
      <c r="CX39" s="627"/>
      <c r="CY39" s="628"/>
      <c r="CZ39" s="605">
        <v>1.5</v>
      </c>
      <c r="DA39" s="629"/>
      <c r="DB39" s="629"/>
      <c r="DC39" s="630"/>
      <c r="DD39" s="608">
        <v>102560</v>
      </c>
      <c r="DE39" s="627"/>
      <c r="DF39" s="627"/>
      <c r="DG39" s="627"/>
      <c r="DH39" s="627"/>
      <c r="DI39" s="627"/>
      <c r="DJ39" s="627"/>
      <c r="DK39" s="628"/>
      <c r="DL39" s="608" t="s">
        <v>205</v>
      </c>
      <c r="DM39" s="627"/>
      <c r="DN39" s="627"/>
      <c r="DO39" s="627"/>
      <c r="DP39" s="627"/>
      <c r="DQ39" s="627"/>
      <c r="DR39" s="627"/>
      <c r="DS39" s="627"/>
      <c r="DT39" s="627"/>
      <c r="DU39" s="627"/>
      <c r="DV39" s="628"/>
      <c r="DW39" s="605" t="s">
        <v>205</v>
      </c>
      <c r="DX39" s="629"/>
      <c r="DY39" s="629"/>
      <c r="DZ39" s="629"/>
      <c r="EA39" s="629"/>
      <c r="EB39" s="629"/>
      <c r="EC39" s="631"/>
    </row>
    <row r="40" spans="2:133" ht="11.25" customHeight="1" x14ac:dyDescent="0.15">
      <c r="B40" s="602" t="s">
        <v>419</v>
      </c>
      <c r="C40" s="603"/>
      <c r="D40" s="603"/>
      <c r="E40" s="603"/>
      <c r="F40" s="603"/>
      <c r="G40" s="603"/>
      <c r="H40" s="603"/>
      <c r="I40" s="603"/>
      <c r="J40" s="603"/>
      <c r="K40" s="603"/>
      <c r="L40" s="603"/>
      <c r="M40" s="603"/>
      <c r="N40" s="603"/>
      <c r="O40" s="603"/>
      <c r="P40" s="603"/>
      <c r="Q40" s="604"/>
      <c r="R40" s="597" t="s">
        <v>205</v>
      </c>
      <c r="S40" s="378"/>
      <c r="T40" s="378"/>
      <c r="U40" s="378"/>
      <c r="V40" s="378"/>
      <c r="W40" s="378"/>
      <c r="X40" s="378"/>
      <c r="Y40" s="598"/>
      <c r="Z40" s="599" t="s">
        <v>205</v>
      </c>
      <c r="AA40" s="599"/>
      <c r="AB40" s="599"/>
      <c r="AC40" s="599"/>
      <c r="AD40" s="600" t="s">
        <v>205</v>
      </c>
      <c r="AE40" s="600"/>
      <c r="AF40" s="600"/>
      <c r="AG40" s="600"/>
      <c r="AH40" s="600"/>
      <c r="AI40" s="600"/>
      <c r="AJ40" s="600"/>
      <c r="AK40" s="600"/>
      <c r="AL40" s="605" t="s">
        <v>205</v>
      </c>
      <c r="AM40" s="384"/>
      <c r="AN40" s="384"/>
      <c r="AO40" s="606"/>
      <c r="AQ40" s="652" t="s">
        <v>421</v>
      </c>
      <c r="AR40" s="381"/>
      <c r="AS40" s="381"/>
      <c r="AT40" s="381"/>
      <c r="AU40" s="381"/>
      <c r="AV40" s="381"/>
      <c r="AW40" s="381"/>
      <c r="AX40" s="381"/>
      <c r="AY40" s="653"/>
      <c r="AZ40" s="597" t="s">
        <v>205</v>
      </c>
      <c r="BA40" s="378"/>
      <c r="BB40" s="378"/>
      <c r="BC40" s="378"/>
      <c r="BD40" s="627"/>
      <c r="BE40" s="627"/>
      <c r="BF40" s="643"/>
      <c r="BG40" s="681" t="s">
        <v>422</v>
      </c>
      <c r="BH40" s="538"/>
      <c r="BI40" s="538"/>
      <c r="BJ40" s="538"/>
      <c r="BK40" s="538"/>
      <c r="BL40" s="7"/>
      <c r="BM40" s="603" t="s">
        <v>423</v>
      </c>
      <c r="BN40" s="603"/>
      <c r="BO40" s="603"/>
      <c r="BP40" s="603"/>
      <c r="BQ40" s="603"/>
      <c r="BR40" s="603"/>
      <c r="BS40" s="603"/>
      <c r="BT40" s="603"/>
      <c r="BU40" s="604"/>
      <c r="BV40" s="597">
        <v>87</v>
      </c>
      <c r="BW40" s="378"/>
      <c r="BX40" s="378"/>
      <c r="BY40" s="378"/>
      <c r="BZ40" s="378"/>
      <c r="CA40" s="378"/>
      <c r="CB40" s="609"/>
      <c r="CD40" s="602" t="s">
        <v>366</v>
      </c>
      <c r="CE40" s="603"/>
      <c r="CF40" s="603"/>
      <c r="CG40" s="603"/>
      <c r="CH40" s="603"/>
      <c r="CI40" s="603"/>
      <c r="CJ40" s="603"/>
      <c r="CK40" s="603"/>
      <c r="CL40" s="603"/>
      <c r="CM40" s="603"/>
      <c r="CN40" s="603"/>
      <c r="CO40" s="603"/>
      <c r="CP40" s="603"/>
      <c r="CQ40" s="604"/>
      <c r="CR40" s="597">
        <v>3240</v>
      </c>
      <c r="CS40" s="378"/>
      <c r="CT40" s="378"/>
      <c r="CU40" s="378"/>
      <c r="CV40" s="378"/>
      <c r="CW40" s="378"/>
      <c r="CX40" s="378"/>
      <c r="CY40" s="598"/>
      <c r="CZ40" s="605">
        <v>0</v>
      </c>
      <c r="DA40" s="629"/>
      <c r="DB40" s="629"/>
      <c r="DC40" s="630"/>
      <c r="DD40" s="608" t="s">
        <v>205</v>
      </c>
      <c r="DE40" s="378"/>
      <c r="DF40" s="378"/>
      <c r="DG40" s="378"/>
      <c r="DH40" s="378"/>
      <c r="DI40" s="378"/>
      <c r="DJ40" s="378"/>
      <c r="DK40" s="598"/>
      <c r="DL40" s="608" t="s">
        <v>205</v>
      </c>
      <c r="DM40" s="378"/>
      <c r="DN40" s="378"/>
      <c r="DO40" s="378"/>
      <c r="DP40" s="378"/>
      <c r="DQ40" s="378"/>
      <c r="DR40" s="378"/>
      <c r="DS40" s="378"/>
      <c r="DT40" s="378"/>
      <c r="DU40" s="378"/>
      <c r="DV40" s="598"/>
      <c r="DW40" s="605" t="s">
        <v>205</v>
      </c>
      <c r="DX40" s="629"/>
      <c r="DY40" s="629"/>
      <c r="DZ40" s="629"/>
      <c r="EA40" s="629"/>
      <c r="EB40" s="629"/>
      <c r="EC40" s="631"/>
    </row>
    <row r="41" spans="2:133" ht="11.25" customHeight="1" x14ac:dyDescent="0.15">
      <c r="B41" s="602" t="s">
        <v>424</v>
      </c>
      <c r="C41" s="603"/>
      <c r="D41" s="603"/>
      <c r="E41" s="603"/>
      <c r="F41" s="603"/>
      <c r="G41" s="603"/>
      <c r="H41" s="603"/>
      <c r="I41" s="603"/>
      <c r="J41" s="603"/>
      <c r="K41" s="603"/>
      <c r="L41" s="603"/>
      <c r="M41" s="603"/>
      <c r="N41" s="603"/>
      <c r="O41" s="603"/>
      <c r="P41" s="603"/>
      <c r="Q41" s="604"/>
      <c r="R41" s="597" t="s">
        <v>205</v>
      </c>
      <c r="S41" s="378"/>
      <c r="T41" s="378"/>
      <c r="U41" s="378"/>
      <c r="V41" s="378"/>
      <c r="W41" s="378"/>
      <c r="X41" s="378"/>
      <c r="Y41" s="598"/>
      <c r="Z41" s="599" t="s">
        <v>205</v>
      </c>
      <c r="AA41" s="599"/>
      <c r="AB41" s="599"/>
      <c r="AC41" s="599"/>
      <c r="AD41" s="600" t="s">
        <v>205</v>
      </c>
      <c r="AE41" s="600"/>
      <c r="AF41" s="600"/>
      <c r="AG41" s="600"/>
      <c r="AH41" s="600"/>
      <c r="AI41" s="600"/>
      <c r="AJ41" s="600"/>
      <c r="AK41" s="600"/>
      <c r="AL41" s="605" t="s">
        <v>205</v>
      </c>
      <c r="AM41" s="384"/>
      <c r="AN41" s="384"/>
      <c r="AO41" s="606"/>
      <c r="AQ41" s="652" t="s">
        <v>425</v>
      </c>
      <c r="AR41" s="381"/>
      <c r="AS41" s="381"/>
      <c r="AT41" s="381"/>
      <c r="AU41" s="381"/>
      <c r="AV41" s="381"/>
      <c r="AW41" s="381"/>
      <c r="AX41" s="381"/>
      <c r="AY41" s="653"/>
      <c r="AZ41" s="597">
        <v>94206</v>
      </c>
      <c r="BA41" s="378"/>
      <c r="BB41" s="378"/>
      <c r="BC41" s="378"/>
      <c r="BD41" s="627"/>
      <c r="BE41" s="627"/>
      <c r="BF41" s="643"/>
      <c r="BG41" s="681"/>
      <c r="BH41" s="538"/>
      <c r="BI41" s="538"/>
      <c r="BJ41" s="538"/>
      <c r="BK41" s="538"/>
      <c r="BL41" s="7"/>
      <c r="BM41" s="603" t="s">
        <v>339</v>
      </c>
      <c r="BN41" s="603"/>
      <c r="BO41" s="603"/>
      <c r="BP41" s="603"/>
      <c r="BQ41" s="603"/>
      <c r="BR41" s="603"/>
      <c r="BS41" s="603"/>
      <c r="BT41" s="603"/>
      <c r="BU41" s="604"/>
      <c r="BV41" s="597">
        <v>2</v>
      </c>
      <c r="BW41" s="378"/>
      <c r="BX41" s="378"/>
      <c r="BY41" s="378"/>
      <c r="BZ41" s="378"/>
      <c r="CA41" s="378"/>
      <c r="CB41" s="609"/>
      <c r="CD41" s="602" t="s">
        <v>285</v>
      </c>
      <c r="CE41" s="603"/>
      <c r="CF41" s="603"/>
      <c r="CG41" s="603"/>
      <c r="CH41" s="603"/>
      <c r="CI41" s="603"/>
      <c r="CJ41" s="603"/>
      <c r="CK41" s="603"/>
      <c r="CL41" s="603"/>
      <c r="CM41" s="603"/>
      <c r="CN41" s="603"/>
      <c r="CO41" s="603"/>
      <c r="CP41" s="603"/>
      <c r="CQ41" s="604"/>
      <c r="CR41" s="597" t="s">
        <v>205</v>
      </c>
      <c r="CS41" s="627"/>
      <c r="CT41" s="627"/>
      <c r="CU41" s="627"/>
      <c r="CV41" s="627"/>
      <c r="CW41" s="627"/>
      <c r="CX41" s="627"/>
      <c r="CY41" s="628"/>
      <c r="CZ41" s="605" t="s">
        <v>205</v>
      </c>
      <c r="DA41" s="629"/>
      <c r="DB41" s="629"/>
      <c r="DC41" s="630"/>
      <c r="DD41" s="608" t="s">
        <v>205</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15">
      <c r="B42" s="602" t="s">
        <v>426</v>
      </c>
      <c r="C42" s="603"/>
      <c r="D42" s="603"/>
      <c r="E42" s="603"/>
      <c r="F42" s="603"/>
      <c r="G42" s="603"/>
      <c r="H42" s="603"/>
      <c r="I42" s="603"/>
      <c r="J42" s="603"/>
      <c r="K42" s="603"/>
      <c r="L42" s="603"/>
      <c r="M42" s="603"/>
      <c r="N42" s="603"/>
      <c r="O42" s="603"/>
      <c r="P42" s="603"/>
      <c r="Q42" s="604"/>
      <c r="R42" s="597">
        <v>155016</v>
      </c>
      <c r="S42" s="378"/>
      <c r="T42" s="378"/>
      <c r="U42" s="378"/>
      <c r="V42" s="378"/>
      <c r="W42" s="378"/>
      <c r="X42" s="378"/>
      <c r="Y42" s="598"/>
      <c r="Z42" s="599">
        <v>1.5</v>
      </c>
      <c r="AA42" s="599"/>
      <c r="AB42" s="599"/>
      <c r="AC42" s="599"/>
      <c r="AD42" s="600" t="s">
        <v>205</v>
      </c>
      <c r="AE42" s="600"/>
      <c r="AF42" s="600"/>
      <c r="AG42" s="600"/>
      <c r="AH42" s="600"/>
      <c r="AI42" s="600"/>
      <c r="AJ42" s="600"/>
      <c r="AK42" s="600"/>
      <c r="AL42" s="605" t="s">
        <v>205</v>
      </c>
      <c r="AM42" s="384"/>
      <c r="AN42" s="384"/>
      <c r="AO42" s="606"/>
      <c r="AQ42" s="660" t="s">
        <v>428</v>
      </c>
      <c r="AR42" s="661"/>
      <c r="AS42" s="661"/>
      <c r="AT42" s="661"/>
      <c r="AU42" s="661"/>
      <c r="AV42" s="661"/>
      <c r="AW42" s="661"/>
      <c r="AX42" s="661"/>
      <c r="AY42" s="662"/>
      <c r="AZ42" s="663">
        <v>501439</v>
      </c>
      <c r="BA42" s="664"/>
      <c r="BB42" s="664"/>
      <c r="BC42" s="664"/>
      <c r="BD42" s="645"/>
      <c r="BE42" s="645"/>
      <c r="BF42" s="647"/>
      <c r="BG42" s="554"/>
      <c r="BH42" s="555"/>
      <c r="BI42" s="555"/>
      <c r="BJ42" s="555"/>
      <c r="BK42" s="555"/>
      <c r="BL42" s="23"/>
      <c r="BM42" s="615" t="s">
        <v>429</v>
      </c>
      <c r="BN42" s="615"/>
      <c r="BO42" s="615"/>
      <c r="BP42" s="615"/>
      <c r="BQ42" s="615"/>
      <c r="BR42" s="615"/>
      <c r="BS42" s="615"/>
      <c r="BT42" s="615"/>
      <c r="BU42" s="616"/>
      <c r="BV42" s="663">
        <v>421</v>
      </c>
      <c r="BW42" s="664"/>
      <c r="BX42" s="664"/>
      <c r="BY42" s="664"/>
      <c r="BZ42" s="664"/>
      <c r="CA42" s="664"/>
      <c r="CB42" s="665"/>
      <c r="CD42" s="602" t="s">
        <v>279</v>
      </c>
      <c r="CE42" s="603"/>
      <c r="CF42" s="603"/>
      <c r="CG42" s="603"/>
      <c r="CH42" s="603"/>
      <c r="CI42" s="603"/>
      <c r="CJ42" s="603"/>
      <c r="CK42" s="603"/>
      <c r="CL42" s="603"/>
      <c r="CM42" s="603"/>
      <c r="CN42" s="603"/>
      <c r="CO42" s="603"/>
      <c r="CP42" s="603"/>
      <c r="CQ42" s="604"/>
      <c r="CR42" s="597">
        <v>999532</v>
      </c>
      <c r="CS42" s="378"/>
      <c r="CT42" s="378"/>
      <c r="CU42" s="378"/>
      <c r="CV42" s="378"/>
      <c r="CW42" s="378"/>
      <c r="CX42" s="378"/>
      <c r="CY42" s="598"/>
      <c r="CZ42" s="605">
        <v>10.5</v>
      </c>
      <c r="DA42" s="384"/>
      <c r="DB42" s="384"/>
      <c r="DC42" s="610"/>
      <c r="DD42" s="608">
        <v>257559</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15">
      <c r="B43" s="614" t="s">
        <v>427</v>
      </c>
      <c r="C43" s="615"/>
      <c r="D43" s="615"/>
      <c r="E43" s="615"/>
      <c r="F43" s="615"/>
      <c r="G43" s="615"/>
      <c r="H43" s="615"/>
      <c r="I43" s="615"/>
      <c r="J43" s="615"/>
      <c r="K43" s="615"/>
      <c r="L43" s="615"/>
      <c r="M43" s="615"/>
      <c r="N43" s="615"/>
      <c r="O43" s="615"/>
      <c r="P43" s="615"/>
      <c r="Q43" s="616"/>
      <c r="R43" s="663">
        <v>10036864</v>
      </c>
      <c r="S43" s="664"/>
      <c r="T43" s="664"/>
      <c r="U43" s="664"/>
      <c r="V43" s="664"/>
      <c r="W43" s="664"/>
      <c r="X43" s="664"/>
      <c r="Y43" s="666"/>
      <c r="Z43" s="667">
        <v>100</v>
      </c>
      <c r="AA43" s="667"/>
      <c r="AB43" s="667"/>
      <c r="AC43" s="667"/>
      <c r="AD43" s="668">
        <v>5270494</v>
      </c>
      <c r="AE43" s="668"/>
      <c r="AF43" s="668"/>
      <c r="AG43" s="668"/>
      <c r="AH43" s="668"/>
      <c r="AI43" s="668"/>
      <c r="AJ43" s="668"/>
      <c r="AK43" s="668"/>
      <c r="AL43" s="669">
        <v>100</v>
      </c>
      <c r="AM43" s="646"/>
      <c r="AN43" s="646"/>
      <c r="AO43" s="670"/>
      <c r="CD43" s="602" t="s">
        <v>84</v>
      </c>
      <c r="CE43" s="603"/>
      <c r="CF43" s="603"/>
      <c r="CG43" s="603"/>
      <c r="CH43" s="603"/>
      <c r="CI43" s="603"/>
      <c r="CJ43" s="603"/>
      <c r="CK43" s="603"/>
      <c r="CL43" s="603"/>
      <c r="CM43" s="603"/>
      <c r="CN43" s="603"/>
      <c r="CO43" s="603"/>
      <c r="CP43" s="603"/>
      <c r="CQ43" s="604"/>
      <c r="CR43" s="597">
        <v>15710</v>
      </c>
      <c r="CS43" s="627"/>
      <c r="CT43" s="627"/>
      <c r="CU43" s="627"/>
      <c r="CV43" s="627"/>
      <c r="CW43" s="627"/>
      <c r="CX43" s="627"/>
      <c r="CY43" s="628"/>
      <c r="CZ43" s="605">
        <v>0.2</v>
      </c>
      <c r="DA43" s="629"/>
      <c r="DB43" s="629"/>
      <c r="DC43" s="630"/>
      <c r="DD43" s="608">
        <v>15710</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181</v>
      </c>
      <c r="CE44" s="570"/>
      <c r="CF44" s="602" t="s">
        <v>430</v>
      </c>
      <c r="CG44" s="603"/>
      <c r="CH44" s="603"/>
      <c r="CI44" s="603"/>
      <c r="CJ44" s="603"/>
      <c r="CK44" s="603"/>
      <c r="CL44" s="603"/>
      <c r="CM44" s="603"/>
      <c r="CN44" s="603"/>
      <c r="CO44" s="603"/>
      <c r="CP44" s="603"/>
      <c r="CQ44" s="604"/>
      <c r="CR44" s="597">
        <v>924994</v>
      </c>
      <c r="CS44" s="378"/>
      <c r="CT44" s="378"/>
      <c r="CU44" s="378"/>
      <c r="CV44" s="378"/>
      <c r="CW44" s="378"/>
      <c r="CX44" s="378"/>
      <c r="CY44" s="598"/>
      <c r="CZ44" s="605">
        <v>9.6999999999999993</v>
      </c>
      <c r="DA44" s="384"/>
      <c r="DB44" s="384"/>
      <c r="DC44" s="610"/>
      <c r="DD44" s="608">
        <v>245786</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15">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431</v>
      </c>
      <c r="CG45" s="603"/>
      <c r="CH45" s="603"/>
      <c r="CI45" s="603"/>
      <c r="CJ45" s="603"/>
      <c r="CK45" s="603"/>
      <c r="CL45" s="603"/>
      <c r="CM45" s="603"/>
      <c r="CN45" s="603"/>
      <c r="CO45" s="603"/>
      <c r="CP45" s="603"/>
      <c r="CQ45" s="604"/>
      <c r="CR45" s="597">
        <v>342809</v>
      </c>
      <c r="CS45" s="627"/>
      <c r="CT45" s="627"/>
      <c r="CU45" s="627"/>
      <c r="CV45" s="627"/>
      <c r="CW45" s="627"/>
      <c r="CX45" s="627"/>
      <c r="CY45" s="628"/>
      <c r="CZ45" s="605">
        <v>3.6</v>
      </c>
      <c r="DA45" s="629"/>
      <c r="DB45" s="629"/>
      <c r="DC45" s="630"/>
      <c r="DD45" s="608">
        <v>19675</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15">
      <c r="B46" s="45" t="s">
        <v>401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388</v>
      </c>
      <c r="CG46" s="603"/>
      <c r="CH46" s="603"/>
      <c r="CI46" s="603"/>
      <c r="CJ46" s="603"/>
      <c r="CK46" s="603"/>
      <c r="CL46" s="603"/>
      <c r="CM46" s="603"/>
      <c r="CN46" s="603"/>
      <c r="CO46" s="603"/>
      <c r="CP46" s="603"/>
      <c r="CQ46" s="604"/>
      <c r="CR46" s="597">
        <v>551123</v>
      </c>
      <c r="CS46" s="378"/>
      <c r="CT46" s="378"/>
      <c r="CU46" s="378"/>
      <c r="CV46" s="378"/>
      <c r="CW46" s="378"/>
      <c r="CX46" s="378"/>
      <c r="CY46" s="598"/>
      <c r="CZ46" s="605">
        <v>5.8</v>
      </c>
      <c r="DA46" s="384"/>
      <c r="DB46" s="384"/>
      <c r="DC46" s="610"/>
      <c r="DD46" s="608">
        <v>224411</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15">
      <c r="B47" s="46" t="s">
        <v>267</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433</v>
      </c>
      <c r="CG47" s="603"/>
      <c r="CH47" s="603"/>
      <c r="CI47" s="603"/>
      <c r="CJ47" s="603"/>
      <c r="CK47" s="603"/>
      <c r="CL47" s="603"/>
      <c r="CM47" s="603"/>
      <c r="CN47" s="603"/>
      <c r="CO47" s="603"/>
      <c r="CP47" s="603"/>
      <c r="CQ47" s="604"/>
      <c r="CR47" s="597">
        <v>74538</v>
      </c>
      <c r="CS47" s="627"/>
      <c r="CT47" s="627"/>
      <c r="CU47" s="627"/>
      <c r="CV47" s="627"/>
      <c r="CW47" s="627"/>
      <c r="CX47" s="627"/>
      <c r="CY47" s="628"/>
      <c r="CZ47" s="605">
        <v>0.8</v>
      </c>
      <c r="DA47" s="629"/>
      <c r="DB47" s="629"/>
      <c r="DC47" s="630"/>
      <c r="DD47" s="608">
        <v>11773</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434</v>
      </c>
      <c r="CG48" s="603"/>
      <c r="CH48" s="603"/>
      <c r="CI48" s="603"/>
      <c r="CJ48" s="603"/>
      <c r="CK48" s="603"/>
      <c r="CL48" s="603"/>
      <c r="CM48" s="603"/>
      <c r="CN48" s="603"/>
      <c r="CO48" s="603"/>
      <c r="CP48" s="603"/>
      <c r="CQ48" s="604"/>
      <c r="CR48" s="597" t="s">
        <v>205</v>
      </c>
      <c r="CS48" s="378"/>
      <c r="CT48" s="378"/>
      <c r="CU48" s="378"/>
      <c r="CV48" s="378"/>
      <c r="CW48" s="378"/>
      <c r="CX48" s="378"/>
      <c r="CY48" s="598"/>
      <c r="CZ48" s="605" t="s">
        <v>205</v>
      </c>
      <c r="DA48" s="384"/>
      <c r="DB48" s="384"/>
      <c r="DC48" s="610"/>
      <c r="DD48" s="608" t="s">
        <v>205</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196</v>
      </c>
      <c r="CE49" s="615"/>
      <c r="CF49" s="615"/>
      <c r="CG49" s="615"/>
      <c r="CH49" s="615"/>
      <c r="CI49" s="615"/>
      <c r="CJ49" s="615"/>
      <c r="CK49" s="615"/>
      <c r="CL49" s="615"/>
      <c r="CM49" s="615"/>
      <c r="CN49" s="615"/>
      <c r="CO49" s="615"/>
      <c r="CP49" s="615"/>
      <c r="CQ49" s="616"/>
      <c r="CR49" s="663">
        <v>9556700</v>
      </c>
      <c r="CS49" s="645"/>
      <c r="CT49" s="645"/>
      <c r="CU49" s="645"/>
      <c r="CV49" s="645"/>
      <c r="CW49" s="645"/>
      <c r="CX49" s="645"/>
      <c r="CY49" s="671"/>
      <c r="CZ49" s="669">
        <v>100</v>
      </c>
      <c r="DA49" s="672"/>
      <c r="DB49" s="672"/>
      <c r="DC49" s="673"/>
      <c r="DD49" s="674">
        <v>6336929</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Za41DOfX+OVmjt922poe6dkiBzZqdQ5pI54mSBUy2xmXTZTZvVbr3VBemj833070prsVYIGdojClNv2K6dbMbA==" saltValue="Fl7y1q50+7BU/W5LGnDr0w=="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288</v>
      </c>
      <c r="DK2" s="686"/>
      <c r="DL2" s="686"/>
      <c r="DM2" s="686"/>
      <c r="DN2" s="686"/>
      <c r="DO2" s="687"/>
      <c r="DP2" s="70"/>
      <c r="DQ2" s="685" t="s">
        <v>298</v>
      </c>
      <c r="DR2" s="686"/>
      <c r="DS2" s="686"/>
      <c r="DT2" s="686"/>
      <c r="DU2" s="686"/>
      <c r="DV2" s="686"/>
      <c r="DW2" s="686"/>
      <c r="DX2" s="686"/>
      <c r="DY2" s="686"/>
      <c r="DZ2" s="68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88" t="s">
        <v>209</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435</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3" t="s">
        <v>436</v>
      </c>
      <c r="B5" s="954"/>
      <c r="C5" s="954"/>
      <c r="D5" s="954"/>
      <c r="E5" s="954"/>
      <c r="F5" s="954"/>
      <c r="G5" s="954"/>
      <c r="H5" s="954"/>
      <c r="I5" s="954"/>
      <c r="J5" s="954"/>
      <c r="K5" s="954"/>
      <c r="L5" s="954"/>
      <c r="M5" s="954"/>
      <c r="N5" s="954"/>
      <c r="O5" s="954"/>
      <c r="P5" s="955"/>
      <c r="Q5" s="959" t="s">
        <v>183</v>
      </c>
      <c r="R5" s="960"/>
      <c r="S5" s="960"/>
      <c r="T5" s="960"/>
      <c r="U5" s="961"/>
      <c r="V5" s="959" t="s">
        <v>437</v>
      </c>
      <c r="W5" s="960"/>
      <c r="X5" s="960"/>
      <c r="Y5" s="960"/>
      <c r="Z5" s="961"/>
      <c r="AA5" s="959" t="s">
        <v>438</v>
      </c>
      <c r="AB5" s="960"/>
      <c r="AC5" s="960"/>
      <c r="AD5" s="960"/>
      <c r="AE5" s="960"/>
      <c r="AF5" s="965" t="s">
        <v>164</v>
      </c>
      <c r="AG5" s="960"/>
      <c r="AH5" s="960"/>
      <c r="AI5" s="960"/>
      <c r="AJ5" s="966"/>
      <c r="AK5" s="960" t="s">
        <v>439</v>
      </c>
      <c r="AL5" s="960"/>
      <c r="AM5" s="960"/>
      <c r="AN5" s="960"/>
      <c r="AO5" s="961"/>
      <c r="AP5" s="959" t="s">
        <v>440</v>
      </c>
      <c r="AQ5" s="960"/>
      <c r="AR5" s="960"/>
      <c r="AS5" s="960"/>
      <c r="AT5" s="961"/>
      <c r="AU5" s="959" t="s">
        <v>442</v>
      </c>
      <c r="AV5" s="960"/>
      <c r="AW5" s="960"/>
      <c r="AX5" s="960"/>
      <c r="AY5" s="966"/>
      <c r="AZ5" s="73"/>
      <c r="BA5" s="73"/>
      <c r="BB5" s="73"/>
      <c r="BC5" s="73"/>
      <c r="BD5" s="73"/>
      <c r="BE5" s="85"/>
      <c r="BF5" s="85"/>
      <c r="BG5" s="85"/>
      <c r="BH5" s="85"/>
      <c r="BI5" s="85"/>
      <c r="BJ5" s="85"/>
      <c r="BK5" s="85"/>
      <c r="BL5" s="85"/>
      <c r="BM5" s="85"/>
      <c r="BN5" s="85"/>
      <c r="BO5" s="85"/>
      <c r="BP5" s="85"/>
      <c r="BQ5" s="953" t="s">
        <v>443</v>
      </c>
      <c r="BR5" s="954"/>
      <c r="BS5" s="954"/>
      <c r="BT5" s="954"/>
      <c r="BU5" s="954"/>
      <c r="BV5" s="954"/>
      <c r="BW5" s="954"/>
      <c r="BX5" s="954"/>
      <c r="BY5" s="954"/>
      <c r="BZ5" s="954"/>
      <c r="CA5" s="954"/>
      <c r="CB5" s="954"/>
      <c r="CC5" s="954"/>
      <c r="CD5" s="954"/>
      <c r="CE5" s="954"/>
      <c r="CF5" s="954"/>
      <c r="CG5" s="955"/>
      <c r="CH5" s="959" t="s">
        <v>363</v>
      </c>
      <c r="CI5" s="960"/>
      <c r="CJ5" s="960"/>
      <c r="CK5" s="960"/>
      <c r="CL5" s="961"/>
      <c r="CM5" s="959" t="s">
        <v>316</v>
      </c>
      <c r="CN5" s="960"/>
      <c r="CO5" s="960"/>
      <c r="CP5" s="960"/>
      <c r="CQ5" s="961"/>
      <c r="CR5" s="959" t="s">
        <v>246</v>
      </c>
      <c r="CS5" s="960"/>
      <c r="CT5" s="960"/>
      <c r="CU5" s="960"/>
      <c r="CV5" s="961"/>
      <c r="CW5" s="959" t="s">
        <v>55</v>
      </c>
      <c r="CX5" s="960"/>
      <c r="CY5" s="960"/>
      <c r="CZ5" s="960"/>
      <c r="DA5" s="961"/>
      <c r="DB5" s="959" t="s">
        <v>410</v>
      </c>
      <c r="DC5" s="960"/>
      <c r="DD5" s="960"/>
      <c r="DE5" s="960"/>
      <c r="DF5" s="961"/>
      <c r="DG5" s="969" t="s">
        <v>244</v>
      </c>
      <c r="DH5" s="970"/>
      <c r="DI5" s="970"/>
      <c r="DJ5" s="970"/>
      <c r="DK5" s="971"/>
      <c r="DL5" s="969" t="s">
        <v>445</v>
      </c>
      <c r="DM5" s="970"/>
      <c r="DN5" s="970"/>
      <c r="DO5" s="970"/>
      <c r="DP5" s="971"/>
      <c r="DQ5" s="959" t="s">
        <v>447</v>
      </c>
      <c r="DR5" s="960"/>
      <c r="DS5" s="960"/>
      <c r="DT5" s="960"/>
      <c r="DU5" s="961"/>
      <c r="DV5" s="959" t="s">
        <v>442</v>
      </c>
      <c r="DW5" s="960"/>
      <c r="DX5" s="960"/>
      <c r="DY5" s="960"/>
      <c r="DZ5" s="966"/>
      <c r="EA5" s="82"/>
    </row>
    <row r="6" spans="1:131" s="54" customFormat="1" ht="26.25" customHeight="1" x14ac:dyDescent="0.1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15">
      <c r="A7" s="59">
        <v>1</v>
      </c>
      <c r="B7" s="689" t="s">
        <v>448</v>
      </c>
      <c r="C7" s="690"/>
      <c r="D7" s="690"/>
      <c r="E7" s="690"/>
      <c r="F7" s="690"/>
      <c r="G7" s="690"/>
      <c r="H7" s="690"/>
      <c r="I7" s="690"/>
      <c r="J7" s="690"/>
      <c r="K7" s="690"/>
      <c r="L7" s="690"/>
      <c r="M7" s="690"/>
      <c r="N7" s="690"/>
      <c r="O7" s="690"/>
      <c r="P7" s="691"/>
      <c r="Q7" s="692">
        <v>10204</v>
      </c>
      <c r="R7" s="693"/>
      <c r="S7" s="693"/>
      <c r="T7" s="693"/>
      <c r="U7" s="693"/>
      <c r="V7" s="693">
        <v>9724</v>
      </c>
      <c r="W7" s="693"/>
      <c r="X7" s="693"/>
      <c r="Y7" s="693"/>
      <c r="Z7" s="693"/>
      <c r="AA7" s="693">
        <v>480</v>
      </c>
      <c r="AB7" s="693"/>
      <c r="AC7" s="693"/>
      <c r="AD7" s="693"/>
      <c r="AE7" s="694"/>
      <c r="AF7" s="695">
        <v>446</v>
      </c>
      <c r="AG7" s="696"/>
      <c r="AH7" s="696"/>
      <c r="AI7" s="696"/>
      <c r="AJ7" s="697"/>
      <c r="AK7" s="698">
        <v>292</v>
      </c>
      <c r="AL7" s="693"/>
      <c r="AM7" s="693"/>
      <c r="AN7" s="693"/>
      <c r="AO7" s="693"/>
      <c r="AP7" s="693">
        <v>7083</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c r="BT7" s="690"/>
      <c r="BU7" s="690"/>
      <c r="BV7" s="690"/>
      <c r="BW7" s="690"/>
      <c r="BX7" s="690"/>
      <c r="BY7" s="690"/>
      <c r="BZ7" s="690"/>
      <c r="CA7" s="690"/>
      <c r="CB7" s="690"/>
      <c r="CC7" s="690"/>
      <c r="CD7" s="690"/>
      <c r="CE7" s="690"/>
      <c r="CF7" s="690"/>
      <c r="CG7" s="691"/>
      <c r="CH7" s="701"/>
      <c r="CI7" s="702"/>
      <c r="CJ7" s="702"/>
      <c r="CK7" s="702"/>
      <c r="CL7" s="703"/>
      <c r="CM7" s="701"/>
      <c r="CN7" s="702"/>
      <c r="CO7" s="702"/>
      <c r="CP7" s="702"/>
      <c r="CQ7" s="703"/>
      <c r="CR7" s="701"/>
      <c r="CS7" s="702"/>
      <c r="CT7" s="702"/>
      <c r="CU7" s="702"/>
      <c r="CV7" s="703"/>
      <c r="CW7" s="701"/>
      <c r="CX7" s="702"/>
      <c r="CY7" s="702"/>
      <c r="CZ7" s="702"/>
      <c r="DA7" s="703"/>
      <c r="DB7" s="701"/>
      <c r="DC7" s="702"/>
      <c r="DD7" s="702"/>
      <c r="DE7" s="702"/>
      <c r="DF7" s="703"/>
      <c r="DG7" s="701"/>
      <c r="DH7" s="702"/>
      <c r="DI7" s="702"/>
      <c r="DJ7" s="702"/>
      <c r="DK7" s="703"/>
      <c r="DL7" s="701"/>
      <c r="DM7" s="702"/>
      <c r="DN7" s="702"/>
      <c r="DO7" s="702"/>
      <c r="DP7" s="703"/>
      <c r="DQ7" s="701"/>
      <c r="DR7" s="702"/>
      <c r="DS7" s="702"/>
      <c r="DT7" s="702"/>
      <c r="DU7" s="703"/>
      <c r="DV7" s="689"/>
      <c r="DW7" s="690"/>
      <c r="DX7" s="690"/>
      <c r="DY7" s="690"/>
      <c r="DZ7" s="704"/>
      <c r="EA7" s="82"/>
    </row>
    <row r="8" spans="1:131" s="54" customFormat="1" ht="26.25" customHeight="1" x14ac:dyDescent="0.15">
      <c r="A8" s="60">
        <v>2</v>
      </c>
      <c r="B8" s="705" t="s">
        <v>450</v>
      </c>
      <c r="C8" s="706"/>
      <c r="D8" s="706"/>
      <c r="E8" s="706"/>
      <c r="F8" s="706"/>
      <c r="G8" s="706"/>
      <c r="H8" s="706"/>
      <c r="I8" s="706"/>
      <c r="J8" s="706"/>
      <c r="K8" s="706"/>
      <c r="L8" s="706"/>
      <c r="M8" s="706"/>
      <c r="N8" s="706"/>
      <c r="O8" s="706"/>
      <c r="P8" s="707"/>
      <c r="Q8" s="708">
        <v>90</v>
      </c>
      <c r="R8" s="709"/>
      <c r="S8" s="709"/>
      <c r="T8" s="709"/>
      <c r="U8" s="709"/>
      <c r="V8" s="709">
        <v>90</v>
      </c>
      <c r="W8" s="709"/>
      <c r="X8" s="709"/>
      <c r="Y8" s="709"/>
      <c r="Z8" s="709"/>
      <c r="AA8" s="709">
        <v>0</v>
      </c>
      <c r="AB8" s="709"/>
      <c r="AC8" s="709"/>
      <c r="AD8" s="709"/>
      <c r="AE8" s="710"/>
      <c r="AF8" s="711">
        <v>0</v>
      </c>
      <c r="AG8" s="712"/>
      <c r="AH8" s="712"/>
      <c r="AI8" s="712"/>
      <c r="AJ8" s="713"/>
      <c r="AK8" s="714">
        <v>46</v>
      </c>
      <c r="AL8" s="709"/>
      <c r="AM8" s="709"/>
      <c r="AN8" s="709"/>
      <c r="AO8" s="709"/>
      <c r="AP8" s="709">
        <v>0</v>
      </c>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c r="BT8" s="706"/>
      <c r="BU8" s="706"/>
      <c r="BV8" s="706"/>
      <c r="BW8" s="706"/>
      <c r="BX8" s="706"/>
      <c r="BY8" s="706"/>
      <c r="BZ8" s="706"/>
      <c r="CA8" s="706"/>
      <c r="CB8" s="706"/>
      <c r="CC8" s="706"/>
      <c r="CD8" s="706"/>
      <c r="CE8" s="706"/>
      <c r="CF8" s="706"/>
      <c r="CG8" s="707"/>
      <c r="CH8" s="717"/>
      <c r="CI8" s="712"/>
      <c r="CJ8" s="712"/>
      <c r="CK8" s="712"/>
      <c r="CL8" s="718"/>
      <c r="CM8" s="717"/>
      <c r="CN8" s="712"/>
      <c r="CO8" s="712"/>
      <c r="CP8" s="712"/>
      <c r="CQ8" s="718"/>
      <c r="CR8" s="717"/>
      <c r="CS8" s="712"/>
      <c r="CT8" s="712"/>
      <c r="CU8" s="712"/>
      <c r="CV8" s="718"/>
      <c r="CW8" s="717"/>
      <c r="CX8" s="712"/>
      <c r="CY8" s="712"/>
      <c r="CZ8" s="712"/>
      <c r="DA8" s="718"/>
      <c r="DB8" s="717"/>
      <c r="DC8" s="712"/>
      <c r="DD8" s="712"/>
      <c r="DE8" s="712"/>
      <c r="DF8" s="718"/>
      <c r="DG8" s="717"/>
      <c r="DH8" s="712"/>
      <c r="DI8" s="712"/>
      <c r="DJ8" s="712"/>
      <c r="DK8" s="718"/>
      <c r="DL8" s="717"/>
      <c r="DM8" s="712"/>
      <c r="DN8" s="712"/>
      <c r="DO8" s="712"/>
      <c r="DP8" s="718"/>
      <c r="DQ8" s="717"/>
      <c r="DR8" s="712"/>
      <c r="DS8" s="712"/>
      <c r="DT8" s="712"/>
      <c r="DU8" s="718"/>
      <c r="DV8" s="705"/>
      <c r="DW8" s="706"/>
      <c r="DX8" s="706"/>
      <c r="DY8" s="706"/>
      <c r="DZ8" s="719"/>
      <c r="EA8" s="82"/>
    </row>
    <row r="9" spans="1:131" s="54" customFormat="1" ht="26.25" customHeight="1" x14ac:dyDescent="0.15">
      <c r="A9" s="60">
        <v>3</v>
      </c>
      <c r="B9" s="705"/>
      <c r="C9" s="706"/>
      <c r="D9" s="706"/>
      <c r="E9" s="706"/>
      <c r="F9" s="706"/>
      <c r="G9" s="706"/>
      <c r="H9" s="706"/>
      <c r="I9" s="706"/>
      <c r="J9" s="706"/>
      <c r="K9" s="706"/>
      <c r="L9" s="706"/>
      <c r="M9" s="706"/>
      <c r="N9" s="706"/>
      <c r="O9" s="706"/>
      <c r="P9" s="707"/>
      <c r="Q9" s="708"/>
      <c r="R9" s="709"/>
      <c r="S9" s="709"/>
      <c r="T9" s="709"/>
      <c r="U9" s="709"/>
      <c r="V9" s="709"/>
      <c r="W9" s="709"/>
      <c r="X9" s="709"/>
      <c r="Y9" s="709"/>
      <c r="Z9" s="709"/>
      <c r="AA9" s="709"/>
      <c r="AB9" s="709"/>
      <c r="AC9" s="709"/>
      <c r="AD9" s="709"/>
      <c r="AE9" s="710"/>
      <c r="AF9" s="711"/>
      <c r="AG9" s="712"/>
      <c r="AH9" s="712"/>
      <c r="AI9" s="712"/>
      <c r="AJ9" s="713"/>
      <c r="AK9" s="714"/>
      <c r="AL9" s="709"/>
      <c r="AM9" s="709"/>
      <c r="AN9" s="709"/>
      <c r="AO9" s="709"/>
      <c r="AP9" s="709"/>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c r="BT9" s="706"/>
      <c r="BU9" s="706"/>
      <c r="BV9" s="706"/>
      <c r="BW9" s="706"/>
      <c r="BX9" s="706"/>
      <c r="BY9" s="706"/>
      <c r="BZ9" s="706"/>
      <c r="CA9" s="706"/>
      <c r="CB9" s="706"/>
      <c r="CC9" s="706"/>
      <c r="CD9" s="706"/>
      <c r="CE9" s="706"/>
      <c r="CF9" s="706"/>
      <c r="CG9" s="707"/>
      <c r="CH9" s="717"/>
      <c r="CI9" s="712"/>
      <c r="CJ9" s="712"/>
      <c r="CK9" s="712"/>
      <c r="CL9" s="718"/>
      <c r="CM9" s="717"/>
      <c r="CN9" s="712"/>
      <c r="CO9" s="712"/>
      <c r="CP9" s="712"/>
      <c r="CQ9" s="718"/>
      <c r="CR9" s="717"/>
      <c r="CS9" s="712"/>
      <c r="CT9" s="712"/>
      <c r="CU9" s="712"/>
      <c r="CV9" s="718"/>
      <c r="CW9" s="717"/>
      <c r="CX9" s="712"/>
      <c r="CY9" s="712"/>
      <c r="CZ9" s="712"/>
      <c r="DA9" s="718"/>
      <c r="DB9" s="717"/>
      <c r="DC9" s="712"/>
      <c r="DD9" s="712"/>
      <c r="DE9" s="712"/>
      <c r="DF9" s="718"/>
      <c r="DG9" s="717"/>
      <c r="DH9" s="712"/>
      <c r="DI9" s="712"/>
      <c r="DJ9" s="712"/>
      <c r="DK9" s="718"/>
      <c r="DL9" s="717"/>
      <c r="DM9" s="712"/>
      <c r="DN9" s="712"/>
      <c r="DO9" s="712"/>
      <c r="DP9" s="718"/>
      <c r="DQ9" s="717"/>
      <c r="DR9" s="712"/>
      <c r="DS9" s="712"/>
      <c r="DT9" s="712"/>
      <c r="DU9" s="718"/>
      <c r="DV9" s="705"/>
      <c r="DW9" s="706"/>
      <c r="DX9" s="706"/>
      <c r="DY9" s="706"/>
      <c r="DZ9" s="719"/>
      <c r="EA9" s="82"/>
    </row>
    <row r="10" spans="1:131" s="54" customFormat="1" ht="26.25" customHeight="1" x14ac:dyDescent="0.15">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c r="BT10" s="706"/>
      <c r="BU10" s="706"/>
      <c r="BV10" s="706"/>
      <c r="BW10" s="706"/>
      <c r="BX10" s="706"/>
      <c r="BY10" s="706"/>
      <c r="BZ10" s="706"/>
      <c r="CA10" s="706"/>
      <c r="CB10" s="706"/>
      <c r="CC10" s="706"/>
      <c r="CD10" s="706"/>
      <c r="CE10" s="706"/>
      <c r="CF10" s="706"/>
      <c r="CG10" s="707"/>
      <c r="CH10" s="717"/>
      <c r="CI10" s="712"/>
      <c r="CJ10" s="712"/>
      <c r="CK10" s="712"/>
      <c r="CL10" s="718"/>
      <c r="CM10" s="717"/>
      <c r="CN10" s="712"/>
      <c r="CO10" s="712"/>
      <c r="CP10" s="712"/>
      <c r="CQ10" s="718"/>
      <c r="CR10" s="717"/>
      <c r="CS10" s="712"/>
      <c r="CT10" s="712"/>
      <c r="CU10" s="712"/>
      <c r="CV10" s="718"/>
      <c r="CW10" s="717"/>
      <c r="CX10" s="712"/>
      <c r="CY10" s="712"/>
      <c r="CZ10" s="712"/>
      <c r="DA10" s="718"/>
      <c r="DB10" s="717"/>
      <c r="DC10" s="712"/>
      <c r="DD10" s="712"/>
      <c r="DE10" s="712"/>
      <c r="DF10" s="718"/>
      <c r="DG10" s="717"/>
      <c r="DH10" s="712"/>
      <c r="DI10" s="712"/>
      <c r="DJ10" s="712"/>
      <c r="DK10" s="718"/>
      <c r="DL10" s="717"/>
      <c r="DM10" s="712"/>
      <c r="DN10" s="712"/>
      <c r="DO10" s="712"/>
      <c r="DP10" s="718"/>
      <c r="DQ10" s="717"/>
      <c r="DR10" s="712"/>
      <c r="DS10" s="712"/>
      <c r="DT10" s="712"/>
      <c r="DU10" s="718"/>
      <c r="DV10" s="705"/>
      <c r="DW10" s="706"/>
      <c r="DX10" s="706"/>
      <c r="DY10" s="706"/>
      <c r="DZ10" s="719"/>
      <c r="EA10" s="82"/>
    </row>
    <row r="11" spans="1:131" s="54" customFormat="1" ht="26.25" customHeight="1" x14ac:dyDescent="0.15">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c r="BT11" s="706"/>
      <c r="BU11" s="706"/>
      <c r="BV11" s="706"/>
      <c r="BW11" s="706"/>
      <c r="BX11" s="706"/>
      <c r="BY11" s="706"/>
      <c r="BZ11" s="706"/>
      <c r="CA11" s="706"/>
      <c r="CB11" s="706"/>
      <c r="CC11" s="706"/>
      <c r="CD11" s="706"/>
      <c r="CE11" s="706"/>
      <c r="CF11" s="706"/>
      <c r="CG11" s="707"/>
      <c r="CH11" s="717"/>
      <c r="CI11" s="712"/>
      <c r="CJ11" s="712"/>
      <c r="CK11" s="712"/>
      <c r="CL11" s="718"/>
      <c r="CM11" s="717"/>
      <c r="CN11" s="712"/>
      <c r="CO11" s="712"/>
      <c r="CP11" s="712"/>
      <c r="CQ11" s="718"/>
      <c r="CR11" s="717"/>
      <c r="CS11" s="712"/>
      <c r="CT11" s="712"/>
      <c r="CU11" s="712"/>
      <c r="CV11" s="718"/>
      <c r="CW11" s="717"/>
      <c r="CX11" s="712"/>
      <c r="CY11" s="712"/>
      <c r="CZ11" s="712"/>
      <c r="DA11" s="718"/>
      <c r="DB11" s="717"/>
      <c r="DC11" s="712"/>
      <c r="DD11" s="712"/>
      <c r="DE11" s="712"/>
      <c r="DF11" s="718"/>
      <c r="DG11" s="717"/>
      <c r="DH11" s="712"/>
      <c r="DI11" s="712"/>
      <c r="DJ11" s="712"/>
      <c r="DK11" s="718"/>
      <c r="DL11" s="717"/>
      <c r="DM11" s="712"/>
      <c r="DN11" s="712"/>
      <c r="DO11" s="712"/>
      <c r="DP11" s="718"/>
      <c r="DQ11" s="717"/>
      <c r="DR11" s="712"/>
      <c r="DS11" s="712"/>
      <c r="DT11" s="712"/>
      <c r="DU11" s="718"/>
      <c r="DV11" s="705"/>
      <c r="DW11" s="706"/>
      <c r="DX11" s="706"/>
      <c r="DY11" s="706"/>
      <c r="DZ11" s="719"/>
      <c r="EA11" s="82"/>
    </row>
    <row r="12" spans="1:131" s="54" customFormat="1" ht="26.25" customHeight="1" x14ac:dyDescent="0.15">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15">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15">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15">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15">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15">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15">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15">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15">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15">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15">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453</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15">
      <c r="A23" s="61" t="s">
        <v>253</v>
      </c>
      <c r="B23" s="728" t="s">
        <v>299</v>
      </c>
      <c r="C23" s="729"/>
      <c r="D23" s="729"/>
      <c r="E23" s="729"/>
      <c r="F23" s="729"/>
      <c r="G23" s="729"/>
      <c r="H23" s="729"/>
      <c r="I23" s="729"/>
      <c r="J23" s="729"/>
      <c r="K23" s="729"/>
      <c r="L23" s="729"/>
      <c r="M23" s="729"/>
      <c r="N23" s="729"/>
      <c r="O23" s="729"/>
      <c r="P23" s="730"/>
      <c r="Q23" s="731">
        <v>10253</v>
      </c>
      <c r="R23" s="732"/>
      <c r="S23" s="732"/>
      <c r="T23" s="732"/>
      <c r="U23" s="732"/>
      <c r="V23" s="732">
        <v>9773</v>
      </c>
      <c r="W23" s="732"/>
      <c r="X23" s="732"/>
      <c r="Y23" s="732"/>
      <c r="Z23" s="732"/>
      <c r="AA23" s="732">
        <v>480</v>
      </c>
      <c r="AB23" s="732"/>
      <c r="AC23" s="732"/>
      <c r="AD23" s="732"/>
      <c r="AE23" s="733"/>
      <c r="AF23" s="734">
        <v>446</v>
      </c>
      <c r="AG23" s="732"/>
      <c r="AH23" s="732"/>
      <c r="AI23" s="732"/>
      <c r="AJ23" s="735"/>
      <c r="AK23" s="736"/>
      <c r="AL23" s="737"/>
      <c r="AM23" s="737"/>
      <c r="AN23" s="737"/>
      <c r="AO23" s="737"/>
      <c r="AP23" s="732">
        <v>7903</v>
      </c>
      <c r="AQ23" s="732"/>
      <c r="AR23" s="732"/>
      <c r="AS23" s="732"/>
      <c r="AT23" s="732"/>
      <c r="AU23" s="738"/>
      <c r="AV23" s="738"/>
      <c r="AW23" s="738"/>
      <c r="AX23" s="738"/>
      <c r="AY23" s="739"/>
      <c r="AZ23" s="740" t="s">
        <v>205</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15">
      <c r="A24" s="743" t="s">
        <v>385</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15">
      <c r="A25" s="688" t="s">
        <v>415</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15">
      <c r="A26" s="953" t="s">
        <v>436</v>
      </c>
      <c r="B26" s="954"/>
      <c r="C26" s="954"/>
      <c r="D26" s="954"/>
      <c r="E26" s="954"/>
      <c r="F26" s="954"/>
      <c r="G26" s="954"/>
      <c r="H26" s="954"/>
      <c r="I26" s="954"/>
      <c r="J26" s="954"/>
      <c r="K26" s="954"/>
      <c r="L26" s="954"/>
      <c r="M26" s="954"/>
      <c r="N26" s="954"/>
      <c r="O26" s="954"/>
      <c r="P26" s="955"/>
      <c r="Q26" s="959" t="s">
        <v>455</v>
      </c>
      <c r="R26" s="960"/>
      <c r="S26" s="960"/>
      <c r="T26" s="960"/>
      <c r="U26" s="961"/>
      <c r="V26" s="959" t="s">
        <v>456</v>
      </c>
      <c r="W26" s="960"/>
      <c r="X26" s="960"/>
      <c r="Y26" s="960"/>
      <c r="Z26" s="961"/>
      <c r="AA26" s="959" t="s">
        <v>457</v>
      </c>
      <c r="AB26" s="960"/>
      <c r="AC26" s="960"/>
      <c r="AD26" s="960"/>
      <c r="AE26" s="960"/>
      <c r="AF26" s="975" t="s">
        <v>250</v>
      </c>
      <c r="AG26" s="976"/>
      <c r="AH26" s="976"/>
      <c r="AI26" s="976"/>
      <c r="AJ26" s="977"/>
      <c r="AK26" s="960" t="s">
        <v>387</v>
      </c>
      <c r="AL26" s="960"/>
      <c r="AM26" s="960"/>
      <c r="AN26" s="960"/>
      <c r="AO26" s="961"/>
      <c r="AP26" s="959" t="s">
        <v>356</v>
      </c>
      <c r="AQ26" s="960"/>
      <c r="AR26" s="960"/>
      <c r="AS26" s="960"/>
      <c r="AT26" s="961"/>
      <c r="AU26" s="959" t="s">
        <v>458</v>
      </c>
      <c r="AV26" s="960"/>
      <c r="AW26" s="960"/>
      <c r="AX26" s="960"/>
      <c r="AY26" s="961"/>
      <c r="AZ26" s="959" t="s">
        <v>459</v>
      </c>
      <c r="BA26" s="960"/>
      <c r="BB26" s="960"/>
      <c r="BC26" s="960"/>
      <c r="BD26" s="961"/>
      <c r="BE26" s="959" t="s">
        <v>442</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1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15">
      <c r="A28" s="62">
        <v>1</v>
      </c>
      <c r="B28" s="689" t="s">
        <v>420</v>
      </c>
      <c r="C28" s="690"/>
      <c r="D28" s="690"/>
      <c r="E28" s="690"/>
      <c r="F28" s="690"/>
      <c r="G28" s="690"/>
      <c r="H28" s="690"/>
      <c r="I28" s="690"/>
      <c r="J28" s="690"/>
      <c r="K28" s="690"/>
      <c r="L28" s="690"/>
      <c r="M28" s="690"/>
      <c r="N28" s="690"/>
      <c r="O28" s="690"/>
      <c r="P28" s="691"/>
      <c r="Q28" s="744">
        <v>1483</v>
      </c>
      <c r="R28" s="745"/>
      <c r="S28" s="745"/>
      <c r="T28" s="745"/>
      <c r="U28" s="745"/>
      <c r="V28" s="745">
        <v>1481</v>
      </c>
      <c r="W28" s="745"/>
      <c r="X28" s="745"/>
      <c r="Y28" s="745"/>
      <c r="Z28" s="745"/>
      <c r="AA28" s="745">
        <v>2</v>
      </c>
      <c r="AB28" s="745"/>
      <c r="AC28" s="745"/>
      <c r="AD28" s="745"/>
      <c r="AE28" s="746"/>
      <c r="AF28" s="747">
        <v>2</v>
      </c>
      <c r="AG28" s="745"/>
      <c r="AH28" s="745"/>
      <c r="AI28" s="745"/>
      <c r="AJ28" s="748"/>
      <c r="AK28" s="749">
        <v>99</v>
      </c>
      <c r="AL28" s="745"/>
      <c r="AM28" s="745"/>
      <c r="AN28" s="745"/>
      <c r="AO28" s="745"/>
      <c r="AP28" s="745">
        <v>0</v>
      </c>
      <c r="AQ28" s="745"/>
      <c r="AR28" s="745"/>
      <c r="AS28" s="745"/>
      <c r="AT28" s="745"/>
      <c r="AU28" s="745">
        <v>0</v>
      </c>
      <c r="AV28" s="745"/>
      <c r="AW28" s="745"/>
      <c r="AX28" s="745"/>
      <c r="AY28" s="745"/>
      <c r="AZ28" s="750" t="s">
        <v>205</v>
      </c>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15">
      <c r="A29" s="62">
        <v>2</v>
      </c>
      <c r="B29" s="705" t="s">
        <v>460</v>
      </c>
      <c r="C29" s="706"/>
      <c r="D29" s="706"/>
      <c r="E29" s="706"/>
      <c r="F29" s="706"/>
      <c r="G29" s="706"/>
      <c r="H29" s="706"/>
      <c r="I29" s="706"/>
      <c r="J29" s="706"/>
      <c r="K29" s="706"/>
      <c r="L29" s="706"/>
      <c r="M29" s="706"/>
      <c r="N29" s="706"/>
      <c r="O29" s="706"/>
      <c r="P29" s="707"/>
      <c r="Q29" s="708">
        <v>1718</v>
      </c>
      <c r="R29" s="709"/>
      <c r="S29" s="709"/>
      <c r="T29" s="709"/>
      <c r="U29" s="709"/>
      <c r="V29" s="709">
        <v>1718</v>
      </c>
      <c r="W29" s="709"/>
      <c r="X29" s="709"/>
      <c r="Y29" s="709"/>
      <c r="Z29" s="709"/>
      <c r="AA29" s="709">
        <v>0</v>
      </c>
      <c r="AB29" s="709"/>
      <c r="AC29" s="709"/>
      <c r="AD29" s="709"/>
      <c r="AE29" s="710"/>
      <c r="AF29" s="711">
        <f>-AF2</f>
        <v>0</v>
      </c>
      <c r="AG29" s="712"/>
      <c r="AH29" s="712"/>
      <c r="AI29" s="712"/>
      <c r="AJ29" s="713"/>
      <c r="AK29" s="714">
        <v>260</v>
      </c>
      <c r="AL29" s="709"/>
      <c r="AM29" s="709"/>
      <c r="AN29" s="709"/>
      <c r="AO29" s="709"/>
      <c r="AP29" s="709">
        <v>0</v>
      </c>
      <c r="AQ29" s="709"/>
      <c r="AR29" s="709"/>
      <c r="AS29" s="709"/>
      <c r="AT29" s="709"/>
      <c r="AU29" s="709">
        <v>0</v>
      </c>
      <c r="AV29" s="709"/>
      <c r="AW29" s="709"/>
      <c r="AX29" s="709"/>
      <c r="AY29" s="709"/>
      <c r="AZ29" s="753" t="s">
        <v>205</v>
      </c>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15">
      <c r="A30" s="62">
        <v>3</v>
      </c>
      <c r="B30" s="705" t="s">
        <v>27</v>
      </c>
      <c r="C30" s="706"/>
      <c r="D30" s="706"/>
      <c r="E30" s="706"/>
      <c r="F30" s="706"/>
      <c r="G30" s="706"/>
      <c r="H30" s="706"/>
      <c r="I30" s="706"/>
      <c r="J30" s="706"/>
      <c r="K30" s="706"/>
      <c r="L30" s="706"/>
      <c r="M30" s="706"/>
      <c r="N30" s="706"/>
      <c r="O30" s="706"/>
      <c r="P30" s="707"/>
      <c r="Q30" s="708">
        <v>209</v>
      </c>
      <c r="R30" s="709"/>
      <c r="S30" s="709"/>
      <c r="T30" s="709"/>
      <c r="U30" s="709"/>
      <c r="V30" s="709">
        <v>207</v>
      </c>
      <c r="W30" s="709"/>
      <c r="X30" s="709"/>
      <c r="Y30" s="709"/>
      <c r="Z30" s="709"/>
      <c r="AA30" s="709">
        <v>2</v>
      </c>
      <c r="AB30" s="709"/>
      <c r="AC30" s="709"/>
      <c r="AD30" s="709"/>
      <c r="AE30" s="710"/>
      <c r="AF30" s="711">
        <v>2</v>
      </c>
      <c r="AG30" s="712"/>
      <c r="AH30" s="712"/>
      <c r="AI30" s="712"/>
      <c r="AJ30" s="713"/>
      <c r="AK30" s="714">
        <v>62</v>
      </c>
      <c r="AL30" s="709"/>
      <c r="AM30" s="709"/>
      <c r="AN30" s="709"/>
      <c r="AO30" s="709"/>
      <c r="AP30" s="709">
        <v>0</v>
      </c>
      <c r="AQ30" s="709"/>
      <c r="AR30" s="709"/>
      <c r="AS30" s="709"/>
      <c r="AT30" s="709"/>
      <c r="AU30" s="709">
        <v>0</v>
      </c>
      <c r="AV30" s="709"/>
      <c r="AW30" s="709"/>
      <c r="AX30" s="709"/>
      <c r="AY30" s="709"/>
      <c r="AZ30" s="753" t="s">
        <v>205</v>
      </c>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15">
      <c r="A31" s="62">
        <v>4</v>
      </c>
      <c r="B31" s="705" t="s">
        <v>127</v>
      </c>
      <c r="C31" s="706"/>
      <c r="D31" s="706"/>
      <c r="E31" s="706"/>
      <c r="F31" s="706"/>
      <c r="G31" s="706"/>
      <c r="H31" s="706"/>
      <c r="I31" s="706"/>
      <c r="J31" s="706"/>
      <c r="K31" s="706"/>
      <c r="L31" s="706"/>
      <c r="M31" s="706"/>
      <c r="N31" s="706"/>
      <c r="O31" s="706"/>
      <c r="P31" s="707"/>
      <c r="Q31" s="708">
        <v>320</v>
      </c>
      <c r="R31" s="709"/>
      <c r="S31" s="709"/>
      <c r="T31" s="709"/>
      <c r="U31" s="709"/>
      <c r="V31" s="709">
        <v>297</v>
      </c>
      <c r="W31" s="709"/>
      <c r="X31" s="709"/>
      <c r="Y31" s="709"/>
      <c r="Z31" s="709"/>
      <c r="AA31" s="709">
        <v>13</v>
      </c>
      <c r="AB31" s="709"/>
      <c r="AC31" s="709"/>
      <c r="AD31" s="709"/>
      <c r="AE31" s="710"/>
      <c r="AF31" s="711">
        <v>556</v>
      </c>
      <c r="AG31" s="712"/>
      <c r="AH31" s="712"/>
      <c r="AI31" s="712"/>
      <c r="AJ31" s="713"/>
      <c r="AK31" s="714">
        <v>9</v>
      </c>
      <c r="AL31" s="709"/>
      <c r="AM31" s="709"/>
      <c r="AN31" s="709"/>
      <c r="AO31" s="709"/>
      <c r="AP31" s="709">
        <v>1023</v>
      </c>
      <c r="AQ31" s="709"/>
      <c r="AR31" s="709"/>
      <c r="AS31" s="709"/>
      <c r="AT31" s="709"/>
      <c r="AU31" s="709">
        <v>38</v>
      </c>
      <c r="AV31" s="709"/>
      <c r="AW31" s="709"/>
      <c r="AX31" s="709"/>
      <c r="AY31" s="709"/>
      <c r="AZ31" s="753" t="s">
        <v>205</v>
      </c>
      <c r="BA31" s="753"/>
      <c r="BB31" s="753"/>
      <c r="BC31" s="753"/>
      <c r="BD31" s="753"/>
      <c r="BE31" s="715" t="s">
        <v>461</v>
      </c>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15">
      <c r="A32" s="62">
        <v>5</v>
      </c>
      <c r="B32" s="705" t="s">
        <v>462</v>
      </c>
      <c r="C32" s="706"/>
      <c r="D32" s="706"/>
      <c r="E32" s="706"/>
      <c r="F32" s="706"/>
      <c r="G32" s="706"/>
      <c r="H32" s="706"/>
      <c r="I32" s="706"/>
      <c r="J32" s="706"/>
      <c r="K32" s="706"/>
      <c r="L32" s="706"/>
      <c r="M32" s="706"/>
      <c r="N32" s="706"/>
      <c r="O32" s="706"/>
      <c r="P32" s="707"/>
      <c r="Q32" s="708">
        <v>716</v>
      </c>
      <c r="R32" s="709"/>
      <c r="S32" s="709"/>
      <c r="T32" s="709"/>
      <c r="U32" s="709"/>
      <c r="V32" s="709">
        <v>670</v>
      </c>
      <c r="W32" s="709"/>
      <c r="X32" s="709"/>
      <c r="Y32" s="709"/>
      <c r="Z32" s="709"/>
      <c r="AA32" s="709">
        <v>42</v>
      </c>
      <c r="AB32" s="709"/>
      <c r="AC32" s="709"/>
      <c r="AD32" s="709"/>
      <c r="AE32" s="710"/>
      <c r="AF32" s="711">
        <v>140</v>
      </c>
      <c r="AG32" s="712"/>
      <c r="AH32" s="712"/>
      <c r="AI32" s="712"/>
      <c r="AJ32" s="713"/>
      <c r="AK32" s="714">
        <v>403</v>
      </c>
      <c r="AL32" s="709"/>
      <c r="AM32" s="709"/>
      <c r="AN32" s="709"/>
      <c r="AO32" s="709"/>
      <c r="AP32" s="709">
        <v>6051</v>
      </c>
      <c r="AQ32" s="709"/>
      <c r="AR32" s="709"/>
      <c r="AS32" s="709"/>
      <c r="AT32" s="709"/>
      <c r="AU32" s="709">
        <v>4526</v>
      </c>
      <c r="AV32" s="709"/>
      <c r="AW32" s="709"/>
      <c r="AX32" s="709"/>
      <c r="AY32" s="709"/>
      <c r="AZ32" s="753" t="s">
        <v>205</v>
      </c>
      <c r="BA32" s="753"/>
      <c r="BB32" s="753"/>
      <c r="BC32" s="753"/>
      <c r="BD32" s="753"/>
      <c r="BE32" s="715" t="s">
        <v>461</v>
      </c>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15">
      <c r="A33" s="62">
        <v>6</v>
      </c>
      <c r="B33" s="705" t="s">
        <v>444</v>
      </c>
      <c r="C33" s="706"/>
      <c r="D33" s="706"/>
      <c r="E33" s="706"/>
      <c r="F33" s="706"/>
      <c r="G33" s="706"/>
      <c r="H33" s="706"/>
      <c r="I33" s="706"/>
      <c r="J33" s="706"/>
      <c r="K33" s="706"/>
      <c r="L33" s="706"/>
      <c r="M33" s="706"/>
      <c r="N33" s="706"/>
      <c r="O33" s="706"/>
      <c r="P33" s="707"/>
      <c r="Q33" s="708">
        <v>1306</v>
      </c>
      <c r="R33" s="709"/>
      <c r="S33" s="709"/>
      <c r="T33" s="709"/>
      <c r="U33" s="709"/>
      <c r="V33" s="709">
        <v>1294</v>
      </c>
      <c r="W33" s="709"/>
      <c r="X33" s="709"/>
      <c r="Y33" s="709"/>
      <c r="Z33" s="709"/>
      <c r="AA33" s="709">
        <v>12</v>
      </c>
      <c r="AB33" s="709"/>
      <c r="AC33" s="709"/>
      <c r="AD33" s="709"/>
      <c r="AE33" s="710"/>
      <c r="AF33" s="711">
        <v>726</v>
      </c>
      <c r="AG33" s="712"/>
      <c r="AH33" s="712"/>
      <c r="AI33" s="712"/>
      <c r="AJ33" s="713"/>
      <c r="AK33" s="714">
        <v>209</v>
      </c>
      <c r="AL33" s="709"/>
      <c r="AM33" s="709"/>
      <c r="AN33" s="709"/>
      <c r="AO33" s="709"/>
      <c r="AP33" s="709">
        <v>1828</v>
      </c>
      <c r="AQ33" s="709"/>
      <c r="AR33" s="709"/>
      <c r="AS33" s="709"/>
      <c r="AT33" s="709"/>
      <c r="AU33" s="709">
        <v>1018</v>
      </c>
      <c r="AV33" s="709"/>
      <c r="AW33" s="709"/>
      <c r="AX33" s="709"/>
      <c r="AY33" s="709"/>
      <c r="AZ33" s="753" t="s">
        <v>205</v>
      </c>
      <c r="BA33" s="753"/>
      <c r="BB33" s="753"/>
      <c r="BC33" s="753"/>
      <c r="BD33" s="753"/>
      <c r="BE33" s="715" t="s">
        <v>461</v>
      </c>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15">
      <c r="A34" s="62">
        <v>7</v>
      </c>
      <c r="B34" s="705"/>
      <c r="C34" s="706"/>
      <c r="D34" s="706"/>
      <c r="E34" s="706"/>
      <c r="F34" s="706"/>
      <c r="G34" s="706"/>
      <c r="H34" s="706"/>
      <c r="I34" s="706"/>
      <c r="J34" s="706"/>
      <c r="K34" s="706"/>
      <c r="L34" s="706"/>
      <c r="M34" s="706"/>
      <c r="N34" s="706"/>
      <c r="O34" s="706"/>
      <c r="P34" s="707"/>
      <c r="Q34" s="708"/>
      <c r="R34" s="709"/>
      <c r="S34" s="709"/>
      <c r="T34" s="709"/>
      <c r="U34" s="709"/>
      <c r="V34" s="709"/>
      <c r="W34" s="709"/>
      <c r="X34" s="709"/>
      <c r="Y34" s="709"/>
      <c r="Z34" s="709"/>
      <c r="AA34" s="709"/>
      <c r="AB34" s="709"/>
      <c r="AC34" s="709"/>
      <c r="AD34" s="709"/>
      <c r="AE34" s="710"/>
      <c r="AF34" s="711"/>
      <c r="AG34" s="712"/>
      <c r="AH34" s="712"/>
      <c r="AI34" s="712"/>
      <c r="AJ34" s="713"/>
      <c r="AK34" s="714"/>
      <c r="AL34" s="709"/>
      <c r="AM34" s="709"/>
      <c r="AN34" s="709"/>
      <c r="AO34" s="709"/>
      <c r="AP34" s="709"/>
      <c r="AQ34" s="709"/>
      <c r="AR34" s="709"/>
      <c r="AS34" s="709"/>
      <c r="AT34" s="709"/>
      <c r="AU34" s="709"/>
      <c r="AV34" s="709"/>
      <c r="AW34" s="709"/>
      <c r="AX34" s="709"/>
      <c r="AY34" s="709"/>
      <c r="AZ34" s="753"/>
      <c r="BA34" s="753"/>
      <c r="BB34" s="753"/>
      <c r="BC34" s="753"/>
      <c r="BD34" s="753"/>
      <c r="BE34" s="715"/>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15">
      <c r="A35" s="62">
        <v>8</v>
      </c>
      <c r="B35" s="705"/>
      <c r="C35" s="706"/>
      <c r="D35" s="706"/>
      <c r="E35" s="706"/>
      <c r="F35" s="706"/>
      <c r="G35" s="706"/>
      <c r="H35" s="706"/>
      <c r="I35" s="706"/>
      <c r="J35" s="706"/>
      <c r="K35" s="706"/>
      <c r="L35" s="706"/>
      <c r="M35" s="706"/>
      <c r="N35" s="706"/>
      <c r="O35" s="706"/>
      <c r="P35" s="707"/>
      <c r="Q35" s="708"/>
      <c r="R35" s="709"/>
      <c r="S35" s="709"/>
      <c r="T35" s="709"/>
      <c r="U35" s="709"/>
      <c r="V35" s="709"/>
      <c r="W35" s="709"/>
      <c r="X35" s="709"/>
      <c r="Y35" s="709"/>
      <c r="Z35" s="709"/>
      <c r="AA35" s="709"/>
      <c r="AB35" s="709"/>
      <c r="AC35" s="709"/>
      <c r="AD35" s="709"/>
      <c r="AE35" s="710"/>
      <c r="AF35" s="711"/>
      <c r="AG35" s="712"/>
      <c r="AH35" s="712"/>
      <c r="AI35" s="712"/>
      <c r="AJ35" s="713"/>
      <c r="AK35" s="714"/>
      <c r="AL35" s="709"/>
      <c r="AM35" s="709"/>
      <c r="AN35" s="709"/>
      <c r="AO35" s="709"/>
      <c r="AP35" s="709"/>
      <c r="AQ35" s="709"/>
      <c r="AR35" s="709"/>
      <c r="AS35" s="709"/>
      <c r="AT35" s="709"/>
      <c r="AU35" s="709"/>
      <c r="AV35" s="709"/>
      <c r="AW35" s="709"/>
      <c r="AX35" s="709"/>
      <c r="AY35" s="709"/>
      <c r="AZ35" s="753"/>
      <c r="BA35" s="753"/>
      <c r="BB35" s="753"/>
      <c r="BC35" s="753"/>
      <c r="BD35" s="753"/>
      <c r="BE35" s="715"/>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15">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15">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15">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15">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15">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15">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15">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15">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15">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15">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15">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15">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15">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15">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15">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15">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15">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15">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15">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15">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15">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15">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15">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15">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15">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15">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15">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465</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15">
      <c r="A63" s="61" t="s">
        <v>253</v>
      </c>
      <c r="B63" s="728" t="s">
        <v>374</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1426</v>
      </c>
      <c r="AG63" s="732"/>
      <c r="AH63" s="732"/>
      <c r="AI63" s="732"/>
      <c r="AJ63" s="735"/>
      <c r="AK63" s="736"/>
      <c r="AL63" s="737"/>
      <c r="AM63" s="737"/>
      <c r="AN63" s="737"/>
      <c r="AO63" s="737"/>
      <c r="AP63" s="732">
        <v>8902</v>
      </c>
      <c r="AQ63" s="732"/>
      <c r="AR63" s="732"/>
      <c r="AS63" s="732"/>
      <c r="AT63" s="732"/>
      <c r="AU63" s="732">
        <v>5582</v>
      </c>
      <c r="AV63" s="732"/>
      <c r="AW63" s="732"/>
      <c r="AX63" s="732"/>
      <c r="AY63" s="732"/>
      <c r="AZ63" s="762"/>
      <c r="BA63" s="762"/>
      <c r="BB63" s="762"/>
      <c r="BC63" s="762"/>
      <c r="BD63" s="762"/>
      <c r="BE63" s="738"/>
      <c r="BF63" s="738"/>
      <c r="BG63" s="738"/>
      <c r="BH63" s="738"/>
      <c r="BI63" s="739"/>
      <c r="BJ63" s="740" t="s">
        <v>205</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15">
      <c r="A65" s="64" t="s">
        <v>449</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15">
      <c r="A66" s="953" t="s">
        <v>411</v>
      </c>
      <c r="B66" s="954"/>
      <c r="C66" s="954"/>
      <c r="D66" s="954"/>
      <c r="E66" s="954"/>
      <c r="F66" s="954"/>
      <c r="G66" s="954"/>
      <c r="H66" s="954"/>
      <c r="I66" s="954"/>
      <c r="J66" s="954"/>
      <c r="K66" s="954"/>
      <c r="L66" s="954"/>
      <c r="M66" s="954"/>
      <c r="N66" s="954"/>
      <c r="O66" s="954"/>
      <c r="P66" s="955"/>
      <c r="Q66" s="959" t="s">
        <v>455</v>
      </c>
      <c r="R66" s="960"/>
      <c r="S66" s="960"/>
      <c r="T66" s="960"/>
      <c r="U66" s="961"/>
      <c r="V66" s="959" t="s">
        <v>456</v>
      </c>
      <c r="W66" s="960"/>
      <c r="X66" s="960"/>
      <c r="Y66" s="960"/>
      <c r="Z66" s="961"/>
      <c r="AA66" s="959" t="s">
        <v>457</v>
      </c>
      <c r="AB66" s="960"/>
      <c r="AC66" s="960"/>
      <c r="AD66" s="960"/>
      <c r="AE66" s="961"/>
      <c r="AF66" s="981" t="s">
        <v>250</v>
      </c>
      <c r="AG66" s="976"/>
      <c r="AH66" s="976"/>
      <c r="AI66" s="976"/>
      <c r="AJ66" s="982"/>
      <c r="AK66" s="959" t="s">
        <v>387</v>
      </c>
      <c r="AL66" s="954"/>
      <c r="AM66" s="954"/>
      <c r="AN66" s="954"/>
      <c r="AO66" s="955"/>
      <c r="AP66" s="959" t="s">
        <v>356</v>
      </c>
      <c r="AQ66" s="960"/>
      <c r="AR66" s="960"/>
      <c r="AS66" s="960"/>
      <c r="AT66" s="961"/>
      <c r="AU66" s="959" t="s">
        <v>466</v>
      </c>
      <c r="AV66" s="960"/>
      <c r="AW66" s="960"/>
      <c r="AX66" s="960"/>
      <c r="AY66" s="961"/>
      <c r="AZ66" s="959" t="s">
        <v>442</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1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15">
      <c r="A68" s="59">
        <v>1</v>
      </c>
      <c r="B68" s="689" t="s">
        <v>540</v>
      </c>
      <c r="C68" s="690"/>
      <c r="D68" s="690"/>
      <c r="E68" s="690"/>
      <c r="F68" s="690"/>
      <c r="G68" s="690"/>
      <c r="H68" s="690"/>
      <c r="I68" s="690"/>
      <c r="J68" s="690"/>
      <c r="K68" s="690"/>
      <c r="L68" s="690"/>
      <c r="M68" s="690"/>
      <c r="N68" s="690"/>
      <c r="O68" s="690"/>
      <c r="P68" s="691"/>
      <c r="Q68" s="692">
        <v>2234</v>
      </c>
      <c r="R68" s="693"/>
      <c r="S68" s="693"/>
      <c r="T68" s="693"/>
      <c r="U68" s="693"/>
      <c r="V68" s="693">
        <v>2230</v>
      </c>
      <c r="W68" s="693"/>
      <c r="X68" s="693"/>
      <c r="Y68" s="693"/>
      <c r="Z68" s="693"/>
      <c r="AA68" s="693">
        <v>4</v>
      </c>
      <c r="AB68" s="693"/>
      <c r="AC68" s="693"/>
      <c r="AD68" s="693"/>
      <c r="AE68" s="693"/>
      <c r="AF68" s="693">
        <v>4</v>
      </c>
      <c r="AG68" s="693"/>
      <c r="AH68" s="693"/>
      <c r="AI68" s="693"/>
      <c r="AJ68" s="693"/>
      <c r="AK68" s="693">
        <v>15</v>
      </c>
      <c r="AL68" s="693"/>
      <c r="AM68" s="693"/>
      <c r="AN68" s="693"/>
      <c r="AO68" s="693"/>
      <c r="AP68" s="693">
        <v>969</v>
      </c>
      <c r="AQ68" s="693"/>
      <c r="AR68" s="693"/>
      <c r="AS68" s="693"/>
      <c r="AT68" s="693"/>
      <c r="AU68" s="693">
        <v>284</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15">
      <c r="A69" s="60">
        <v>2</v>
      </c>
      <c r="B69" s="705" t="s">
        <v>541</v>
      </c>
      <c r="C69" s="706"/>
      <c r="D69" s="706"/>
      <c r="E69" s="706"/>
      <c r="F69" s="706"/>
      <c r="G69" s="706"/>
      <c r="H69" s="706"/>
      <c r="I69" s="706"/>
      <c r="J69" s="706"/>
      <c r="K69" s="706"/>
      <c r="L69" s="706"/>
      <c r="M69" s="706"/>
      <c r="N69" s="706"/>
      <c r="O69" s="706"/>
      <c r="P69" s="707"/>
      <c r="Q69" s="708">
        <v>12</v>
      </c>
      <c r="R69" s="709"/>
      <c r="S69" s="709"/>
      <c r="T69" s="709"/>
      <c r="U69" s="709"/>
      <c r="V69" s="709">
        <v>12</v>
      </c>
      <c r="W69" s="709"/>
      <c r="X69" s="709"/>
      <c r="Y69" s="709"/>
      <c r="Z69" s="709"/>
      <c r="AA69" s="709">
        <v>0</v>
      </c>
      <c r="AB69" s="709"/>
      <c r="AC69" s="709"/>
      <c r="AD69" s="709"/>
      <c r="AE69" s="709"/>
      <c r="AF69" s="709">
        <v>0</v>
      </c>
      <c r="AG69" s="709"/>
      <c r="AH69" s="709"/>
      <c r="AI69" s="709"/>
      <c r="AJ69" s="709"/>
      <c r="AK69" s="709">
        <v>0</v>
      </c>
      <c r="AL69" s="709"/>
      <c r="AM69" s="709"/>
      <c r="AN69" s="709"/>
      <c r="AO69" s="709"/>
      <c r="AP69" s="709">
        <v>0</v>
      </c>
      <c r="AQ69" s="709"/>
      <c r="AR69" s="709"/>
      <c r="AS69" s="709"/>
      <c r="AT69" s="709"/>
      <c r="AU69" s="709">
        <v>0</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15">
      <c r="A70" s="60">
        <v>3</v>
      </c>
      <c r="B70" s="705" t="s">
        <v>542</v>
      </c>
      <c r="C70" s="706"/>
      <c r="D70" s="706"/>
      <c r="E70" s="706"/>
      <c r="F70" s="706"/>
      <c r="G70" s="706"/>
      <c r="H70" s="706"/>
      <c r="I70" s="706"/>
      <c r="J70" s="706"/>
      <c r="K70" s="706"/>
      <c r="L70" s="706"/>
      <c r="M70" s="706"/>
      <c r="N70" s="706"/>
      <c r="O70" s="706"/>
      <c r="P70" s="707"/>
      <c r="Q70" s="708">
        <v>4638</v>
      </c>
      <c r="R70" s="709"/>
      <c r="S70" s="709"/>
      <c r="T70" s="709"/>
      <c r="U70" s="709"/>
      <c r="V70" s="709">
        <v>3654</v>
      </c>
      <c r="W70" s="709"/>
      <c r="X70" s="709"/>
      <c r="Y70" s="709"/>
      <c r="Z70" s="709"/>
      <c r="AA70" s="709">
        <v>982</v>
      </c>
      <c r="AB70" s="709"/>
      <c r="AC70" s="709"/>
      <c r="AD70" s="709"/>
      <c r="AE70" s="709"/>
      <c r="AF70" s="709">
        <v>2461</v>
      </c>
      <c r="AG70" s="709"/>
      <c r="AH70" s="709"/>
      <c r="AI70" s="709"/>
      <c r="AJ70" s="709"/>
      <c r="AK70" s="709">
        <v>287</v>
      </c>
      <c r="AL70" s="709"/>
      <c r="AM70" s="709"/>
      <c r="AN70" s="709"/>
      <c r="AO70" s="709"/>
      <c r="AP70" s="709">
        <v>1470</v>
      </c>
      <c r="AQ70" s="709"/>
      <c r="AR70" s="709"/>
      <c r="AS70" s="709"/>
      <c r="AT70" s="709"/>
      <c r="AU70" s="709">
        <v>50</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15">
      <c r="A71" s="60">
        <v>4</v>
      </c>
      <c r="B71" s="705" t="s">
        <v>326</v>
      </c>
      <c r="C71" s="706"/>
      <c r="D71" s="706"/>
      <c r="E71" s="706"/>
      <c r="F71" s="706"/>
      <c r="G71" s="706"/>
      <c r="H71" s="706"/>
      <c r="I71" s="706"/>
      <c r="J71" s="706"/>
      <c r="K71" s="706"/>
      <c r="L71" s="706"/>
      <c r="M71" s="706"/>
      <c r="N71" s="706"/>
      <c r="O71" s="706"/>
      <c r="P71" s="707"/>
      <c r="Q71" s="708">
        <v>539</v>
      </c>
      <c r="R71" s="709"/>
      <c r="S71" s="709"/>
      <c r="T71" s="709"/>
      <c r="U71" s="709"/>
      <c r="V71" s="709">
        <v>522</v>
      </c>
      <c r="W71" s="709"/>
      <c r="X71" s="709"/>
      <c r="Y71" s="709"/>
      <c r="Z71" s="709"/>
      <c r="AA71" s="709">
        <v>17</v>
      </c>
      <c r="AB71" s="709"/>
      <c r="AC71" s="709"/>
      <c r="AD71" s="709"/>
      <c r="AE71" s="709"/>
      <c r="AF71" s="709">
        <v>17</v>
      </c>
      <c r="AG71" s="709"/>
      <c r="AH71" s="709"/>
      <c r="AI71" s="709"/>
      <c r="AJ71" s="709"/>
      <c r="AK71" s="709">
        <v>0</v>
      </c>
      <c r="AL71" s="709"/>
      <c r="AM71" s="709"/>
      <c r="AN71" s="709"/>
      <c r="AO71" s="709"/>
      <c r="AP71" s="709">
        <v>0</v>
      </c>
      <c r="AQ71" s="709"/>
      <c r="AR71" s="709"/>
      <c r="AS71" s="709"/>
      <c r="AT71" s="709"/>
      <c r="AU71" s="709">
        <v>0</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15">
      <c r="A72" s="60">
        <v>5</v>
      </c>
      <c r="B72" s="705" t="s">
        <v>543</v>
      </c>
      <c r="C72" s="706"/>
      <c r="D72" s="706"/>
      <c r="E72" s="706"/>
      <c r="F72" s="706"/>
      <c r="G72" s="706"/>
      <c r="H72" s="706"/>
      <c r="I72" s="706"/>
      <c r="J72" s="706"/>
      <c r="K72" s="706"/>
      <c r="L72" s="706"/>
      <c r="M72" s="706"/>
      <c r="N72" s="706"/>
      <c r="O72" s="706"/>
      <c r="P72" s="707"/>
      <c r="Q72" s="708">
        <v>159202</v>
      </c>
      <c r="R72" s="709"/>
      <c r="S72" s="709"/>
      <c r="T72" s="709"/>
      <c r="U72" s="709"/>
      <c r="V72" s="709">
        <v>154250</v>
      </c>
      <c r="W72" s="709"/>
      <c r="X72" s="709"/>
      <c r="Y72" s="709"/>
      <c r="Z72" s="709"/>
      <c r="AA72" s="709">
        <v>4952</v>
      </c>
      <c r="AB72" s="709"/>
      <c r="AC72" s="709"/>
      <c r="AD72" s="709"/>
      <c r="AE72" s="709"/>
      <c r="AF72" s="709">
        <v>4952</v>
      </c>
      <c r="AG72" s="709"/>
      <c r="AH72" s="709"/>
      <c r="AI72" s="709"/>
      <c r="AJ72" s="709"/>
      <c r="AK72" s="709">
        <v>263</v>
      </c>
      <c r="AL72" s="709"/>
      <c r="AM72" s="709"/>
      <c r="AN72" s="709"/>
      <c r="AO72" s="709"/>
      <c r="AP72" s="709">
        <v>0</v>
      </c>
      <c r="AQ72" s="709"/>
      <c r="AR72" s="709"/>
      <c r="AS72" s="709"/>
      <c r="AT72" s="709"/>
      <c r="AU72" s="709">
        <v>0</v>
      </c>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15">
      <c r="A73" s="60">
        <v>6</v>
      </c>
      <c r="B73" s="705" t="s">
        <v>544</v>
      </c>
      <c r="C73" s="706"/>
      <c r="D73" s="706"/>
      <c r="E73" s="706"/>
      <c r="F73" s="706"/>
      <c r="G73" s="706"/>
      <c r="H73" s="706"/>
      <c r="I73" s="706"/>
      <c r="J73" s="706"/>
      <c r="K73" s="706"/>
      <c r="L73" s="706"/>
      <c r="M73" s="706"/>
      <c r="N73" s="706"/>
      <c r="O73" s="706"/>
      <c r="P73" s="707"/>
      <c r="Q73" s="708">
        <v>3603</v>
      </c>
      <c r="R73" s="709"/>
      <c r="S73" s="709"/>
      <c r="T73" s="709"/>
      <c r="U73" s="709"/>
      <c r="V73" s="709">
        <v>3083</v>
      </c>
      <c r="W73" s="709"/>
      <c r="X73" s="709"/>
      <c r="Y73" s="709"/>
      <c r="Z73" s="709"/>
      <c r="AA73" s="709">
        <v>520</v>
      </c>
      <c r="AB73" s="709"/>
      <c r="AC73" s="709"/>
      <c r="AD73" s="709"/>
      <c r="AE73" s="709"/>
      <c r="AF73" s="709">
        <v>520</v>
      </c>
      <c r="AG73" s="709"/>
      <c r="AH73" s="709"/>
      <c r="AI73" s="709"/>
      <c r="AJ73" s="709"/>
      <c r="AK73" s="709">
        <v>0</v>
      </c>
      <c r="AL73" s="709"/>
      <c r="AM73" s="709"/>
      <c r="AN73" s="709"/>
      <c r="AO73" s="709"/>
      <c r="AP73" s="709">
        <v>0</v>
      </c>
      <c r="AQ73" s="709"/>
      <c r="AR73" s="709"/>
      <c r="AS73" s="709"/>
      <c r="AT73" s="709"/>
      <c r="AU73" s="709">
        <v>0</v>
      </c>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15">
      <c r="A74" s="60">
        <v>7</v>
      </c>
      <c r="B74" s="705" t="s">
        <v>60</v>
      </c>
      <c r="C74" s="706"/>
      <c r="D74" s="706"/>
      <c r="E74" s="706"/>
      <c r="F74" s="706"/>
      <c r="G74" s="706"/>
      <c r="H74" s="706"/>
      <c r="I74" s="706"/>
      <c r="J74" s="706"/>
      <c r="K74" s="706"/>
      <c r="L74" s="706"/>
      <c r="M74" s="706"/>
      <c r="N74" s="706"/>
      <c r="O74" s="706"/>
      <c r="P74" s="707"/>
      <c r="Q74" s="708">
        <v>1</v>
      </c>
      <c r="R74" s="709"/>
      <c r="S74" s="709"/>
      <c r="T74" s="709"/>
      <c r="U74" s="709"/>
      <c r="V74" s="709">
        <v>1</v>
      </c>
      <c r="W74" s="709"/>
      <c r="X74" s="709"/>
      <c r="Y74" s="709"/>
      <c r="Z74" s="709"/>
      <c r="AA74" s="709">
        <v>0</v>
      </c>
      <c r="AB74" s="709"/>
      <c r="AC74" s="709"/>
      <c r="AD74" s="709"/>
      <c r="AE74" s="709"/>
      <c r="AF74" s="709">
        <v>0</v>
      </c>
      <c r="AG74" s="709"/>
      <c r="AH74" s="709"/>
      <c r="AI74" s="709"/>
      <c r="AJ74" s="709"/>
      <c r="AK74" s="709">
        <v>0</v>
      </c>
      <c r="AL74" s="709"/>
      <c r="AM74" s="709"/>
      <c r="AN74" s="709"/>
      <c r="AO74" s="709"/>
      <c r="AP74" s="709">
        <v>0</v>
      </c>
      <c r="AQ74" s="709"/>
      <c r="AR74" s="709"/>
      <c r="AS74" s="709"/>
      <c r="AT74" s="709"/>
      <c r="AU74" s="709">
        <v>0</v>
      </c>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15">
      <c r="A75" s="60">
        <v>8</v>
      </c>
      <c r="B75" s="705" t="s">
        <v>545</v>
      </c>
      <c r="C75" s="706"/>
      <c r="D75" s="706"/>
      <c r="E75" s="706"/>
      <c r="F75" s="706"/>
      <c r="G75" s="706"/>
      <c r="H75" s="706"/>
      <c r="I75" s="706"/>
      <c r="J75" s="706"/>
      <c r="K75" s="706"/>
      <c r="L75" s="706"/>
      <c r="M75" s="706"/>
      <c r="N75" s="706"/>
      <c r="O75" s="706"/>
      <c r="P75" s="707"/>
      <c r="Q75" s="717">
        <v>154</v>
      </c>
      <c r="R75" s="712"/>
      <c r="S75" s="712"/>
      <c r="T75" s="712"/>
      <c r="U75" s="714"/>
      <c r="V75" s="710">
        <v>150</v>
      </c>
      <c r="W75" s="712"/>
      <c r="X75" s="712"/>
      <c r="Y75" s="712"/>
      <c r="Z75" s="714"/>
      <c r="AA75" s="710">
        <v>4</v>
      </c>
      <c r="AB75" s="712"/>
      <c r="AC75" s="712"/>
      <c r="AD75" s="712"/>
      <c r="AE75" s="714"/>
      <c r="AF75" s="710">
        <v>4</v>
      </c>
      <c r="AG75" s="712"/>
      <c r="AH75" s="712"/>
      <c r="AI75" s="712"/>
      <c r="AJ75" s="714"/>
      <c r="AK75" s="709">
        <v>0</v>
      </c>
      <c r="AL75" s="709"/>
      <c r="AM75" s="709"/>
      <c r="AN75" s="709"/>
      <c r="AO75" s="709"/>
      <c r="AP75" s="709">
        <v>0</v>
      </c>
      <c r="AQ75" s="709"/>
      <c r="AR75" s="709"/>
      <c r="AS75" s="709"/>
      <c r="AT75" s="709"/>
      <c r="AU75" s="709">
        <v>0</v>
      </c>
      <c r="AV75" s="709"/>
      <c r="AW75" s="709"/>
      <c r="AX75" s="709"/>
      <c r="AY75" s="709"/>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15">
      <c r="A76" s="60">
        <v>9</v>
      </c>
      <c r="B76" s="705" t="s">
        <v>547</v>
      </c>
      <c r="C76" s="706"/>
      <c r="D76" s="706"/>
      <c r="E76" s="706"/>
      <c r="F76" s="706"/>
      <c r="G76" s="706"/>
      <c r="H76" s="706"/>
      <c r="I76" s="706"/>
      <c r="J76" s="706"/>
      <c r="K76" s="706"/>
      <c r="L76" s="706"/>
      <c r="M76" s="706"/>
      <c r="N76" s="706"/>
      <c r="O76" s="706"/>
      <c r="P76" s="707"/>
      <c r="Q76" s="717">
        <v>5</v>
      </c>
      <c r="R76" s="712"/>
      <c r="S76" s="712"/>
      <c r="T76" s="712"/>
      <c r="U76" s="714"/>
      <c r="V76" s="710">
        <v>3</v>
      </c>
      <c r="W76" s="712"/>
      <c r="X76" s="712"/>
      <c r="Y76" s="712"/>
      <c r="Z76" s="714"/>
      <c r="AA76" s="710">
        <v>2</v>
      </c>
      <c r="AB76" s="712"/>
      <c r="AC76" s="712"/>
      <c r="AD76" s="712"/>
      <c r="AE76" s="714"/>
      <c r="AF76" s="710">
        <v>2</v>
      </c>
      <c r="AG76" s="712"/>
      <c r="AH76" s="712"/>
      <c r="AI76" s="712"/>
      <c r="AJ76" s="714"/>
      <c r="AK76" s="709">
        <v>0</v>
      </c>
      <c r="AL76" s="709"/>
      <c r="AM76" s="709"/>
      <c r="AN76" s="709"/>
      <c r="AO76" s="709"/>
      <c r="AP76" s="709">
        <v>0</v>
      </c>
      <c r="AQ76" s="709"/>
      <c r="AR76" s="709"/>
      <c r="AS76" s="709"/>
      <c r="AT76" s="709"/>
      <c r="AU76" s="709">
        <v>0</v>
      </c>
      <c r="AV76" s="709"/>
      <c r="AW76" s="709"/>
      <c r="AX76" s="709"/>
      <c r="AY76" s="709"/>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15">
      <c r="A77" s="60">
        <v>10</v>
      </c>
      <c r="B77" s="705" t="s">
        <v>546</v>
      </c>
      <c r="C77" s="706"/>
      <c r="D77" s="706"/>
      <c r="E77" s="706"/>
      <c r="F77" s="706"/>
      <c r="G77" s="706"/>
      <c r="H77" s="706"/>
      <c r="I77" s="706"/>
      <c r="J77" s="706"/>
      <c r="K77" s="706"/>
      <c r="L77" s="706"/>
      <c r="M77" s="706"/>
      <c r="N77" s="706"/>
      <c r="O77" s="706"/>
      <c r="P77" s="707"/>
      <c r="Q77" s="717">
        <v>1</v>
      </c>
      <c r="R77" s="712"/>
      <c r="S77" s="712"/>
      <c r="T77" s="712"/>
      <c r="U77" s="714"/>
      <c r="V77" s="710">
        <v>1</v>
      </c>
      <c r="W77" s="712"/>
      <c r="X77" s="712"/>
      <c r="Y77" s="712"/>
      <c r="Z77" s="714"/>
      <c r="AA77" s="710">
        <v>0</v>
      </c>
      <c r="AB77" s="712"/>
      <c r="AC77" s="712"/>
      <c r="AD77" s="712"/>
      <c r="AE77" s="714"/>
      <c r="AF77" s="710">
        <v>0</v>
      </c>
      <c r="AG77" s="712"/>
      <c r="AH77" s="712"/>
      <c r="AI77" s="712"/>
      <c r="AJ77" s="714"/>
      <c r="AK77" s="709">
        <v>0</v>
      </c>
      <c r="AL77" s="709"/>
      <c r="AM77" s="709"/>
      <c r="AN77" s="709"/>
      <c r="AO77" s="709"/>
      <c r="AP77" s="709">
        <v>0</v>
      </c>
      <c r="AQ77" s="709"/>
      <c r="AR77" s="709"/>
      <c r="AS77" s="709"/>
      <c r="AT77" s="709"/>
      <c r="AU77" s="709">
        <v>0</v>
      </c>
      <c r="AV77" s="709"/>
      <c r="AW77" s="709"/>
      <c r="AX77" s="709"/>
      <c r="AY77" s="709"/>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15">
      <c r="A78" s="60">
        <v>11</v>
      </c>
      <c r="B78" s="705"/>
      <c r="C78" s="706"/>
      <c r="D78" s="706"/>
      <c r="E78" s="706"/>
      <c r="F78" s="706"/>
      <c r="G78" s="706"/>
      <c r="H78" s="706"/>
      <c r="I78" s="706"/>
      <c r="J78" s="706"/>
      <c r="K78" s="706"/>
      <c r="L78" s="706"/>
      <c r="M78" s="706"/>
      <c r="N78" s="706"/>
      <c r="O78" s="706"/>
      <c r="P78" s="707"/>
      <c r="Q78" s="708"/>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15">
      <c r="A79" s="60">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15">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15">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15">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15">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15">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15">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15">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15">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15">
      <c r="A88" s="61" t="s">
        <v>253</v>
      </c>
      <c r="B88" s="728" t="s">
        <v>189</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v>7960</v>
      </c>
      <c r="AG88" s="732"/>
      <c r="AH88" s="732"/>
      <c r="AI88" s="732"/>
      <c r="AJ88" s="732"/>
      <c r="AK88" s="737"/>
      <c r="AL88" s="737"/>
      <c r="AM88" s="737"/>
      <c r="AN88" s="737"/>
      <c r="AO88" s="737"/>
      <c r="AP88" s="732">
        <v>2439</v>
      </c>
      <c r="AQ88" s="732"/>
      <c r="AR88" s="732"/>
      <c r="AS88" s="732"/>
      <c r="AT88" s="732"/>
      <c r="AU88" s="732">
        <v>334</v>
      </c>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253</v>
      </c>
      <c r="BR102" s="728" t="s">
        <v>446</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c r="CS102" s="741"/>
      <c r="CT102" s="741"/>
      <c r="CU102" s="741"/>
      <c r="CV102" s="781"/>
      <c r="CW102" s="780"/>
      <c r="CX102" s="741"/>
      <c r="CY102" s="741"/>
      <c r="CZ102" s="741"/>
      <c r="DA102" s="781"/>
      <c r="DB102" s="780"/>
      <c r="DC102" s="741"/>
      <c r="DD102" s="741"/>
      <c r="DE102" s="741"/>
      <c r="DF102" s="781"/>
      <c r="DG102" s="780"/>
      <c r="DH102" s="741"/>
      <c r="DI102" s="741"/>
      <c r="DJ102" s="741"/>
      <c r="DK102" s="781"/>
      <c r="DL102" s="780"/>
      <c r="DM102" s="741"/>
      <c r="DN102" s="741"/>
      <c r="DO102" s="741"/>
      <c r="DP102" s="781"/>
      <c r="DQ102" s="780"/>
      <c r="DR102" s="741"/>
      <c r="DS102" s="741"/>
      <c r="DT102" s="741"/>
      <c r="DU102" s="781"/>
      <c r="DV102" s="728"/>
      <c r="DW102" s="729"/>
      <c r="DX102" s="729"/>
      <c r="DY102" s="729"/>
      <c r="DZ102" s="782"/>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467</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468</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469</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282</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5" t="s">
        <v>470</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206</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15">
      <c r="A109" s="788" t="s">
        <v>471</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472</v>
      </c>
      <c r="AB109" s="789"/>
      <c r="AC109" s="789"/>
      <c r="AD109" s="789"/>
      <c r="AE109" s="790"/>
      <c r="AF109" s="791" t="s">
        <v>167</v>
      </c>
      <c r="AG109" s="789"/>
      <c r="AH109" s="789"/>
      <c r="AI109" s="789"/>
      <c r="AJ109" s="790"/>
      <c r="AK109" s="791" t="s">
        <v>389</v>
      </c>
      <c r="AL109" s="789"/>
      <c r="AM109" s="789"/>
      <c r="AN109" s="789"/>
      <c r="AO109" s="790"/>
      <c r="AP109" s="791" t="s">
        <v>473</v>
      </c>
      <c r="AQ109" s="789"/>
      <c r="AR109" s="789"/>
      <c r="AS109" s="789"/>
      <c r="AT109" s="792"/>
      <c r="AU109" s="788" t="s">
        <v>471</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472</v>
      </c>
      <c r="BR109" s="789"/>
      <c r="BS109" s="789"/>
      <c r="BT109" s="789"/>
      <c r="BU109" s="790"/>
      <c r="BV109" s="791" t="s">
        <v>167</v>
      </c>
      <c r="BW109" s="789"/>
      <c r="BX109" s="789"/>
      <c r="BY109" s="789"/>
      <c r="BZ109" s="790"/>
      <c r="CA109" s="791" t="s">
        <v>389</v>
      </c>
      <c r="CB109" s="789"/>
      <c r="CC109" s="789"/>
      <c r="CD109" s="789"/>
      <c r="CE109" s="790"/>
      <c r="CF109" s="793" t="s">
        <v>473</v>
      </c>
      <c r="CG109" s="793"/>
      <c r="CH109" s="793"/>
      <c r="CI109" s="793"/>
      <c r="CJ109" s="793"/>
      <c r="CK109" s="791" t="s">
        <v>94</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472</v>
      </c>
      <c r="DH109" s="789"/>
      <c r="DI109" s="789"/>
      <c r="DJ109" s="789"/>
      <c r="DK109" s="790"/>
      <c r="DL109" s="791" t="s">
        <v>167</v>
      </c>
      <c r="DM109" s="789"/>
      <c r="DN109" s="789"/>
      <c r="DO109" s="789"/>
      <c r="DP109" s="790"/>
      <c r="DQ109" s="791" t="s">
        <v>389</v>
      </c>
      <c r="DR109" s="789"/>
      <c r="DS109" s="789"/>
      <c r="DT109" s="789"/>
      <c r="DU109" s="790"/>
      <c r="DV109" s="791" t="s">
        <v>473</v>
      </c>
      <c r="DW109" s="789"/>
      <c r="DX109" s="789"/>
      <c r="DY109" s="789"/>
      <c r="DZ109" s="792"/>
    </row>
    <row r="110" spans="1:131" s="55" customFormat="1" ht="26.25" customHeight="1" x14ac:dyDescent="0.15">
      <c r="A110" s="794" t="s">
        <v>324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1009725</v>
      </c>
      <c r="AB110" s="798"/>
      <c r="AC110" s="798"/>
      <c r="AD110" s="798"/>
      <c r="AE110" s="799"/>
      <c r="AF110" s="800">
        <v>964098</v>
      </c>
      <c r="AG110" s="798"/>
      <c r="AH110" s="798"/>
      <c r="AI110" s="798"/>
      <c r="AJ110" s="799"/>
      <c r="AK110" s="800">
        <v>959370</v>
      </c>
      <c r="AL110" s="798"/>
      <c r="AM110" s="798"/>
      <c r="AN110" s="798"/>
      <c r="AO110" s="799"/>
      <c r="AP110" s="801">
        <v>22.6</v>
      </c>
      <c r="AQ110" s="802"/>
      <c r="AR110" s="802"/>
      <c r="AS110" s="802"/>
      <c r="AT110" s="803"/>
      <c r="AU110" s="1017" t="s">
        <v>121</v>
      </c>
      <c r="AV110" s="1018"/>
      <c r="AW110" s="1018"/>
      <c r="AX110" s="1018"/>
      <c r="AY110" s="1018"/>
      <c r="AZ110" s="804" t="s">
        <v>474</v>
      </c>
      <c r="BA110" s="795"/>
      <c r="BB110" s="795"/>
      <c r="BC110" s="795"/>
      <c r="BD110" s="795"/>
      <c r="BE110" s="795"/>
      <c r="BF110" s="795"/>
      <c r="BG110" s="795"/>
      <c r="BH110" s="795"/>
      <c r="BI110" s="795"/>
      <c r="BJ110" s="795"/>
      <c r="BK110" s="795"/>
      <c r="BL110" s="795"/>
      <c r="BM110" s="795"/>
      <c r="BN110" s="795"/>
      <c r="BO110" s="795"/>
      <c r="BP110" s="796"/>
      <c r="BQ110" s="805">
        <v>8461366</v>
      </c>
      <c r="BR110" s="806"/>
      <c r="BS110" s="806"/>
      <c r="BT110" s="806"/>
      <c r="BU110" s="806"/>
      <c r="BV110" s="806">
        <v>7903018</v>
      </c>
      <c r="BW110" s="806"/>
      <c r="BX110" s="806"/>
      <c r="BY110" s="806"/>
      <c r="BZ110" s="806"/>
      <c r="CA110" s="806">
        <v>7083496</v>
      </c>
      <c r="CB110" s="806"/>
      <c r="CC110" s="806"/>
      <c r="CD110" s="806"/>
      <c r="CE110" s="806"/>
      <c r="CF110" s="807">
        <v>167</v>
      </c>
      <c r="CG110" s="808"/>
      <c r="CH110" s="808"/>
      <c r="CI110" s="808"/>
      <c r="CJ110" s="808"/>
      <c r="CK110" s="1023" t="s">
        <v>382</v>
      </c>
      <c r="CL110" s="1024"/>
      <c r="CM110" s="809" t="s">
        <v>476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205</v>
      </c>
      <c r="DH110" s="806"/>
      <c r="DI110" s="806"/>
      <c r="DJ110" s="806"/>
      <c r="DK110" s="806"/>
      <c r="DL110" s="806" t="s">
        <v>205</v>
      </c>
      <c r="DM110" s="806"/>
      <c r="DN110" s="806"/>
      <c r="DO110" s="806"/>
      <c r="DP110" s="806"/>
      <c r="DQ110" s="806" t="s">
        <v>205</v>
      </c>
      <c r="DR110" s="806"/>
      <c r="DS110" s="806"/>
      <c r="DT110" s="806"/>
      <c r="DU110" s="806"/>
      <c r="DV110" s="812" t="s">
        <v>205</v>
      </c>
      <c r="DW110" s="812"/>
      <c r="DX110" s="812"/>
      <c r="DY110" s="812"/>
      <c r="DZ110" s="813"/>
    </row>
    <row r="111" spans="1:131" s="55" customFormat="1" ht="26.25" customHeight="1" x14ac:dyDescent="0.15">
      <c r="A111" s="814" t="s">
        <v>454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205</v>
      </c>
      <c r="AB111" s="818"/>
      <c r="AC111" s="818"/>
      <c r="AD111" s="818"/>
      <c r="AE111" s="819"/>
      <c r="AF111" s="820" t="s">
        <v>205</v>
      </c>
      <c r="AG111" s="818"/>
      <c r="AH111" s="818"/>
      <c r="AI111" s="818"/>
      <c r="AJ111" s="819"/>
      <c r="AK111" s="820" t="s">
        <v>205</v>
      </c>
      <c r="AL111" s="818"/>
      <c r="AM111" s="818"/>
      <c r="AN111" s="818"/>
      <c r="AO111" s="819"/>
      <c r="AP111" s="821" t="s">
        <v>205</v>
      </c>
      <c r="AQ111" s="822"/>
      <c r="AR111" s="822"/>
      <c r="AS111" s="822"/>
      <c r="AT111" s="823"/>
      <c r="AU111" s="1019"/>
      <c r="AV111" s="1020"/>
      <c r="AW111" s="1020"/>
      <c r="AX111" s="1020"/>
      <c r="AY111" s="1020"/>
      <c r="AZ111" s="824" t="s">
        <v>477</v>
      </c>
      <c r="BA111" s="825"/>
      <c r="BB111" s="825"/>
      <c r="BC111" s="825"/>
      <c r="BD111" s="825"/>
      <c r="BE111" s="825"/>
      <c r="BF111" s="825"/>
      <c r="BG111" s="825"/>
      <c r="BH111" s="825"/>
      <c r="BI111" s="825"/>
      <c r="BJ111" s="825"/>
      <c r="BK111" s="825"/>
      <c r="BL111" s="825"/>
      <c r="BM111" s="825"/>
      <c r="BN111" s="825"/>
      <c r="BO111" s="825"/>
      <c r="BP111" s="826"/>
      <c r="BQ111" s="827" t="s">
        <v>205</v>
      </c>
      <c r="BR111" s="828"/>
      <c r="BS111" s="828"/>
      <c r="BT111" s="828"/>
      <c r="BU111" s="828"/>
      <c r="BV111" s="828" t="s">
        <v>205</v>
      </c>
      <c r="BW111" s="828"/>
      <c r="BX111" s="828"/>
      <c r="BY111" s="828"/>
      <c r="BZ111" s="828"/>
      <c r="CA111" s="828" t="s">
        <v>205</v>
      </c>
      <c r="CB111" s="828"/>
      <c r="CC111" s="828"/>
      <c r="CD111" s="828"/>
      <c r="CE111" s="828"/>
      <c r="CF111" s="829" t="s">
        <v>205</v>
      </c>
      <c r="CG111" s="830"/>
      <c r="CH111" s="830"/>
      <c r="CI111" s="830"/>
      <c r="CJ111" s="830"/>
      <c r="CK111" s="1025"/>
      <c r="CL111" s="1026"/>
      <c r="CM111" s="831" t="s">
        <v>137</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205</v>
      </c>
      <c r="DH111" s="828"/>
      <c r="DI111" s="828"/>
      <c r="DJ111" s="828"/>
      <c r="DK111" s="828"/>
      <c r="DL111" s="828" t="s">
        <v>205</v>
      </c>
      <c r="DM111" s="828"/>
      <c r="DN111" s="828"/>
      <c r="DO111" s="828"/>
      <c r="DP111" s="828"/>
      <c r="DQ111" s="828" t="s">
        <v>205</v>
      </c>
      <c r="DR111" s="828"/>
      <c r="DS111" s="828"/>
      <c r="DT111" s="828"/>
      <c r="DU111" s="828"/>
      <c r="DV111" s="834" t="s">
        <v>205</v>
      </c>
      <c r="DW111" s="834"/>
      <c r="DX111" s="834"/>
      <c r="DY111" s="834"/>
      <c r="DZ111" s="835"/>
    </row>
    <row r="112" spans="1:131" s="55" customFormat="1" ht="26.25" customHeight="1" x14ac:dyDescent="0.15">
      <c r="A112" s="986" t="s">
        <v>156</v>
      </c>
      <c r="B112" s="987"/>
      <c r="C112" s="825" t="s">
        <v>479</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v>2167</v>
      </c>
      <c r="AB112" s="818"/>
      <c r="AC112" s="818"/>
      <c r="AD112" s="818"/>
      <c r="AE112" s="819"/>
      <c r="AF112" s="820" t="s">
        <v>205</v>
      </c>
      <c r="AG112" s="818"/>
      <c r="AH112" s="818"/>
      <c r="AI112" s="818"/>
      <c r="AJ112" s="819"/>
      <c r="AK112" s="820" t="s">
        <v>205</v>
      </c>
      <c r="AL112" s="818"/>
      <c r="AM112" s="818"/>
      <c r="AN112" s="818"/>
      <c r="AO112" s="819"/>
      <c r="AP112" s="821" t="s">
        <v>205</v>
      </c>
      <c r="AQ112" s="822"/>
      <c r="AR112" s="822"/>
      <c r="AS112" s="822"/>
      <c r="AT112" s="823"/>
      <c r="AU112" s="1019"/>
      <c r="AV112" s="1020"/>
      <c r="AW112" s="1020"/>
      <c r="AX112" s="1020"/>
      <c r="AY112" s="1020"/>
      <c r="AZ112" s="824" t="s">
        <v>270</v>
      </c>
      <c r="BA112" s="825"/>
      <c r="BB112" s="825"/>
      <c r="BC112" s="825"/>
      <c r="BD112" s="825"/>
      <c r="BE112" s="825"/>
      <c r="BF112" s="825"/>
      <c r="BG112" s="825"/>
      <c r="BH112" s="825"/>
      <c r="BI112" s="825"/>
      <c r="BJ112" s="825"/>
      <c r="BK112" s="825"/>
      <c r="BL112" s="825"/>
      <c r="BM112" s="825"/>
      <c r="BN112" s="825"/>
      <c r="BO112" s="825"/>
      <c r="BP112" s="826"/>
      <c r="BQ112" s="827">
        <v>5970494</v>
      </c>
      <c r="BR112" s="828"/>
      <c r="BS112" s="828"/>
      <c r="BT112" s="828"/>
      <c r="BU112" s="828"/>
      <c r="BV112" s="828">
        <v>5622188</v>
      </c>
      <c r="BW112" s="828"/>
      <c r="BX112" s="828"/>
      <c r="BY112" s="828"/>
      <c r="BZ112" s="828"/>
      <c r="CA112" s="828">
        <v>5582114</v>
      </c>
      <c r="CB112" s="828"/>
      <c r="CC112" s="828"/>
      <c r="CD112" s="828"/>
      <c r="CE112" s="828"/>
      <c r="CF112" s="829">
        <v>131.6</v>
      </c>
      <c r="CG112" s="830"/>
      <c r="CH112" s="830"/>
      <c r="CI112" s="830"/>
      <c r="CJ112" s="830"/>
      <c r="CK112" s="1025"/>
      <c r="CL112" s="1026"/>
      <c r="CM112" s="831" t="s">
        <v>211</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205</v>
      </c>
      <c r="DH112" s="828"/>
      <c r="DI112" s="828"/>
      <c r="DJ112" s="828"/>
      <c r="DK112" s="828"/>
      <c r="DL112" s="828" t="s">
        <v>205</v>
      </c>
      <c r="DM112" s="828"/>
      <c r="DN112" s="828"/>
      <c r="DO112" s="828"/>
      <c r="DP112" s="828"/>
      <c r="DQ112" s="828" t="s">
        <v>205</v>
      </c>
      <c r="DR112" s="828"/>
      <c r="DS112" s="828"/>
      <c r="DT112" s="828"/>
      <c r="DU112" s="828"/>
      <c r="DV112" s="834" t="s">
        <v>205</v>
      </c>
      <c r="DW112" s="834"/>
      <c r="DX112" s="834"/>
      <c r="DY112" s="834"/>
      <c r="DZ112" s="835"/>
    </row>
    <row r="113" spans="1:130" s="55" customFormat="1" ht="26.25" customHeight="1" x14ac:dyDescent="0.15">
      <c r="A113" s="988"/>
      <c r="B113" s="989"/>
      <c r="C113" s="825" t="s">
        <v>451</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386111</v>
      </c>
      <c r="AB113" s="818"/>
      <c r="AC113" s="818"/>
      <c r="AD113" s="818"/>
      <c r="AE113" s="819"/>
      <c r="AF113" s="820">
        <v>439369</v>
      </c>
      <c r="AG113" s="818"/>
      <c r="AH113" s="818"/>
      <c r="AI113" s="818"/>
      <c r="AJ113" s="819"/>
      <c r="AK113" s="820">
        <v>405485</v>
      </c>
      <c r="AL113" s="818"/>
      <c r="AM113" s="818"/>
      <c r="AN113" s="818"/>
      <c r="AO113" s="819"/>
      <c r="AP113" s="821">
        <v>9.6</v>
      </c>
      <c r="AQ113" s="822"/>
      <c r="AR113" s="822"/>
      <c r="AS113" s="822"/>
      <c r="AT113" s="823"/>
      <c r="AU113" s="1019"/>
      <c r="AV113" s="1020"/>
      <c r="AW113" s="1020"/>
      <c r="AX113" s="1020"/>
      <c r="AY113" s="1020"/>
      <c r="AZ113" s="824" t="s">
        <v>480</v>
      </c>
      <c r="BA113" s="825"/>
      <c r="BB113" s="825"/>
      <c r="BC113" s="825"/>
      <c r="BD113" s="825"/>
      <c r="BE113" s="825"/>
      <c r="BF113" s="825"/>
      <c r="BG113" s="825"/>
      <c r="BH113" s="825"/>
      <c r="BI113" s="825"/>
      <c r="BJ113" s="825"/>
      <c r="BK113" s="825"/>
      <c r="BL113" s="825"/>
      <c r="BM113" s="825"/>
      <c r="BN113" s="825"/>
      <c r="BO113" s="825"/>
      <c r="BP113" s="826"/>
      <c r="BQ113" s="827">
        <v>371735</v>
      </c>
      <c r="BR113" s="828"/>
      <c r="BS113" s="828"/>
      <c r="BT113" s="828"/>
      <c r="BU113" s="828"/>
      <c r="BV113" s="828">
        <v>358078</v>
      </c>
      <c r="BW113" s="828"/>
      <c r="BX113" s="828"/>
      <c r="BY113" s="828"/>
      <c r="BZ113" s="828"/>
      <c r="CA113" s="828">
        <v>333675</v>
      </c>
      <c r="CB113" s="828"/>
      <c r="CC113" s="828"/>
      <c r="CD113" s="828"/>
      <c r="CE113" s="828"/>
      <c r="CF113" s="829">
        <v>7.9</v>
      </c>
      <c r="CG113" s="830"/>
      <c r="CH113" s="830"/>
      <c r="CI113" s="830"/>
      <c r="CJ113" s="830"/>
      <c r="CK113" s="1025"/>
      <c r="CL113" s="1026"/>
      <c r="CM113" s="831" t="s">
        <v>400</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205</v>
      </c>
      <c r="DH113" s="818"/>
      <c r="DI113" s="818"/>
      <c r="DJ113" s="818"/>
      <c r="DK113" s="819"/>
      <c r="DL113" s="820" t="s">
        <v>205</v>
      </c>
      <c r="DM113" s="818"/>
      <c r="DN113" s="818"/>
      <c r="DO113" s="818"/>
      <c r="DP113" s="819"/>
      <c r="DQ113" s="820" t="s">
        <v>205</v>
      </c>
      <c r="DR113" s="818"/>
      <c r="DS113" s="818"/>
      <c r="DT113" s="818"/>
      <c r="DU113" s="819"/>
      <c r="DV113" s="821" t="s">
        <v>205</v>
      </c>
      <c r="DW113" s="822"/>
      <c r="DX113" s="822"/>
      <c r="DY113" s="822"/>
      <c r="DZ113" s="823"/>
    </row>
    <row r="114" spans="1:130" s="55" customFormat="1" ht="26.25" customHeight="1" x14ac:dyDescent="0.15">
      <c r="A114" s="988"/>
      <c r="B114" s="989"/>
      <c r="C114" s="825" t="s">
        <v>481</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25515</v>
      </c>
      <c r="AB114" s="818"/>
      <c r="AC114" s="818"/>
      <c r="AD114" s="818"/>
      <c r="AE114" s="819"/>
      <c r="AF114" s="820">
        <v>29424</v>
      </c>
      <c r="AG114" s="818"/>
      <c r="AH114" s="818"/>
      <c r="AI114" s="818"/>
      <c r="AJ114" s="819"/>
      <c r="AK114" s="820">
        <v>43750</v>
      </c>
      <c r="AL114" s="818"/>
      <c r="AM114" s="818"/>
      <c r="AN114" s="818"/>
      <c r="AO114" s="819"/>
      <c r="AP114" s="821">
        <v>1</v>
      </c>
      <c r="AQ114" s="822"/>
      <c r="AR114" s="822"/>
      <c r="AS114" s="822"/>
      <c r="AT114" s="823"/>
      <c r="AU114" s="1019"/>
      <c r="AV114" s="1020"/>
      <c r="AW114" s="1020"/>
      <c r="AX114" s="1020"/>
      <c r="AY114" s="1020"/>
      <c r="AZ114" s="824" t="s">
        <v>482</v>
      </c>
      <c r="BA114" s="825"/>
      <c r="BB114" s="825"/>
      <c r="BC114" s="825"/>
      <c r="BD114" s="825"/>
      <c r="BE114" s="825"/>
      <c r="BF114" s="825"/>
      <c r="BG114" s="825"/>
      <c r="BH114" s="825"/>
      <c r="BI114" s="825"/>
      <c r="BJ114" s="825"/>
      <c r="BK114" s="825"/>
      <c r="BL114" s="825"/>
      <c r="BM114" s="825"/>
      <c r="BN114" s="825"/>
      <c r="BO114" s="825"/>
      <c r="BP114" s="826"/>
      <c r="BQ114" s="827">
        <v>1174652</v>
      </c>
      <c r="BR114" s="828"/>
      <c r="BS114" s="828"/>
      <c r="BT114" s="828"/>
      <c r="BU114" s="828"/>
      <c r="BV114" s="828">
        <v>1070371</v>
      </c>
      <c r="BW114" s="828"/>
      <c r="BX114" s="828"/>
      <c r="BY114" s="828"/>
      <c r="BZ114" s="828"/>
      <c r="CA114" s="828">
        <v>1051535</v>
      </c>
      <c r="CB114" s="828"/>
      <c r="CC114" s="828"/>
      <c r="CD114" s="828"/>
      <c r="CE114" s="828"/>
      <c r="CF114" s="829">
        <v>24.8</v>
      </c>
      <c r="CG114" s="830"/>
      <c r="CH114" s="830"/>
      <c r="CI114" s="830"/>
      <c r="CJ114" s="830"/>
      <c r="CK114" s="1025"/>
      <c r="CL114" s="1026"/>
      <c r="CM114" s="831" t="s">
        <v>483</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205</v>
      </c>
      <c r="DH114" s="818"/>
      <c r="DI114" s="818"/>
      <c r="DJ114" s="818"/>
      <c r="DK114" s="819"/>
      <c r="DL114" s="820" t="s">
        <v>205</v>
      </c>
      <c r="DM114" s="818"/>
      <c r="DN114" s="818"/>
      <c r="DO114" s="818"/>
      <c r="DP114" s="819"/>
      <c r="DQ114" s="820" t="s">
        <v>205</v>
      </c>
      <c r="DR114" s="818"/>
      <c r="DS114" s="818"/>
      <c r="DT114" s="818"/>
      <c r="DU114" s="819"/>
      <c r="DV114" s="821" t="s">
        <v>205</v>
      </c>
      <c r="DW114" s="822"/>
      <c r="DX114" s="822"/>
      <c r="DY114" s="822"/>
      <c r="DZ114" s="823"/>
    </row>
    <row r="115" spans="1:130" s="55" customFormat="1" ht="26.25" customHeight="1" x14ac:dyDescent="0.15">
      <c r="A115" s="988"/>
      <c r="B115" s="989"/>
      <c r="C115" s="825" t="s">
        <v>372</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t="s">
        <v>205</v>
      </c>
      <c r="AB115" s="818"/>
      <c r="AC115" s="818"/>
      <c r="AD115" s="818"/>
      <c r="AE115" s="819"/>
      <c r="AF115" s="820" t="s">
        <v>205</v>
      </c>
      <c r="AG115" s="818"/>
      <c r="AH115" s="818"/>
      <c r="AI115" s="818"/>
      <c r="AJ115" s="819"/>
      <c r="AK115" s="820" t="s">
        <v>205</v>
      </c>
      <c r="AL115" s="818"/>
      <c r="AM115" s="818"/>
      <c r="AN115" s="818"/>
      <c r="AO115" s="819"/>
      <c r="AP115" s="821" t="s">
        <v>205</v>
      </c>
      <c r="AQ115" s="822"/>
      <c r="AR115" s="822"/>
      <c r="AS115" s="822"/>
      <c r="AT115" s="823"/>
      <c r="AU115" s="1019"/>
      <c r="AV115" s="1020"/>
      <c r="AW115" s="1020"/>
      <c r="AX115" s="1020"/>
      <c r="AY115" s="1020"/>
      <c r="AZ115" s="824" t="s">
        <v>343</v>
      </c>
      <c r="BA115" s="825"/>
      <c r="BB115" s="825"/>
      <c r="BC115" s="825"/>
      <c r="BD115" s="825"/>
      <c r="BE115" s="825"/>
      <c r="BF115" s="825"/>
      <c r="BG115" s="825"/>
      <c r="BH115" s="825"/>
      <c r="BI115" s="825"/>
      <c r="BJ115" s="825"/>
      <c r="BK115" s="825"/>
      <c r="BL115" s="825"/>
      <c r="BM115" s="825"/>
      <c r="BN115" s="825"/>
      <c r="BO115" s="825"/>
      <c r="BP115" s="826"/>
      <c r="BQ115" s="827" t="s">
        <v>205</v>
      </c>
      <c r="BR115" s="828"/>
      <c r="BS115" s="828"/>
      <c r="BT115" s="828"/>
      <c r="BU115" s="828"/>
      <c r="BV115" s="828" t="s">
        <v>205</v>
      </c>
      <c r="BW115" s="828"/>
      <c r="BX115" s="828"/>
      <c r="BY115" s="828"/>
      <c r="BZ115" s="828"/>
      <c r="CA115" s="828" t="s">
        <v>205</v>
      </c>
      <c r="CB115" s="828"/>
      <c r="CC115" s="828"/>
      <c r="CD115" s="828"/>
      <c r="CE115" s="828"/>
      <c r="CF115" s="829" t="s">
        <v>205</v>
      </c>
      <c r="CG115" s="830"/>
      <c r="CH115" s="830"/>
      <c r="CI115" s="830"/>
      <c r="CJ115" s="830"/>
      <c r="CK115" s="1025"/>
      <c r="CL115" s="1026"/>
      <c r="CM115" s="824" t="s">
        <v>32</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205</v>
      </c>
      <c r="DH115" s="818"/>
      <c r="DI115" s="818"/>
      <c r="DJ115" s="818"/>
      <c r="DK115" s="819"/>
      <c r="DL115" s="820" t="s">
        <v>205</v>
      </c>
      <c r="DM115" s="818"/>
      <c r="DN115" s="818"/>
      <c r="DO115" s="818"/>
      <c r="DP115" s="819"/>
      <c r="DQ115" s="820" t="s">
        <v>205</v>
      </c>
      <c r="DR115" s="818"/>
      <c r="DS115" s="818"/>
      <c r="DT115" s="818"/>
      <c r="DU115" s="819"/>
      <c r="DV115" s="821" t="s">
        <v>205</v>
      </c>
      <c r="DW115" s="822"/>
      <c r="DX115" s="822"/>
      <c r="DY115" s="822"/>
      <c r="DZ115" s="823"/>
    </row>
    <row r="116" spans="1:130" s="55" customFormat="1" ht="26.25" customHeight="1" x14ac:dyDescent="0.15">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t="s">
        <v>205</v>
      </c>
      <c r="AB116" s="818"/>
      <c r="AC116" s="818"/>
      <c r="AD116" s="818"/>
      <c r="AE116" s="819"/>
      <c r="AF116" s="820" t="s">
        <v>205</v>
      </c>
      <c r="AG116" s="818"/>
      <c r="AH116" s="818"/>
      <c r="AI116" s="818"/>
      <c r="AJ116" s="819"/>
      <c r="AK116" s="820" t="s">
        <v>205</v>
      </c>
      <c r="AL116" s="818"/>
      <c r="AM116" s="818"/>
      <c r="AN116" s="818"/>
      <c r="AO116" s="819"/>
      <c r="AP116" s="821" t="s">
        <v>205</v>
      </c>
      <c r="AQ116" s="822"/>
      <c r="AR116" s="822"/>
      <c r="AS116" s="822"/>
      <c r="AT116" s="823"/>
      <c r="AU116" s="1019"/>
      <c r="AV116" s="1020"/>
      <c r="AW116" s="1020"/>
      <c r="AX116" s="1020"/>
      <c r="AY116" s="1020"/>
      <c r="AZ116" s="839" t="s">
        <v>228</v>
      </c>
      <c r="BA116" s="840"/>
      <c r="BB116" s="840"/>
      <c r="BC116" s="840"/>
      <c r="BD116" s="840"/>
      <c r="BE116" s="840"/>
      <c r="BF116" s="840"/>
      <c r="BG116" s="840"/>
      <c r="BH116" s="840"/>
      <c r="BI116" s="840"/>
      <c r="BJ116" s="840"/>
      <c r="BK116" s="840"/>
      <c r="BL116" s="840"/>
      <c r="BM116" s="840"/>
      <c r="BN116" s="840"/>
      <c r="BO116" s="840"/>
      <c r="BP116" s="841"/>
      <c r="BQ116" s="827" t="s">
        <v>205</v>
      </c>
      <c r="BR116" s="828"/>
      <c r="BS116" s="828"/>
      <c r="BT116" s="828"/>
      <c r="BU116" s="828"/>
      <c r="BV116" s="828" t="s">
        <v>205</v>
      </c>
      <c r="BW116" s="828"/>
      <c r="BX116" s="828"/>
      <c r="BY116" s="828"/>
      <c r="BZ116" s="828"/>
      <c r="CA116" s="828" t="s">
        <v>205</v>
      </c>
      <c r="CB116" s="828"/>
      <c r="CC116" s="828"/>
      <c r="CD116" s="828"/>
      <c r="CE116" s="828"/>
      <c r="CF116" s="829" t="s">
        <v>205</v>
      </c>
      <c r="CG116" s="830"/>
      <c r="CH116" s="830"/>
      <c r="CI116" s="830"/>
      <c r="CJ116" s="830"/>
      <c r="CK116" s="1025"/>
      <c r="CL116" s="1026"/>
      <c r="CM116" s="831" t="s">
        <v>484</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t="s">
        <v>205</v>
      </c>
      <c r="DH116" s="818"/>
      <c r="DI116" s="818"/>
      <c r="DJ116" s="818"/>
      <c r="DK116" s="819"/>
      <c r="DL116" s="820" t="s">
        <v>205</v>
      </c>
      <c r="DM116" s="818"/>
      <c r="DN116" s="818"/>
      <c r="DO116" s="818"/>
      <c r="DP116" s="819"/>
      <c r="DQ116" s="820" t="s">
        <v>205</v>
      </c>
      <c r="DR116" s="818"/>
      <c r="DS116" s="818"/>
      <c r="DT116" s="818"/>
      <c r="DU116" s="819"/>
      <c r="DV116" s="821" t="s">
        <v>205</v>
      </c>
      <c r="DW116" s="822"/>
      <c r="DX116" s="822"/>
      <c r="DY116" s="822"/>
      <c r="DZ116" s="823"/>
    </row>
    <row r="117" spans="1:130" s="55" customFormat="1" ht="26.25" customHeight="1" x14ac:dyDescent="0.15">
      <c r="A117" s="788" t="s">
        <v>275</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319</v>
      </c>
      <c r="Z117" s="790"/>
      <c r="AA117" s="843">
        <v>1423518</v>
      </c>
      <c r="AB117" s="844"/>
      <c r="AC117" s="844"/>
      <c r="AD117" s="844"/>
      <c r="AE117" s="845"/>
      <c r="AF117" s="846">
        <v>1432891</v>
      </c>
      <c r="AG117" s="844"/>
      <c r="AH117" s="844"/>
      <c r="AI117" s="844"/>
      <c r="AJ117" s="845"/>
      <c r="AK117" s="846">
        <v>1408605</v>
      </c>
      <c r="AL117" s="844"/>
      <c r="AM117" s="844"/>
      <c r="AN117" s="844"/>
      <c r="AO117" s="845"/>
      <c r="AP117" s="847"/>
      <c r="AQ117" s="848"/>
      <c r="AR117" s="848"/>
      <c r="AS117" s="848"/>
      <c r="AT117" s="849"/>
      <c r="AU117" s="1019"/>
      <c r="AV117" s="1020"/>
      <c r="AW117" s="1020"/>
      <c r="AX117" s="1020"/>
      <c r="AY117" s="1020"/>
      <c r="AZ117" s="839" t="s">
        <v>485</v>
      </c>
      <c r="BA117" s="840"/>
      <c r="BB117" s="840"/>
      <c r="BC117" s="840"/>
      <c r="BD117" s="840"/>
      <c r="BE117" s="840"/>
      <c r="BF117" s="840"/>
      <c r="BG117" s="840"/>
      <c r="BH117" s="840"/>
      <c r="BI117" s="840"/>
      <c r="BJ117" s="840"/>
      <c r="BK117" s="840"/>
      <c r="BL117" s="840"/>
      <c r="BM117" s="840"/>
      <c r="BN117" s="840"/>
      <c r="BO117" s="840"/>
      <c r="BP117" s="841"/>
      <c r="BQ117" s="827" t="s">
        <v>205</v>
      </c>
      <c r="BR117" s="828"/>
      <c r="BS117" s="828"/>
      <c r="BT117" s="828"/>
      <c r="BU117" s="828"/>
      <c r="BV117" s="828" t="s">
        <v>205</v>
      </c>
      <c r="BW117" s="828"/>
      <c r="BX117" s="828"/>
      <c r="BY117" s="828"/>
      <c r="BZ117" s="828"/>
      <c r="CA117" s="828" t="s">
        <v>205</v>
      </c>
      <c r="CB117" s="828"/>
      <c r="CC117" s="828"/>
      <c r="CD117" s="828"/>
      <c r="CE117" s="828"/>
      <c r="CF117" s="829" t="s">
        <v>205</v>
      </c>
      <c r="CG117" s="830"/>
      <c r="CH117" s="830"/>
      <c r="CI117" s="830"/>
      <c r="CJ117" s="830"/>
      <c r="CK117" s="1025"/>
      <c r="CL117" s="1026"/>
      <c r="CM117" s="831" t="s">
        <v>336</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205</v>
      </c>
      <c r="DH117" s="818"/>
      <c r="DI117" s="818"/>
      <c r="DJ117" s="818"/>
      <c r="DK117" s="819"/>
      <c r="DL117" s="820" t="s">
        <v>205</v>
      </c>
      <c r="DM117" s="818"/>
      <c r="DN117" s="818"/>
      <c r="DO117" s="818"/>
      <c r="DP117" s="819"/>
      <c r="DQ117" s="820" t="s">
        <v>205</v>
      </c>
      <c r="DR117" s="818"/>
      <c r="DS117" s="818"/>
      <c r="DT117" s="818"/>
      <c r="DU117" s="819"/>
      <c r="DV117" s="821" t="s">
        <v>205</v>
      </c>
      <c r="DW117" s="822"/>
      <c r="DX117" s="822"/>
      <c r="DY117" s="822"/>
      <c r="DZ117" s="823"/>
    </row>
    <row r="118" spans="1:130" s="55" customFormat="1" ht="26.25" customHeight="1" x14ac:dyDescent="0.15">
      <c r="A118" s="788" t="s">
        <v>94</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472</v>
      </c>
      <c r="AB118" s="789"/>
      <c r="AC118" s="789"/>
      <c r="AD118" s="789"/>
      <c r="AE118" s="790"/>
      <c r="AF118" s="791" t="s">
        <v>167</v>
      </c>
      <c r="AG118" s="789"/>
      <c r="AH118" s="789"/>
      <c r="AI118" s="789"/>
      <c r="AJ118" s="790"/>
      <c r="AK118" s="791" t="s">
        <v>389</v>
      </c>
      <c r="AL118" s="789"/>
      <c r="AM118" s="789"/>
      <c r="AN118" s="789"/>
      <c r="AO118" s="790"/>
      <c r="AP118" s="791" t="s">
        <v>473</v>
      </c>
      <c r="AQ118" s="789"/>
      <c r="AR118" s="789"/>
      <c r="AS118" s="789"/>
      <c r="AT118" s="792"/>
      <c r="AU118" s="1019"/>
      <c r="AV118" s="1020"/>
      <c r="AW118" s="1020"/>
      <c r="AX118" s="1020"/>
      <c r="AY118" s="1020"/>
      <c r="AZ118" s="850" t="s">
        <v>486</v>
      </c>
      <c r="BA118" s="837"/>
      <c r="BB118" s="837"/>
      <c r="BC118" s="837"/>
      <c r="BD118" s="837"/>
      <c r="BE118" s="837"/>
      <c r="BF118" s="837"/>
      <c r="BG118" s="837"/>
      <c r="BH118" s="837"/>
      <c r="BI118" s="837"/>
      <c r="BJ118" s="837"/>
      <c r="BK118" s="837"/>
      <c r="BL118" s="837"/>
      <c r="BM118" s="837"/>
      <c r="BN118" s="837"/>
      <c r="BO118" s="837"/>
      <c r="BP118" s="838"/>
      <c r="BQ118" s="851" t="s">
        <v>205</v>
      </c>
      <c r="BR118" s="852"/>
      <c r="BS118" s="852"/>
      <c r="BT118" s="852"/>
      <c r="BU118" s="852"/>
      <c r="BV118" s="852" t="s">
        <v>205</v>
      </c>
      <c r="BW118" s="852"/>
      <c r="BX118" s="852"/>
      <c r="BY118" s="852"/>
      <c r="BZ118" s="852"/>
      <c r="CA118" s="852" t="s">
        <v>205</v>
      </c>
      <c r="CB118" s="852"/>
      <c r="CC118" s="852"/>
      <c r="CD118" s="852"/>
      <c r="CE118" s="852"/>
      <c r="CF118" s="829" t="s">
        <v>205</v>
      </c>
      <c r="CG118" s="830"/>
      <c r="CH118" s="830"/>
      <c r="CI118" s="830"/>
      <c r="CJ118" s="830"/>
      <c r="CK118" s="1025"/>
      <c r="CL118" s="1026"/>
      <c r="CM118" s="831" t="s">
        <v>487</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205</v>
      </c>
      <c r="DH118" s="818"/>
      <c r="DI118" s="818"/>
      <c r="DJ118" s="818"/>
      <c r="DK118" s="819"/>
      <c r="DL118" s="820" t="s">
        <v>205</v>
      </c>
      <c r="DM118" s="818"/>
      <c r="DN118" s="818"/>
      <c r="DO118" s="818"/>
      <c r="DP118" s="819"/>
      <c r="DQ118" s="820" t="s">
        <v>205</v>
      </c>
      <c r="DR118" s="818"/>
      <c r="DS118" s="818"/>
      <c r="DT118" s="818"/>
      <c r="DU118" s="819"/>
      <c r="DV118" s="821" t="s">
        <v>205</v>
      </c>
      <c r="DW118" s="822"/>
      <c r="DX118" s="822"/>
      <c r="DY118" s="822"/>
      <c r="DZ118" s="823"/>
    </row>
    <row r="119" spans="1:130" s="55" customFormat="1" ht="26.25" customHeight="1" x14ac:dyDescent="0.15">
      <c r="A119" s="1029" t="s">
        <v>382</v>
      </c>
      <c r="B119" s="1024"/>
      <c r="C119" s="809" t="s">
        <v>476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205</v>
      </c>
      <c r="AB119" s="798"/>
      <c r="AC119" s="798"/>
      <c r="AD119" s="798"/>
      <c r="AE119" s="799"/>
      <c r="AF119" s="800" t="s">
        <v>205</v>
      </c>
      <c r="AG119" s="798"/>
      <c r="AH119" s="798"/>
      <c r="AI119" s="798"/>
      <c r="AJ119" s="799"/>
      <c r="AK119" s="800" t="s">
        <v>205</v>
      </c>
      <c r="AL119" s="798"/>
      <c r="AM119" s="798"/>
      <c r="AN119" s="798"/>
      <c r="AO119" s="799"/>
      <c r="AP119" s="801" t="s">
        <v>205</v>
      </c>
      <c r="AQ119" s="802"/>
      <c r="AR119" s="802"/>
      <c r="AS119" s="802"/>
      <c r="AT119" s="803"/>
      <c r="AU119" s="1021"/>
      <c r="AV119" s="1022"/>
      <c r="AW119" s="1022"/>
      <c r="AX119" s="1022"/>
      <c r="AY119" s="1022"/>
      <c r="AZ119" s="84" t="s">
        <v>275</v>
      </c>
      <c r="BA119" s="84"/>
      <c r="BB119" s="84"/>
      <c r="BC119" s="84"/>
      <c r="BD119" s="84"/>
      <c r="BE119" s="84"/>
      <c r="BF119" s="84"/>
      <c r="BG119" s="84"/>
      <c r="BH119" s="84"/>
      <c r="BI119" s="84"/>
      <c r="BJ119" s="84"/>
      <c r="BK119" s="84"/>
      <c r="BL119" s="84"/>
      <c r="BM119" s="84"/>
      <c r="BN119" s="84"/>
      <c r="BO119" s="842" t="s">
        <v>173</v>
      </c>
      <c r="BP119" s="853"/>
      <c r="BQ119" s="851">
        <v>15978247</v>
      </c>
      <c r="BR119" s="852"/>
      <c r="BS119" s="852"/>
      <c r="BT119" s="852"/>
      <c r="BU119" s="852"/>
      <c r="BV119" s="852">
        <v>14953655</v>
      </c>
      <c r="BW119" s="852"/>
      <c r="BX119" s="852"/>
      <c r="BY119" s="852"/>
      <c r="BZ119" s="852"/>
      <c r="CA119" s="852">
        <v>14050820</v>
      </c>
      <c r="CB119" s="852"/>
      <c r="CC119" s="852"/>
      <c r="CD119" s="852"/>
      <c r="CE119" s="852"/>
      <c r="CF119" s="854"/>
      <c r="CG119" s="855"/>
      <c r="CH119" s="855"/>
      <c r="CI119" s="855"/>
      <c r="CJ119" s="856"/>
      <c r="CK119" s="1027"/>
      <c r="CL119" s="1028"/>
      <c r="CM119" s="857" t="s">
        <v>488</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t="s">
        <v>205</v>
      </c>
      <c r="DH119" s="861"/>
      <c r="DI119" s="861"/>
      <c r="DJ119" s="861"/>
      <c r="DK119" s="862"/>
      <c r="DL119" s="863" t="s">
        <v>205</v>
      </c>
      <c r="DM119" s="861"/>
      <c r="DN119" s="861"/>
      <c r="DO119" s="861"/>
      <c r="DP119" s="862"/>
      <c r="DQ119" s="863" t="s">
        <v>205</v>
      </c>
      <c r="DR119" s="861"/>
      <c r="DS119" s="861"/>
      <c r="DT119" s="861"/>
      <c r="DU119" s="862"/>
      <c r="DV119" s="864" t="s">
        <v>205</v>
      </c>
      <c r="DW119" s="865"/>
      <c r="DX119" s="865"/>
      <c r="DY119" s="865"/>
      <c r="DZ119" s="866"/>
    </row>
    <row r="120" spans="1:130" s="55" customFormat="1" ht="26.25" customHeight="1" x14ac:dyDescent="0.15">
      <c r="A120" s="1030"/>
      <c r="B120" s="1026"/>
      <c r="C120" s="831" t="s">
        <v>137</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205</v>
      </c>
      <c r="AB120" s="818"/>
      <c r="AC120" s="818"/>
      <c r="AD120" s="818"/>
      <c r="AE120" s="819"/>
      <c r="AF120" s="820" t="s">
        <v>205</v>
      </c>
      <c r="AG120" s="818"/>
      <c r="AH120" s="818"/>
      <c r="AI120" s="818"/>
      <c r="AJ120" s="819"/>
      <c r="AK120" s="820" t="s">
        <v>205</v>
      </c>
      <c r="AL120" s="818"/>
      <c r="AM120" s="818"/>
      <c r="AN120" s="818"/>
      <c r="AO120" s="819"/>
      <c r="AP120" s="821" t="s">
        <v>205</v>
      </c>
      <c r="AQ120" s="822"/>
      <c r="AR120" s="822"/>
      <c r="AS120" s="822"/>
      <c r="AT120" s="823"/>
      <c r="AU120" s="992" t="s">
        <v>478</v>
      </c>
      <c r="AV120" s="993"/>
      <c r="AW120" s="993"/>
      <c r="AX120" s="993"/>
      <c r="AY120" s="994"/>
      <c r="AZ120" s="804" t="s">
        <v>221</v>
      </c>
      <c r="BA120" s="795"/>
      <c r="BB120" s="795"/>
      <c r="BC120" s="795"/>
      <c r="BD120" s="795"/>
      <c r="BE120" s="795"/>
      <c r="BF120" s="795"/>
      <c r="BG120" s="795"/>
      <c r="BH120" s="795"/>
      <c r="BI120" s="795"/>
      <c r="BJ120" s="795"/>
      <c r="BK120" s="795"/>
      <c r="BL120" s="795"/>
      <c r="BM120" s="795"/>
      <c r="BN120" s="795"/>
      <c r="BO120" s="795"/>
      <c r="BP120" s="796"/>
      <c r="BQ120" s="805">
        <v>2262824</v>
      </c>
      <c r="BR120" s="806"/>
      <c r="BS120" s="806"/>
      <c r="BT120" s="806"/>
      <c r="BU120" s="806"/>
      <c r="BV120" s="806">
        <v>2230331</v>
      </c>
      <c r="BW120" s="806"/>
      <c r="BX120" s="806"/>
      <c r="BY120" s="806"/>
      <c r="BZ120" s="806"/>
      <c r="CA120" s="806">
        <v>2203305</v>
      </c>
      <c r="CB120" s="806"/>
      <c r="CC120" s="806"/>
      <c r="CD120" s="806"/>
      <c r="CE120" s="806"/>
      <c r="CF120" s="807">
        <v>52</v>
      </c>
      <c r="CG120" s="808"/>
      <c r="CH120" s="808"/>
      <c r="CI120" s="808"/>
      <c r="CJ120" s="808"/>
      <c r="CK120" s="1000" t="s">
        <v>271</v>
      </c>
      <c r="CL120" s="1001"/>
      <c r="CM120" s="1001"/>
      <c r="CN120" s="1001"/>
      <c r="CO120" s="1002"/>
      <c r="CP120" s="867" t="s">
        <v>462</v>
      </c>
      <c r="CQ120" s="868"/>
      <c r="CR120" s="868"/>
      <c r="CS120" s="868"/>
      <c r="CT120" s="868"/>
      <c r="CU120" s="868"/>
      <c r="CV120" s="868"/>
      <c r="CW120" s="868"/>
      <c r="CX120" s="868"/>
      <c r="CY120" s="868"/>
      <c r="CZ120" s="868"/>
      <c r="DA120" s="868"/>
      <c r="DB120" s="868"/>
      <c r="DC120" s="868"/>
      <c r="DD120" s="868"/>
      <c r="DE120" s="868"/>
      <c r="DF120" s="869"/>
      <c r="DG120" s="805">
        <v>4519792</v>
      </c>
      <c r="DH120" s="806"/>
      <c r="DI120" s="806"/>
      <c r="DJ120" s="806"/>
      <c r="DK120" s="806"/>
      <c r="DL120" s="806">
        <v>4513731</v>
      </c>
      <c r="DM120" s="806"/>
      <c r="DN120" s="806"/>
      <c r="DO120" s="806"/>
      <c r="DP120" s="806"/>
      <c r="DQ120" s="806">
        <v>4526311</v>
      </c>
      <c r="DR120" s="806"/>
      <c r="DS120" s="806"/>
      <c r="DT120" s="806"/>
      <c r="DU120" s="806"/>
      <c r="DV120" s="812">
        <v>106.7</v>
      </c>
      <c r="DW120" s="812"/>
      <c r="DX120" s="812"/>
      <c r="DY120" s="812"/>
      <c r="DZ120" s="813"/>
    </row>
    <row r="121" spans="1:130" s="55" customFormat="1" ht="26.25" customHeight="1" x14ac:dyDescent="0.15">
      <c r="A121" s="1030"/>
      <c r="B121" s="1026"/>
      <c r="C121" s="839" t="s">
        <v>136</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205</v>
      </c>
      <c r="AB121" s="818"/>
      <c r="AC121" s="818"/>
      <c r="AD121" s="818"/>
      <c r="AE121" s="819"/>
      <c r="AF121" s="820" t="s">
        <v>205</v>
      </c>
      <c r="AG121" s="818"/>
      <c r="AH121" s="818"/>
      <c r="AI121" s="818"/>
      <c r="AJ121" s="819"/>
      <c r="AK121" s="820" t="s">
        <v>205</v>
      </c>
      <c r="AL121" s="818"/>
      <c r="AM121" s="818"/>
      <c r="AN121" s="818"/>
      <c r="AO121" s="819"/>
      <c r="AP121" s="821" t="s">
        <v>205</v>
      </c>
      <c r="AQ121" s="822"/>
      <c r="AR121" s="822"/>
      <c r="AS121" s="822"/>
      <c r="AT121" s="823"/>
      <c r="AU121" s="995"/>
      <c r="AV121" s="996"/>
      <c r="AW121" s="996"/>
      <c r="AX121" s="996"/>
      <c r="AY121" s="997"/>
      <c r="AZ121" s="824" t="s">
        <v>489</v>
      </c>
      <c r="BA121" s="825"/>
      <c r="BB121" s="825"/>
      <c r="BC121" s="825"/>
      <c r="BD121" s="825"/>
      <c r="BE121" s="825"/>
      <c r="BF121" s="825"/>
      <c r="BG121" s="825"/>
      <c r="BH121" s="825"/>
      <c r="BI121" s="825"/>
      <c r="BJ121" s="825"/>
      <c r="BK121" s="825"/>
      <c r="BL121" s="825"/>
      <c r="BM121" s="825"/>
      <c r="BN121" s="825"/>
      <c r="BO121" s="825"/>
      <c r="BP121" s="826"/>
      <c r="BQ121" s="827">
        <v>767047</v>
      </c>
      <c r="BR121" s="828"/>
      <c r="BS121" s="828"/>
      <c r="BT121" s="828"/>
      <c r="BU121" s="828"/>
      <c r="BV121" s="828">
        <v>703179</v>
      </c>
      <c r="BW121" s="828"/>
      <c r="BX121" s="828"/>
      <c r="BY121" s="828"/>
      <c r="BZ121" s="828"/>
      <c r="CA121" s="828">
        <v>237143</v>
      </c>
      <c r="CB121" s="828"/>
      <c r="CC121" s="828"/>
      <c r="CD121" s="828"/>
      <c r="CE121" s="828"/>
      <c r="CF121" s="829">
        <v>5.6</v>
      </c>
      <c r="CG121" s="830"/>
      <c r="CH121" s="830"/>
      <c r="CI121" s="830"/>
      <c r="CJ121" s="830"/>
      <c r="CK121" s="1003"/>
      <c r="CL121" s="1004"/>
      <c r="CM121" s="1004"/>
      <c r="CN121" s="1004"/>
      <c r="CO121" s="1005"/>
      <c r="CP121" s="870" t="s">
        <v>444</v>
      </c>
      <c r="CQ121" s="871"/>
      <c r="CR121" s="871"/>
      <c r="CS121" s="871"/>
      <c r="CT121" s="871"/>
      <c r="CU121" s="871"/>
      <c r="CV121" s="871"/>
      <c r="CW121" s="871"/>
      <c r="CX121" s="871"/>
      <c r="CY121" s="871"/>
      <c r="CZ121" s="871"/>
      <c r="DA121" s="871"/>
      <c r="DB121" s="871"/>
      <c r="DC121" s="871"/>
      <c r="DD121" s="871"/>
      <c r="DE121" s="871"/>
      <c r="DF121" s="872"/>
      <c r="DG121" s="827">
        <v>1401338</v>
      </c>
      <c r="DH121" s="828"/>
      <c r="DI121" s="828"/>
      <c r="DJ121" s="828"/>
      <c r="DK121" s="828"/>
      <c r="DL121" s="828">
        <v>1064997</v>
      </c>
      <c r="DM121" s="828"/>
      <c r="DN121" s="828"/>
      <c r="DO121" s="828"/>
      <c r="DP121" s="828"/>
      <c r="DQ121" s="828">
        <v>1017967</v>
      </c>
      <c r="DR121" s="828"/>
      <c r="DS121" s="828"/>
      <c r="DT121" s="828"/>
      <c r="DU121" s="828"/>
      <c r="DV121" s="834">
        <v>24</v>
      </c>
      <c r="DW121" s="834"/>
      <c r="DX121" s="834"/>
      <c r="DY121" s="834"/>
      <c r="DZ121" s="835"/>
    </row>
    <row r="122" spans="1:130" s="55" customFormat="1" ht="26.25" customHeight="1" x14ac:dyDescent="0.15">
      <c r="A122" s="1030"/>
      <c r="B122" s="1026"/>
      <c r="C122" s="831" t="s">
        <v>483</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205</v>
      </c>
      <c r="AB122" s="818"/>
      <c r="AC122" s="818"/>
      <c r="AD122" s="818"/>
      <c r="AE122" s="819"/>
      <c r="AF122" s="820" t="s">
        <v>205</v>
      </c>
      <c r="AG122" s="818"/>
      <c r="AH122" s="818"/>
      <c r="AI122" s="818"/>
      <c r="AJ122" s="819"/>
      <c r="AK122" s="820" t="s">
        <v>205</v>
      </c>
      <c r="AL122" s="818"/>
      <c r="AM122" s="818"/>
      <c r="AN122" s="818"/>
      <c r="AO122" s="819"/>
      <c r="AP122" s="821" t="s">
        <v>205</v>
      </c>
      <c r="AQ122" s="822"/>
      <c r="AR122" s="822"/>
      <c r="AS122" s="822"/>
      <c r="AT122" s="823"/>
      <c r="AU122" s="995"/>
      <c r="AV122" s="996"/>
      <c r="AW122" s="996"/>
      <c r="AX122" s="996"/>
      <c r="AY122" s="997"/>
      <c r="AZ122" s="850" t="s">
        <v>491</v>
      </c>
      <c r="BA122" s="837"/>
      <c r="BB122" s="837"/>
      <c r="BC122" s="837"/>
      <c r="BD122" s="837"/>
      <c r="BE122" s="837"/>
      <c r="BF122" s="837"/>
      <c r="BG122" s="837"/>
      <c r="BH122" s="837"/>
      <c r="BI122" s="837"/>
      <c r="BJ122" s="837"/>
      <c r="BK122" s="837"/>
      <c r="BL122" s="837"/>
      <c r="BM122" s="837"/>
      <c r="BN122" s="837"/>
      <c r="BO122" s="837"/>
      <c r="BP122" s="838"/>
      <c r="BQ122" s="851">
        <v>11521211</v>
      </c>
      <c r="BR122" s="852"/>
      <c r="BS122" s="852"/>
      <c r="BT122" s="852"/>
      <c r="BU122" s="852"/>
      <c r="BV122" s="852">
        <v>11033022</v>
      </c>
      <c r="BW122" s="852"/>
      <c r="BX122" s="852"/>
      <c r="BY122" s="852"/>
      <c r="BZ122" s="852"/>
      <c r="CA122" s="852">
        <v>10457682</v>
      </c>
      <c r="CB122" s="852"/>
      <c r="CC122" s="852"/>
      <c r="CD122" s="852"/>
      <c r="CE122" s="852"/>
      <c r="CF122" s="873">
        <v>246.6</v>
      </c>
      <c r="CG122" s="874"/>
      <c r="CH122" s="874"/>
      <c r="CI122" s="874"/>
      <c r="CJ122" s="874"/>
      <c r="CK122" s="1003"/>
      <c r="CL122" s="1004"/>
      <c r="CM122" s="1004"/>
      <c r="CN122" s="1004"/>
      <c r="CO122" s="1005"/>
      <c r="CP122" s="870" t="s">
        <v>127</v>
      </c>
      <c r="CQ122" s="871"/>
      <c r="CR122" s="871"/>
      <c r="CS122" s="871"/>
      <c r="CT122" s="871"/>
      <c r="CU122" s="871"/>
      <c r="CV122" s="871"/>
      <c r="CW122" s="871"/>
      <c r="CX122" s="871"/>
      <c r="CY122" s="871"/>
      <c r="CZ122" s="871"/>
      <c r="DA122" s="871"/>
      <c r="DB122" s="871"/>
      <c r="DC122" s="871"/>
      <c r="DD122" s="871"/>
      <c r="DE122" s="871"/>
      <c r="DF122" s="872"/>
      <c r="DG122" s="827">
        <v>49364</v>
      </c>
      <c r="DH122" s="828"/>
      <c r="DI122" s="828"/>
      <c r="DJ122" s="828"/>
      <c r="DK122" s="828"/>
      <c r="DL122" s="828">
        <v>43460</v>
      </c>
      <c r="DM122" s="828"/>
      <c r="DN122" s="828"/>
      <c r="DO122" s="828"/>
      <c r="DP122" s="828"/>
      <c r="DQ122" s="828">
        <v>37836</v>
      </c>
      <c r="DR122" s="828"/>
      <c r="DS122" s="828"/>
      <c r="DT122" s="828"/>
      <c r="DU122" s="828"/>
      <c r="DV122" s="834">
        <v>0.9</v>
      </c>
      <c r="DW122" s="834"/>
      <c r="DX122" s="834"/>
      <c r="DY122" s="834"/>
      <c r="DZ122" s="835"/>
    </row>
    <row r="123" spans="1:130" s="55" customFormat="1" ht="26.25" customHeight="1" x14ac:dyDescent="0.15">
      <c r="A123" s="1030"/>
      <c r="B123" s="1026"/>
      <c r="C123" s="831" t="s">
        <v>484</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205</v>
      </c>
      <c r="AB123" s="818"/>
      <c r="AC123" s="818"/>
      <c r="AD123" s="818"/>
      <c r="AE123" s="819"/>
      <c r="AF123" s="820" t="s">
        <v>205</v>
      </c>
      <c r="AG123" s="818"/>
      <c r="AH123" s="818"/>
      <c r="AI123" s="818"/>
      <c r="AJ123" s="819"/>
      <c r="AK123" s="820" t="s">
        <v>205</v>
      </c>
      <c r="AL123" s="818"/>
      <c r="AM123" s="818"/>
      <c r="AN123" s="818"/>
      <c r="AO123" s="819"/>
      <c r="AP123" s="821" t="s">
        <v>205</v>
      </c>
      <c r="AQ123" s="822"/>
      <c r="AR123" s="822"/>
      <c r="AS123" s="822"/>
      <c r="AT123" s="823"/>
      <c r="AU123" s="998"/>
      <c r="AV123" s="999"/>
      <c r="AW123" s="999"/>
      <c r="AX123" s="999"/>
      <c r="AY123" s="999"/>
      <c r="AZ123" s="84" t="s">
        <v>275</v>
      </c>
      <c r="BA123" s="84"/>
      <c r="BB123" s="84"/>
      <c r="BC123" s="84"/>
      <c r="BD123" s="84"/>
      <c r="BE123" s="84"/>
      <c r="BF123" s="84"/>
      <c r="BG123" s="84"/>
      <c r="BH123" s="84"/>
      <c r="BI123" s="84"/>
      <c r="BJ123" s="84"/>
      <c r="BK123" s="84"/>
      <c r="BL123" s="84"/>
      <c r="BM123" s="84"/>
      <c r="BN123" s="84"/>
      <c r="BO123" s="842" t="s">
        <v>492</v>
      </c>
      <c r="BP123" s="853"/>
      <c r="BQ123" s="875">
        <v>14551082</v>
      </c>
      <c r="BR123" s="876"/>
      <c r="BS123" s="876"/>
      <c r="BT123" s="876"/>
      <c r="BU123" s="876"/>
      <c r="BV123" s="876">
        <v>13966532</v>
      </c>
      <c r="BW123" s="876"/>
      <c r="BX123" s="876"/>
      <c r="BY123" s="876"/>
      <c r="BZ123" s="876"/>
      <c r="CA123" s="876">
        <v>12898130</v>
      </c>
      <c r="CB123" s="876"/>
      <c r="CC123" s="876"/>
      <c r="CD123" s="876"/>
      <c r="CE123" s="876"/>
      <c r="CF123" s="854"/>
      <c r="CG123" s="855"/>
      <c r="CH123" s="855"/>
      <c r="CI123" s="855"/>
      <c r="CJ123" s="856"/>
      <c r="CK123" s="1003"/>
      <c r="CL123" s="1004"/>
      <c r="CM123" s="1004"/>
      <c r="CN123" s="1004"/>
      <c r="CO123" s="1005"/>
      <c r="CP123" s="870" t="s">
        <v>460</v>
      </c>
      <c r="CQ123" s="871"/>
      <c r="CR123" s="871"/>
      <c r="CS123" s="871"/>
      <c r="CT123" s="871"/>
      <c r="CU123" s="871"/>
      <c r="CV123" s="871"/>
      <c r="CW123" s="871"/>
      <c r="CX123" s="871"/>
      <c r="CY123" s="871"/>
      <c r="CZ123" s="871"/>
      <c r="DA123" s="871"/>
      <c r="DB123" s="871"/>
      <c r="DC123" s="871"/>
      <c r="DD123" s="871"/>
      <c r="DE123" s="871"/>
      <c r="DF123" s="872"/>
      <c r="DG123" s="817" t="s">
        <v>205</v>
      </c>
      <c r="DH123" s="818"/>
      <c r="DI123" s="818"/>
      <c r="DJ123" s="818"/>
      <c r="DK123" s="819"/>
      <c r="DL123" s="820" t="s">
        <v>205</v>
      </c>
      <c r="DM123" s="818"/>
      <c r="DN123" s="818"/>
      <c r="DO123" s="818"/>
      <c r="DP123" s="819"/>
      <c r="DQ123" s="820" t="s">
        <v>205</v>
      </c>
      <c r="DR123" s="818"/>
      <c r="DS123" s="818"/>
      <c r="DT123" s="818"/>
      <c r="DU123" s="819"/>
      <c r="DV123" s="821" t="s">
        <v>205</v>
      </c>
      <c r="DW123" s="822"/>
      <c r="DX123" s="822"/>
      <c r="DY123" s="822"/>
      <c r="DZ123" s="823"/>
    </row>
    <row r="124" spans="1:130" s="55" customFormat="1" ht="26.25" customHeight="1" x14ac:dyDescent="0.15">
      <c r="A124" s="1030"/>
      <c r="B124" s="1026"/>
      <c r="C124" s="831" t="s">
        <v>336</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205</v>
      </c>
      <c r="AB124" s="818"/>
      <c r="AC124" s="818"/>
      <c r="AD124" s="818"/>
      <c r="AE124" s="819"/>
      <c r="AF124" s="820" t="s">
        <v>205</v>
      </c>
      <c r="AG124" s="818"/>
      <c r="AH124" s="818"/>
      <c r="AI124" s="818"/>
      <c r="AJ124" s="819"/>
      <c r="AK124" s="820" t="s">
        <v>205</v>
      </c>
      <c r="AL124" s="818"/>
      <c r="AM124" s="818"/>
      <c r="AN124" s="818"/>
      <c r="AO124" s="819"/>
      <c r="AP124" s="821" t="s">
        <v>205</v>
      </c>
      <c r="AQ124" s="822"/>
      <c r="AR124" s="822"/>
      <c r="AS124" s="822"/>
      <c r="AT124" s="823"/>
      <c r="AU124" s="877" t="s">
        <v>493</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35.299999999999997</v>
      </c>
      <c r="BR124" s="881"/>
      <c r="BS124" s="881"/>
      <c r="BT124" s="881"/>
      <c r="BU124" s="881"/>
      <c r="BV124" s="881">
        <v>23.8</v>
      </c>
      <c r="BW124" s="881"/>
      <c r="BX124" s="881"/>
      <c r="BY124" s="881"/>
      <c r="BZ124" s="881"/>
      <c r="CA124" s="881">
        <v>27.1</v>
      </c>
      <c r="CB124" s="881"/>
      <c r="CC124" s="881"/>
      <c r="CD124" s="881"/>
      <c r="CE124" s="881"/>
      <c r="CF124" s="882"/>
      <c r="CG124" s="883"/>
      <c r="CH124" s="883"/>
      <c r="CI124" s="883"/>
      <c r="CJ124" s="884"/>
      <c r="CK124" s="1006"/>
      <c r="CL124" s="1006"/>
      <c r="CM124" s="1006"/>
      <c r="CN124" s="1006"/>
      <c r="CO124" s="1007"/>
      <c r="CP124" s="870" t="s">
        <v>494</v>
      </c>
      <c r="CQ124" s="871"/>
      <c r="CR124" s="871"/>
      <c r="CS124" s="871"/>
      <c r="CT124" s="871"/>
      <c r="CU124" s="871"/>
      <c r="CV124" s="871"/>
      <c r="CW124" s="871"/>
      <c r="CX124" s="871"/>
      <c r="CY124" s="871"/>
      <c r="CZ124" s="871"/>
      <c r="DA124" s="871"/>
      <c r="DB124" s="871"/>
      <c r="DC124" s="871"/>
      <c r="DD124" s="871"/>
      <c r="DE124" s="871"/>
      <c r="DF124" s="872"/>
      <c r="DG124" s="860" t="s">
        <v>205</v>
      </c>
      <c r="DH124" s="861"/>
      <c r="DI124" s="861"/>
      <c r="DJ124" s="861"/>
      <c r="DK124" s="862"/>
      <c r="DL124" s="863" t="s">
        <v>205</v>
      </c>
      <c r="DM124" s="861"/>
      <c r="DN124" s="861"/>
      <c r="DO124" s="861"/>
      <c r="DP124" s="862"/>
      <c r="DQ124" s="863" t="s">
        <v>205</v>
      </c>
      <c r="DR124" s="861"/>
      <c r="DS124" s="861"/>
      <c r="DT124" s="861"/>
      <c r="DU124" s="862"/>
      <c r="DV124" s="864" t="s">
        <v>205</v>
      </c>
      <c r="DW124" s="865"/>
      <c r="DX124" s="865"/>
      <c r="DY124" s="865"/>
      <c r="DZ124" s="866"/>
    </row>
    <row r="125" spans="1:130" s="55" customFormat="1" ht="26.25" customHeight="1" x14ac:dyDescent="0.15">
      <c r="A125" s="1030"/>
      <c r="B125" s="1026"/>
      <c r="C125" s="831" t="s">
        <v>487</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205</v>
      </c>
      <c r="AB125" s="818"/>
      <c r="AC125" s="818"/>
      <c r="AD125" s="818"/>
      <c r="AE125" s="819"/>
      <c r="AF125" s="820" t="s">
        <v>205</v>
      </c>
      <c r="AG125" s="818"/>
      <c r="AH125" s="818"/>
      <c r="AI125" s="818"/>
      <c r="AJ125" s="819"/>
      <c r="AK125" s="820" t="s">
        <v>205</v>
      </c>
      <c r="AL125" s="818"/>
      <c r="AM125" s="818"/>
      <c r="AN125" s="818"/>
      <c r="AO125" s="819"/>
      <c r="AP125" s="821" t="s">
        <v>205</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497</v>
      </c>
      <c r="CL125" s="1001"/>
      <c r="CM125" s="1001"/>
      <c r="CN125" s="1001"/>
      <c r="CO125" s="1002"/>
      <c r="CP125" s="804" t="s">
        <v>139</v>
      </c>
      <c r="CQ125" s="795"/>
      <c r="CR125" s="795"/>
      <c r="CS125" s="795"/>
      <c r="CT125" s="795"/>
      <c r="CU125" s="795"/>
      <c r="CV125" s="795"/>
      <c r="CW125" s="795"/>
      <c r="CX125" s="795"/>
      <c r="CY125" s="795"/>
      <c r="CZ125" s="795"/>
      <c r="DA125" s="795"/>
      <c r="DB125" s="795"/>
      <c r="DC125" s="795"/>
      <c r="DD125" s="795"/>
      <c r="DE125" s="795"/>
      <c r="DF125" s="796"/>
      <c r="DG125" s="805" t="s">
        <v>205</v>
      </c>
      <c r="DH125" s="806"/>
      <c r="DI125" s="806"/>
      <c r="DJ125" s="806"/>
      <c r="DK125" s="806"/>
      <c r="DL125" s="806" t="s">
        <v>205</v>
      </c>
      <c r="DM125" s="806"/>
      <c r="DN125" s="806"/>
      <c r="DO125" s="806"/>
      <c r="DP125" s="806"/>
      <c r="DQ125" s="806" t="s">
        <v>205</v>
      </c>
      <c r="DR125" s="806"/>
      <c r="DS125" s="806"/>
      <c r="DT125" s="806"/>
      <c r="DU125" s="806"/>
      <c r="DV125" s="812" t="s">
        <v>205</v>
      </c>
      <c r="DW125" s="812"/>
      <c r="DX125" s="812"/>
      <c r="DY125" s="812"/>
      <c r="DZ125" s="813"/>
    </row>
    <row r="126" spans="1:130" s="55" customFormat="1" ht="26.25" customHeight="1" x14ac:dyDescent="0.15">
      <c r="A126" s="1030"/>
      <c r="B126" s="1026"/>
      <c r="C126" s="831" t="s">
        <v>488</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t="s">
        <v>205</v>
      </c>
      <c r="AB126" s="818"/>
      <c r="AC126" s="818"/>
      <c r="AD126" s="818"/>
      <c r="AE126" s="819"/>
      <c r="AF126" s="820" t="s">
        <v>205</v>
      </c>
      <c r="AG126" s="818"/>
      <c r="AH126" s="818"/>
      <c r="AI126" s="818"/>
      <c r="AJ126" s="819"/>
      <c r="AK126" s="820" t="s">
        <v>205</v>
      </c>
      <c r="AL126" s="818"/>
      <c r="AM126" s="818"/>
      <c r="AN126" s="818"/>
      <c r="AO126" s="819"/>
      <c r="AP126" s="821" t="s">
        <v>205</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416</v>
      </c>
      <c r="CQ126" s="825"/>
      <c r="CR126" s="825"/>
      <c r="CS126" s="825"/>
      <c r="CT126" s="825"/>
      <c r="CU126" s="825"/>
      <c r="CV126" s="825"/>
      <c r="CW126" s="825"/>
      <c r="CX126" s="825"/>
      <c r="CY126" s="825"/>
      <c r="CZ126" s="825"/>
      <c r="DA126" s="825"/>
      <c r="DB126" s="825"/>
      <c r="DC126" s="825"/>
      <c r="DD126" s="825"/>
      <c r="DE126" s="825"/>
      <c r="DF126" s="826"/>
      <c r="DG126" s="827" t="s">
        <v>205</v>
      </c>
      <c r="DH126" s="828"/>
      <c r="DI126" s="828"/>
      <c r="DJ126" s="828"/>
      <c r="DK126" s="828"/>
      <c r="DL126" s="828" t="s">
        <v>205</v>
      </c>
      <c r="DM126" s="828"/>
      <c r="DN126" s="828"/>
      <c r="DO126" s="828"/>
      <c r="DP126" s="828"/>
      <c r="DQ126" s="828" t="s">
        <v>205</v>
      </c>
      <c r="DR126" s="828"/>
      <c r="DS126" s="828"/>
      <c r="DT126" s="828"/>
      <c r="DU126" s="828"/>
      <c r="DV126" s="834" t="s">
        <v>205</v>
      </c>
      <c r="DW126" s="834"/>
      <c r="DX126" s="834"/>
      <c r="DY126" s="834"/>
      <c r="DZ126" s="835"/>
    </row>
    <row r="127" spans="1:130" s="55" customFormat="1" ht="26.25" customHeight="1" x14ac:dyDescent="0.15">
      <c r="A127" s="1031"/>
      <c r="B127" s="1028"/>
      <c r="C127" s="857" t="s">
        <v>76</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t="s">
        <v>205</v>
      </c>
      <c r="AB127" s="818"/>
      <c r="AC127" s="818"/>
      <c r="AD127" s="818"/>
      <c r="AE127" s="819"/>
      <c r="AF127" s="820" t="s">
        <v>205</v>
      </c>
      <c r="AG127" s="818"/>
      <c r="AH127" s="818"/>
      <c r="AI127" s="818"/>
      <c r="AJ127" s="819"/>
      <c r="AK127" s="820" t="s">
        <v>205</v>
      </c>
      <c r="AL127" s="818"/>
      <c r="AM127" s="818"/>
      <c r="AN127" s="818"/>
      <c r="AO127" s="819"/>
      <c r="AP127" s="821" t="s">
        <v>205</v>
      </c>
      <c r="AQ127" s="822"/>
      <c r="AR127" s="822"/>
      <c r="AS127" s="822"/>
      <c r="AT127" s="823"/>
      <c r="AU127" s="78"/>
      <c r="AV127" s="78"/>
      <c r="AW127" s="78"/>
      <c r="AX127" s="885" t="s">
        <v>498</v>
      </c>
      <c r="AY127" s="886"/>
      <c r="AZ127" s="886"/>
      <c r="BA127" s="886"/>
      <c r="BB127" s="886"/>
      <c r="BC127" s="886"/>
      <c r="BD127" s="886"/>
      <c r="BE127" s="887"/>
      <c r="BF127" s="888" t="s">
        <v>236</v>
      </c>
      <c r="BG127" s="886"/>
      <c r="BH127" s="886"/>
      <c r="BI127" s="886"/>
      <c r="BJ127" s="886"/>
      <c r="BK127" s="886"/>
      <c r="BL127" s="887"/>
      <c r="BM127" s="888" t="s">
        <v>417</v>
      </c>
      <c r="BN127" s="886"/>
      <c r="BO127" s="886"/>
      <c r="BP127" s="886"/>
      <c r="BQ127" s="886"/>
      <c r="BR127" s="886"/>
      <c r="BS127" s="887"/>
      <c r="BT127" s="888" t="s">
        <v>404</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409</v>
      </c>
      <c r="CQ127" s="825"/>
      <c r="CR127" s="825"/>
      <c r="CS127" s="825"/>
      <c r="CT127" s="825"/>
      <c r="CU127" s="825"/>
      <c r="CV127" s="825"/>
      <c r="CW127" s="825"/>
      <c r="CX127" s="825"/>
      <c r="CY127" s="825"/>
      <c r="CZ127" s="825"/>
      <c r="DA127" s="825"/>
      <c r="DB127" s="825"/>
      <c r="DC127" s="825"/>
      <c r="DD127" s="825"/>
      <c r="DE127" s="825"/>
      <c r="DF127" s="826"/>
      <c r="DG127" s="827" t="s">
        <v>205</v>
      </c>
      <c r="DH127" s="828"/>
      <c r="DI127" s="828"/>
      <c r="DJ127" s="828"/>
      <c r="DK127" s="828"/>
      <c r="DL127" s="828" t="s">
        <v>205</v>
      </c>
      <c r="DM127" s="828"/>
      <c r="DN127" s="828"/>
      <c r="DO127" s="828"/>
      <c r="DP127" s="828"/>
      <c r="DQ127" s="828" t="s">
        <v>205</v>
      </c>
      <c r="DR127" s="828"/>
      <c r="DS127" s="828"/>
      <c r="DT127" s="828"/>
      <c r="DU127" s="828"/>
      <c r="DV127" s="834" t="s">
        <v>205</v>
      </c>
      <c r="DW127" s="834"/>
      <c r="DX127" s="834"/>
      <c r="DY127" s="834"/>
      <c r="DZ127" s="835"/>
    </row>
    <row r="128" spans="1:130" s="55" customFormat="1" ht="26.25" customHeight="1" x14ac:dyDescent="0.15">
      <c r="A128" s="890" t="s">
        <v>499</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8</v>
      </c>
      <c r="X128" s="892"/>
      <c r="Y128" s="892"/>
      <c r="Z128" s="893"/>
      <c r="AA128" s="797">
        <v>19400</v>
      </c>
      <c r="AB128" s="798"/>
      <c r="AC128" s="798"/>
      <c r="AD128" s="798"/>
      <c r="AE128" s="799"/>
      <c r="AF128" s="800">
        <v>18095</v>
      </c>
      <c r="AG128" s="798"/>
      <c r="AH128" s="798"/>
      <c r="AI128" s="798"/>
      <c r="AJ128" s="799"/>
      <c r="AK128" s="800">
        <v>16889</v>
      </c>
      <c r="AL128" s="798"/>
      <c r="AM128" s="798"/>
      <c r="AN128" s="798"/>
      <c r="AO128" s="799"/>
      <c r="AP128" s="894"/>
      <c r="AQ128" s="895"/>
      <c r="AR128" s="895"/>
      <c r="AS128" s="895"/>
      <c r="AT128" s="896"/>
      <c r="AU128" s="78"/>
      <c r="AV128" s="78"/>
      <c r="AW128" s="78"/>
      <c r="AX128" s="794" t="s">
        <v>304</v>
      </c>
      <c r="AY128" s="795"/>
      <c r="AZ128" s="795"/>
      <c r="BA128" s="795"/>
      <c r="BB128" s="795"/>
      <c r="BC128" s="795"/>
      <c r="BD128" s="795"/>
      <c r="BE128" s="796"/>
      <c r="BF128" s="897" t="s">
        <v>205</v>
      </c>
      <c r="BG128" s="898"/>
      <c r="BH128" s="898"/>
      <c r="BI128" s="898"/>
      <c r="BJ128" s="898"/>
      <c r="BK128" s="898"/>
      <c r="BL128" s="899"/>
      <c r="BM128" s="897">
        <v>14.76</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397</v>
      </c>
      <c r="CQ128" s="902"/>
      <c r="CR128" s="902"/>
      <c r="CS128" s="902"/>
      <c r="CT128" s="902"/>
      <c r="CU128" s="902"/>
      <c r="CV128" s="902"/>
      <c r="CW128" s="902"/>
      <c r="CX128" s="902"/>
      <c r="CY128" s="902"/>
      <c r="CZ128" s="902"/>
      <c r="DA128" s="902"/>
      <c r="DB128" s="902"/>
      <c r="DC128" s="902"/>
      <c r="DD128" s="902"/>
      <c r="DE128" s="902"/>
      <c r="DF128" s="903"/>
      <c r="DG128" s="904" t="s">
        <v>205</v>
      </c>
      <c r="DH128" s="905"/>
      <c r="DI128" s="905"/>
      <c r="DJ128" s="905"/>
      <c r="DK128" s="905"/>
      <c r="DL128" s="905" t="s">
        <v>205</v>
      </c>
      <c r="DM128" s="905"/>
      <c r="DN128" s="905"/>
      <c r="DO128" s="905"/>
      <c r="DP128" s="905"/>
      <c r="DQ128" s="905" t="s">
        <v>205</v>
      </c>
      <c r="DR128" s="905"/>
      <c r="DS128" s="905"/>
      <c r="DT128" s="905"/>
      <c r="DU128" s="905"/>
      <c r="DV128" s="906" t="s">
        <v>205</v>
      </c>
      <c r="DW128" s="906"/>
      <c r="DX128" s="906"/>
      <c r="DY128" s="906"/>
      <c r="DZ128" s="907"/>
    </row>
    <row r="129" spans="1:131" s="55" customFormat="1" ht="26.25" customHeight="1" x14ac:dyDescent="0.15">
      <c r="A129" s="814" t="s">
        <v>178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240</v>
      </c>
      <c r="X129" s="909"/>
      <c r="Y129" s="909"/>
      <c r="Z129" s="910"/>
      <c r="AA129" s="817">
        <v>5275803</v>
      </c>
      <c r="AB129" s="818"/>
      <c r="AC129" s="818"/>
      <c r="AD129" s="818"/>
      <c r="AE129" s="819"/>
      <c r="AF129" s="820">
        <v>5305115</v>
      </c>
      <c r="AG129" s="818"/>
      <c r="AH129" s="818"/>
      <c r="AI129" s="818"/>
      <c r="AJ129" s="819"/>
      <c r="AK129" s="820">
        <v>5395141</v>
      </c>
      <c r="AL129" s="818"/>
      <c r="AM129" s="818"/>
      <c r="AN129" s="818"/>
      <c r="AO129" s="819"/>
      <c r="AP129" s="911"/>
      <c r="AQ129" s="912"/>
      <c r="AR129" s="912"/>
      <c r="AS129" s="912"/>
      <c r="AT129" s="913"/>
      <c r="AU129" s="80"/>
      <c r="AV129" s="80"/>
      <c r="AW129" s="80"/>
      <c r="AX129" s="914" t="s">
        <v>115</v>
      </c>
      <c r="AY129" s="825"/>
      <c r="AZ129" s="825"/>
      <c r="BA129" s="825"/>
      <c r="BB129" s="825"/>
      <c r="BC129" s="825"/>
      <c r="BD129" s="825"/>
      <c r="BE129" s="826"/>
      <c r="BF129" s="915" t="s">
        <v>205</v>
      </c>
      <c r="BG129" s="916"/>
      <c r="BH129" s="916"/>
      <c r="BI129" s="916"/>
      <c r="BJ129" s="916"/>
      <c r="BK129" s="916"/>
      <c r="BL129" s="917"/>
      <c r="BM129" s="915">
        <v>19.760000000000002</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4" t="s">
        <v>500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463</v>
      </c>
      <c r="X130" s="909"/>
      <c r="Y130" s="909"/>
      <c r="Z130" s="910"/>
      <c r="AA130" s="817">
        <v>1242502</v>
      </c>
      <c r="AB130" s="818"/>
      <c r="AC130" s="818"/>
      <c r="AD130" s="818"/>
      <c r="AE130" s="819"/>
      <c r="AF130" s="820">
        <v>1163566</v>
      </c>
      <c r="AG130" s="818"/>
      <c r="AH130" s="818"/>
      <c r="AI130" s="818"/>
      <c r="AJ130" s="819"/>
      <c r="AK130" s="820">
        <v>1154450</v>
      </c>
      <c r="AL130" s="818"/>
      <c r="AM130" s="818"/>
      <c r="AN130" s="818"/>
      <c r="AO130" s="819"/>
      <c r="AP130" s="911"/>
      <c r="AQ130" s="912"/>
      <c r="AR130" s="912"/>
      <c r="AS130" s="912"/>
      <c r="AT130" s="913"/>
      <c r="AU130" s="80"/>
      <c r="AV130" s="80"/>
      <c r="AW130" s="80"/>
      <c r="AX130" s="914" t="s">
        <v>432</v>
      </c>
      <c r="AY130" s="825"/>
      <c r="AZ130" s="825"/>
      <c r="BA130" s="825"/>
      <c r="BB130" s="825"/>
      <c r="BC130" s="825"/>
      <c r="BD130" s="825"/>
      <c r="BE130" s="826"/>
      <c r="BF130" s="920">
        <v>5.2</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180</v>
      </c>
      <c r="X131" s="928"/>
      <c r="Y131" s="928"/>
      <c r="Z131" s="929"/>
      <c r="AA131" s="860">
        <v>4033301</v>
      </c>
      <c r="AB131" s="861"/>
      <c r="AC131" s="861"/>
      <c r="AD131" s="861"/>
      <c r="AE131" s="862"/>
      <c r="AF131" s="863">
        <v>4141549</v>
      </c>
      <c r="AG131" s="861"/>
      <c r="AH131" s="861"/>
      <c r="AI131" s="861"/>
      <c r="AJ131" s="862"/>
      <c r="AK131" s="863">
        <v>4240691</v>
      </c>
      <c r="AL131" s="861"/>
      <c r="AM131" s="861"/>
      <c r="AN131" s="861"/>
      <c r="AO131" s="862"/>
      <c r="AP131" s="930"/>
      <c r="AQ131" s="931"/>
      <c r="AR131" s="931"/>
      <c r="AS131" s="931"/>
      <c r="AT131" s="932"/>
      <c r="AU131" s="80"/>
      <c r="AV131" s="80"/>
      <c r="AW131" s="80"/>
      <c r="AX131" s="933" t="s">
        <v>475</v>
      </c>
      <c r="AY131" s="902"/>
      <c r="AZ131" s="902"/>
      <c r="BA131" s="902"/>
      <c r="BB131" s="902"/>
      <c r="BC131" s="902"/>
      <c r="BD131" s="902"/>
      <c r="BE131" s="903"/>
      <c r="BF131" s="934">
        <v>27.1</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3" t="s">
        <v>28</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464</v>
      </c>
      <c r="W132" s="940"/>
      <c r="X132" s="940"/>
      <c r="Y132" s="940"/>
      <c r="Z132" s="941"/>
      <c r="AA132" s="942">
        <v>4.007040387</v>
      </c>
      <c r="AB132" s="943"/>
      <c r="AC132" s="943"/>
      <c r="AD132" s="943"/>
      <c r="AE132" s="944"/>
      <c r="AF132" s="945">
        <v>6.0660878330000001</v>
      </c>
      <c r="AG132" s="943"/>
      <c r="AH132" s="943"/>
      <c r="AI132" s="943"/>
      <c r="AJ132" s="944"/>
      <c r="AK132" s="945">
        <v>5.5949844019999997</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85</v>
      </c>
      <c r="W133" s="947"/>
      <c r="X133" s="947"/>
      <c r="Y133" s="947"/>
      <c r="Z133" s="948"/>
      <c r="AA133" s="949">
        <v>8</v>
      </c>
      <c r="AB133" s="950"/>
      <c r="AC133" s="950"/>
      <c r="AD133" s="950"/>
      <c r="AE133" s="951"/>
      <c r="AF133" s="949">
        <v>6.2</v>
      </c>
      <c r="AG133" s="950"/>
      <c r="AH133" s="950"/>
      <c r="AI133" s="950"/>
      <c r="AJ133" s="951"/>
      <c r="AK133" s="949">
        <v>5.2</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17q0mDlxvEQwD52GxuniJ08leTc6Ioh1o1bOb4a+VcJK5jZcPsTsx2hzYmPqhZAjGMm6A7KXJNErOyhIio3uAQ==" saltValue="4bRIUqNsWLLFXH+fBSoKU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98</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v5L/xC512PhnZA3iQjVyqShkzlGQPldJHkLJxM1wS4asYQymHdR29r6MZOYkRBGsUGjUzS8SwmMJScimUs84vQ==" saltValue="1F1EwCMgQiOVyAH/NaXM2A=="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uhlpL1z38tlOT4wRaI6qob6dS9Va88DXpYHnqx4znVGBXBwrHEO8W0NwfyeeQ6VQw7E3QFaJW3ONJnmIF5doFw==" saltValue="K5YbClvPsQqtznpzcdyrlA==" spinCount="100000" sheet="1" objects="1" scenarios="1"/>
  <phoneticPr fontId="6"/>
  <printOptions horizontalCentered="1" verticalCentered="1"/>
  <pageMargins left="0" right="0" top="0" bottom="0" header="0" footer="0"/>
  <pageSetup paperSize="9"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329</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86</v>
      </c>
      <c r="AP7" s="145"/>
      <c r="AQ7" s="156" t="s">
        <v>502</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504</v>
      </c>
      <c r="AQ8" s="157" t="s">
        <v>505</v>
      </c>
      <c r="AR8" s="171" t="s">
        <v>506</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507</v>
      </c>
      <c r="AL9" s="1033"/>
      <c r="AM9" s="1033"/>
      <c r="AN9" s="1034"/>
      <c r="AO9" s="135">
        <v>1127033</v>
      </c>
      <c r="AP9" s="135">
        <v>88118</v>
      </c>
      <c r="AQ9" s="158">
        <v>99000</v>
      </c>
      <c r="AR9" s="172">
        <v>-11</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215</v>
      </c>
      <c r="AL10" s="1033"/>
      <c r="AM10" s="1033"/>
      <c r="AN10" s="1034"/>
      <c r="AO10" s="136">
        <v>183253</v>
      </c>
      <c r="AP10" s="136">
        <v>14328</v>
      </c>
      <c r="AQ10" s="159">
        <v>14922</v>
      </c>
      <c r="AR10" s="173">
        <v>-4</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395</v>
      </c>
      <c r="AL11" s="1033"/>
      <c r="AM11" s="1033"/>
      <c r="AN11" s="1034"/>
      <c r="AO11" s="136">
        <v>2970</v>
      </c>
      <c r="AP11" s="136">
        <v>232</v>
      </c>
      <c r="AQ11" s="159">
        <v>769</v>
      </c>
      <c r="AR11" s="173">
        <v>-69.8</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239</v>
      </c>
      <c r="AL12" s="1033"/>
      <c r="AM12" s="1033"/>
      <c r="AN12" s="1034"/>
      <c r="AO12" s="136" t="s">
        <v>205</v>
      </c>
      <c r="AP12" s="136" t="s">
        <v>205</v>
      </c>
      <c r="AQ12" s="159" t="s">
        <v>205</v>
      </c>
      <c r="AR12" s="173" t="s">
        <v>205</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508</v>
      </c>
      <c r="AL13" s="1033"/>
      <c r="AM13" s="1033"/>
      <c r="AN13" s="1034"/>
      <c r="AO13" s="136" t="s">
        <v>205</v>
      </c>
      <c r="AP13" s="136" t="s">
        <v>205</v>
      </c>
      <c r="AQ13" s="159">
        <v>4122</v>
      </c>
      <c r="AR13" s="173" t="s">
        <v>205</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509</v>
      </c>
      <c r="AL14" s="1033"/>
      <c r="AM14" s="1033"/>
      <c r="AN14" s="1034"/>
      <c r="AO14" s="136">
        <v>15710</v>
      </c>
      <c r="AP14" s="136">
        <v>1228</v>
      </c>
      <c r="AQ14" s="159">
        <v>2449</v>
      </c>
      <c r="AR14" s="173">
        <v>-49.9</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306</v>
      </c>
      <c r="AL15" s="1036"/>
      <c r="AM15" s="1036"/>
      <c r="AN15" s="1037"/>
      <c r="AO15" s="136">
        <v>-111382</v>
      </c>
      <c r="AP15" s="136">
        <v>-8709</v>
      </c>
      <c r="AQ15" s="159">
        <v>-7484</v>
      </c>
      <c r="AR15" s="173">
        <v>16.399999999999999</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275</v>
      </c>
      <c r="AL16" s="1036"/>
      <c r="AM16" s="1036"/>
      <c r="AN16" s="1037"/>
      <c r="AO16" s="136">
        <v>1217584</v>
      </c>
      <c r="AP16" s="136">
        <v>95198</v>
      </c>
      <c r="AQ16" s="159">
        <v>113777</v>
      </c>
      <c r="AR16" s="173">
        <v>-16.3</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187</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510</v>
      </c>
      <c r="AP20" s="147" t="s">
        <v>333</v>
      </c>
      <c r="AQ20" s="160" t="s">
        <v>43</v>
      </c>
      <c r="AR20" s="174"/>
    </row>
    <row r="21" spans="1:46" s="99" customFormat="1" x14ac:dyDescent="0.15">
      <c r="A21" s="101"/>
      <c r="AK21" s="1038" t="s">
        <v>511</v>
      </c>
      <c r="AL21" s="1039"/>
      <c r="AM21" s="1039"/>
      <c r="AN21" s="1040"/>
      <c r="AO21" s="138">
        <v>10.09</v>
      </c>
      <c r="AP21" s="148">
        <v>10.16</v>
      </c>
      <c r="AQ21" s="161">
        <v>-7.0000000000000007E-2</v>
      </c>
      <c r="AS21" s="180"/>
      <c r="AT21" s="101"/>
    </row>
    <row r="22" spans="1:46" s="99" customFormat="1" x14ac:dyDescent="0.15">
      <c r="A22" s="101"/>
      <c r="AK22" s="1038" t="s">
        <v>512</v>
      </c>
      <c r="AL22" s="1039"/>
      <c r="AM22" s="1039"/>
      <c r="AN22" s="1040"/>
      <c r="AO22" s="139">
        <v>90.9</v>
      </c>
      <c r="AP22" s="149">
        <v>96.4</v>
      </c>
      <c r="AQ22" s="162">
        <v>-5.5</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513</v>
      </c>
      <c r="AP26" s="150"/>
      <c r="AQ26" s="150"/>
      <c r="AR26" s="150"/>
      <c r="AS26" s="103"/>
      <c r="AT26" s="103"/>
    </row>
    <row r="27" spans="1:46" x14ac:dyDescent="0.15">
      <c r="A27" s="104"/>
      <c r="AO27" s="109"/>
      <c r="AP27" s="109"/>
      <c r="AQ27" s="109"/>
      <c r="AR27" s="109"/>
      <c r="AS27" s="109"/>
      <c r="AT27" s="109"/>
    </row>
    <row r="28" spans="1:46" ht="17.25" x14ac:dyDescent="0.15">
      <c r="A28" s="100" t="s">
        <v>265</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119</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86</v>
      </c>
      <c r="AP30" s="145"/>
      <c r="AQ30" s="156" t="s">
        <v>502</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504</v>
      </c>
      <c r="AQ31" s="157" t="s">
        <v>505</v>
      </c>
      <c r="AR31" s="171" t="s">
        <v>506</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514</v>
      </c>
      <c r="AL32" s="1042"/>
      <c r="AM32" s="1042"/>
      <c r="AN32" s="1043"/>
      <c r="AO32" s="136">
        <v>959370</v>
      </c>
      <c r="AP32" s="136">
        <v>75009</v>
      </c>
      <c r="AQ32" s="163">
        <v>56454</v>
      </c>
      <c r="AR32" s="173">
        <v>32.9</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515</v>
      </c>
      <c r="AL33" s="1042"/>
      <c r="AM33" s="1042"/>
      <c r="AN33" s="1043"/>
      <c r="AO33" s="136" t="s">
        <v>205</v>
      </c>
      <c r="AP33" s="136" t="s">
        <v>205</v>
      </c>
      <c r="AQ33" s="163" t="s">
        <v>205</v>
      </c>
      <c r="AR33" s="173" t="s">
        <v>205</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15</v>
      </c>
      <c r="AL34" s="1042"/>
      <c r="AM34" s="1042"/>
      <c r="AN34" s="1043"/>
      <c r="AO34" s="136" t="s">
        <v>205</v>
      </c>
      <c r="AP34" s="136" t="s">
        <v>205</v>
      </c>
      <c r="AQ34" s="163" t="s">
        <v>205</v>
      </c>
      <c r="AR34" s="173" t="s">
        <v>205</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516</v>
      </c>
      <c r="AL35" s="1042"/>
      <c r="AM35" s="1042"/>
      <c r="AN35" s="1043"/>
      <c r="AO35" s="136">
        <v>405485</v>
      </c>
      <c r="AP35" s="136">
        <v>31703</v>
      </c>
      <c r="AQ35" s="163">
        <v>20776</v>
      </c>
      <c r="AR35" s="173">
        <v>52.6</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38</v>
      </c>
      <c r="AL36" s="1042"/>
      <c r="AM36" s="1042"/>
      <c r="AN36" s="1043"/>
      <c r="AO36" s="136">
        <v>43750</v>
      </c>
      <c r="AP36" s="136">
        <v>3421</v>
      </c>
      <c r="AQ36" s="163">
        <v>4629</v>
      </c>
      <c r="AR36" s="173">
        <v>-26.1</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346</v>
      </c>
      <c r="AL37" s="1042"/>
      <c r="AM37" s="1042"/>
      <c r="AN37" s="1043"/>
      <c r="AO37" s="136" t="s">
        <v>205</v>
      </c>
      <c r="AP37" s="136" t="s">
        <v>205</v>
      </c>
      <c r="AQ37" s="163">
        <v>590</v>
      </c>
      <c r="AR37" s="173" t="s">
        <v>205</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517</v>
      </c>
      <c r="AL38" s="1045"/>
      <c r="AM38" s="1045"/>
      <c r="AN38" s="1046"/>
      <c r="AO38" s="140" t="s">
        <v>205</v>
      </c>
      <c r="AP38" s="140" t="s">
        <v>205</v>
      </c>
      <c r="AQ38" s="164">
        <v>4</v>
      </c>
      <c r="AR38" s="162" t="s">
        <v>205</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83</v>
      </c>
      <c r="AL39" s="1045"/>
      <c r="AM39" s="1045"/>
      <c r="AN39" s="1046"/>
      <c r="AO39" s="136">
        <v>-16889</v>
      </c>
      <c r="AP39" s="136">
        <v>-1320</v>
      </c>
      <c r="AQ39" s="163">
        <v>-1455</v>
      </c>
      <c r="AR39" s="173">
        <v>-9.3000000000000007</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518</v>
      </c>
      <c r="AL40" s="1042"/>
      <c r="AM40" s="1042"/>
      <c r="AN40" s="1043"/>
      <c r="AO40" s="136">
        <v>-1154450</v>
      </c>
      <c r="AP40" s="136">
        <v>-90262</v>
      </c>
      <c r="AQ40" s="163">
        <v>-55724</v>
      </c>
      <c r="AR40" s="173">
        <v>62</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386</v>
      </c>
      <c r="AL41" s="1048"/>
      <c r="AM41" s="1048"/>
      <c r="AN41" s="1049"/>
      <c r="AO41" s="136">
        <v>237266</v>
      </c>
      <c r="AP41" s="136">
        <v>18551</v>
      </c>
      <c r="AQ41" s="163">
        <v>25274</v>
      </c>
      <c r="AR41" s="173">
        <v>-26.6</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519</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141</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86</v>
      </c>
      <c r="AN49" s="1050" t="s">
        <v>441</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495</v>
      </c>
      <c r="AO50" s="142" t="s">
        <v>496</v>
      </c>
      <c r="AP50" s="153" t="s">
        <v>520</v>
      </c>
      <c r="AQ50" s="166" t="s">
        <v>380</v>
      </c>
      <c r="AR50" s="176" t="s">
        <v>521</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133</v>
      </c>
      <c r="AL51" s="121"/>
      <c r="AM51" s="126">
        <v>397335</v>
      </c>
      <c r="AN51" s="133">
        <v>29154</v>
      </c>
      <c r="AO51" s="143">
        <v>-31.9</v>
      </c>
      <c r="AP51" s="154">
        <v>78903</v>
      </c>
      <c r="AQ51" s="167">
        <v>-25.6</v>
      </c>
      <c r="AR51" s="177">
        <v>-6.3</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277</v>
      </c>
      <c r="AM52" s="127">
        <v>196072</v>
      </c>
      <c r="AN52" s="134">
        <v>14386</v>
      </c>
      <c r="AO52" s="144">
        <v>-36.9</v>
      </c>
      <c r="AP52" s="155">
        <v>49201</v>
      </c>
      <c r="AQ52" s="168">
        <v>11.1</v>
      </c>
      <c r="AR52" s="178">
        <v>-48</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234</v>
      </c>
      <c r="AL53" s="121"/>
      <c r="AM53" s="126">
        <v>238352</v>
      </c>
      <c r="AN53" s="133">
        <v>17723</v>
      </c>
      <c r="AO53" s="143">
        <v>-39.200000000000003</v>
      </c>
      <c r="AP53" s="154">
        <v>82993</v>
      </c>
      <c r="AQ53" s="167">
        <v>5.2</v>
      </c>
      <c r="AR53" s="177">
        <v>-44.4</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277</v>
      </c>
      <c r="AM54" s="127">
        <v>152410</v>
      </c>
      <c r="AN54" s="134">
        <v>11332</v>
      </c>
      <c r="AO54" s="144">
        <v>-21.2</v>
      </c>
      <c r="AP54" s="155">
        <v>46787</v>
      </c>
      <c r="AQ54" s="168">
        <v>-4.9000000000000004</v>
      </c>
      <c r="AR54" s="178">
        <v>-16.3</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503</v>
      </c>
      <c r="AL55" s="121"/>
      <c r="AM55" s="126">
        <v>367320</v>
      </c>
      <c r="AN55" s="133">
        <v>27825</v>
      </c>
      <c r="AO55" s="143">
        <v>57</v>
      </c>
      <c r="AP55" s="154">
        <v>108252</v>
      </c>
      <c r="AQ55" s="167">
        <v>30.4</v>
      </c>
      <c r="AR55" s="177">
        <v>26.6</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277</v>
      </c>
      <c r="AM56" s="127">
        <v>236834</v>
      </c>
      <c r="AN56" s="134">
        <v>17941</v>
      </c>
      <c r="AO56" s="144">
        <v>58.3</v>
      </c>
      <c r="AP56" s="155">
        <v>50321</v>
      </c>
      <c r="AQ56" s="168">
        <v>7.6</v>
      </c>
      <c r="AR56" s="178">
        <v>50.7</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522</v>
      </c>
      <c r="AL57" s="121"/>
      <c r="AM57" s="126">
        <v>831763</v>
      </c>
      <c r="AN57" s="133">
        <v>63962</v>
      </c>
      <c r="AO57" s="143">
        <v>129.9</v>
      </c>
      <c r="AP57" s="154">
        <v>93492</v>
      </c>
      <c r="AQ57" s="167">
        <v>-13.6</v>
      </c>
      <c r="AR57" s="177">
        <v>143.5</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277</v>
      </c>
      <c r="AM58" s="127">
        <v>404390</v>
      </c>
      <c r="AN58" s="134">
        <v>31097</v>
      </c>
      <c r="AO58" s="144">
        <v>73.3</v>
      </c>
      <c r="AP58" s="155">
        <v>53316</v>
      </c>
      <c r="AQ58" s="168">
        <v>6</v>
      </c>
      <c r="AR58" s="178">
        <v>67.3</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452</v>
      </c>
      <c r="AL59" s="121"/>
      <c r="AM59" s="126">
        <v>924994</v>
      </c>
      <c r="AN59" s="133">
        <v>72322</v>
      </c>
      <c r="AO59" s="143">
        <v>13.1</v>
      </c>
      <c r="AP59" s="154">
        <v>94796</v>
      </c>
      <c r="AQ59" s="167">
        <v>1.4</v>
      </c>
      <c r="AR59" s="177">
        <v>11.7</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277</v>
      </c>
      <c r="AM60" s="127">
        <v>551123</v>
      </c>
      <c r="AN60" s="134">
        <v>43090</v>
      </c>
      <c r="AO60" s="144">
        <v>38.6</v>
      </c>
      <c r="AP60" s="155">
        <v>55781</v>
      </c>
      <c r="AQ60" s="168">
        <v>4.5999999999999996</v>
      </c>
      <c r="AR60" s="178">
        <v>34</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523</v>
      </c>
      <c r="AL61" s="124"/>
      <c r="AM61" s="126">
        <v>551953</v>
      </c>
      <c r="AN61" s="133">
        <v>42197</v>
      </c>
      <c r="AO61" s="143">
        <v>25.8</v>
      </c>
      <c r="AP61" s="154">
        <v>91687</v>
      </c>
      <c r="AQ61" s="169">
        <v>-0.4</v>
      </c>
      <c r="AR61" s="177">
        <v>26.2</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277</v>
      </c>
      <c r="AM62" s="127">
        <v>308166</v>
      </c>
      <c r="AN62" s="134">
        <v>23569</v>
      </c>
      <c r="AO62" s="144">
        <v>22.4</v>
      </c>
      <c r="AP62" s="155">
        <v>51081</v>
      </c>
      <c r="AQ62" s="168">
        <v>4.9000000000000004</v>
      </c>
      <c r="AR62" s="178">
        <v>17.5</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rronB82MOAh9ilDyR5X8hrFMegK5VdHBFhRs6qBFB4eQm/al/5THZ8ZDg5bFkuAxdTM9JSQCG00tKGXLCEmCaw==" saltValue="BUR7A9OUAsaPlH8Szr4keQ=="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98</v>
      </c>
    </row>
    <row r="120" spans="125:125" ht="13.5" hidden="1" customHeight="1" x14ac:dyDescent="0.15"/>
    <row r="121" spans="125:125" ht="13.5" hidden="1" customHeight="1" x14ac:dyDescent="0.15">
      <c r="DU121" s="96"/>
    </row>
  </sheetData>
  <sheetProtection algorithmName="SHA-512" hashValue="9NELpNma0Imhq4IyxwcRbTEeesjW8opWbz5PYl95rOIWxmlq9gdbRdhbJ4891RtF0/JBj/tybl5KIdkB7Y0uVQ==" saltValue="A1fUqEy6WJJp4/6iafEmFA=="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sheetData>
  <sheetProtection algorithmName="SHA-512" hashValue="C1Tq8TDoU/eFV7FiKfVLGYyAbGB3JzjCkwvUN6P5qoD6Va0QTz64Vq8WnCod5oxkVRplZyReE/HPwMX4M+XvBg==" saltValue="xFvIfiQHo90VwKf/mW2nzA=="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525</v>
      </c>
      <c r="G46" s="195" t="s">
        <v>407</v>
      </c>
      <c r="H46" s="195" t="s">
        <v>526</v>
      </c>
      <c r="I46" s="195" t="s">
        <v>527</v>
      </c>
      <c r="J46" s="200" t="s">
        <v>528</v>
      </c>
    </row>
    <row r="47" spans="2:10" ht="57.75" customHeight="1" x14ac:dyDescent="0.15">
      <c r="B47" s="186"/>
      <c r="C47" s="1057" t="s">
        <v>3</v>
      </c>
      <c r="D47" s="1057"/>
      <c r="E47" s="1058"/>
      <c r="F47" s="192">
        <v>10.1</v>
      </c>
      <c r="G47" s="196">
        <v>10.09</v>
      </c>
      <c r="H47" s="196">
        <v>12.04</v>
      </c>
      <c r="I47" s="196">
        <v>11.97</v>
      </c>
      <c r="J47" s="201">
        <v>13.62</v>
      </c>
    </row>
    <row r="48" spans="2:10" ht="57.75" customHeight="1" x14ac:dyDescent="0.15">
      <c r="B48" s="187"/>
      <c r="C48" s="1059" t="s">
        <v>9</v>
      </c>
      <c r="D48" s="1059"/>
      <c r="E48" s="1060"/>
      <c r="F48" s="193">
        <v>5.04</v>
      </c>
      <c r="G48" s="197">
        <v>4.62</v>
      </c>
      <c r="H48" s="197">
        <v>3.05</v>
      </c>
      <c r="I48" s="197">
        <v>4.88</v>
      </c>
      <c r="J48" s="202">
        <v>8.27</v>
      </c>
    </row>
    <row r="49" spans="2:10" ht="57.75" customHeight="1" x14ac:dyDescent="0.15">
      <c r="B49" s="188"/>
      <c r="C49" s="1061" t="s">
        <v>13</v>
      </c>
      <c r="D49" s="1061"/>
      <c r="E49" s="1062"/>
      <c r="F49" s="194">
        <v>6.65</v>
      </c>
      <c r="G49" s="198">
        <v>6.32</v>
      </c>
      <c r="H49" s="198">
        <v>7.69</v>
      </c>
      <c r="I49" s="198">
        <v>5.71</v>
      </c>
      <c r="J49" s="203">
        <v>13.36</v>
      </c>
    </row>
    <row r="50" spans="2:10" ht="13.5" customHeight="1" x14ac:dyDescent="0.15"/>
  </sheetData>
  <sheetProtection algorithmName="SHA-512" hashValue="mbBraI5E7tGuxaVBOPpi1EduWaE10ikD4gj0hEnJfeSKN3KSD82+GIIVv//LZc902V6FOExc4PktgZe7inoBsg==" saltValue="GH49xcoq3rxDCXrFRT4wTw=="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525</v>
      </c>
      <c r="G33" s="219" t="s">
        <v>407</v>
      </c>
      <c r="H33" s="219" t="s">
        <v>526</v>
      </c>
      <c r="I33" s="219" t="s">
        <v>527</v>
      </c>
      <c r="J33" s="223" t="s">
        <v>528</v>
      </c>
      <c r="K33" s="204"/>
      <c r="L33" s="204"/>
      <c r="M33" s="204"/>
      <c r="N33" s="204"/>
      <c r="O33" s="204"/>
      <c r="P33" s="204"/>
    </row>
    <row r="34" spans="1:16" ht="39" customHeight="1" x14ac:dyDescent="0.15">
      <c r="A34" s="204"/>
      <c r="B34" s="206"/>
      <c r="C34" s="1063" t="s">
        <v>444</v>
      </c>
      <c r="D34" s="1063"/>
      <c r="E34" s="1064"/>
      <c r="F34" s="215" t="s">
        <v>205</v>
      </c>
      <c r="G34" s="220">
        <v>14.38</v>
      </c>
      <c r="H34" s="220">
        <v>11.66</v>
      </c>
      <c r="I34" s="220">
        <v>11.99</v>
      </c>
      <c r="J34" s="224">
        <v>13.46</v>
      </c>
      <c r="K34" s="204"/>
      <c r="L34" s="204"/>
      <c r="M34" s="204"/>
      <c r="N34" s="204"/>
      <c r="O34" s="204"/>
      <c r="P34" s="204"/>
    </row>
    <row r="35" spans="1:16" ht="39" customHeight="1" x14ac:dyDescent="0.15">
      <c r="A35" s="204"/>
      <c r="B35" s="207"/>
      <c r="C35" s="1065" t="s">
        <v>127</v>
      </c>
      <c r="D35" s="1065"/>
      <c r="E35" s="1066"/>
      <c r="F35" s="216">
        <v>13.54</v>
      </c>
      <c r="G35" s="221">
        <v>12.57</v>
      </c>
      <c r="H35" s="221">
        <v>11.69</v>
      </c>
      <c r="I35" s="221">
        <v>11.37</v>
      </c>
      <c r="J35" s="225">
        <v>10.3</v>
      </c>
      <c r="K35" s="204"/>
      <c r="L35" s="204"/>
      <c r="M35" s="204"/>
      <c r="N35" s="204"/>
      <c r="O35" s="204"/>
      <c r="P35" s="204"/>
    </row>
    <row r="36" spans="1:16" ht="39" customHeight="1" x14ac:dyDescent="0.15">
      <c r="A36" s="204"/>
      <c r="B36" s="207"/>
      <c r="C36" s="1065" t="s">
        <v>448</v>
      </c>
      <c r="D36" s="1065"/>
      <c r="E36" s="1066"/>
      <c r="F36" s="216">
        <v>5.03</v>
      </c>
      <c r="G36" s="221">
        <v>4.62</v>
      </c>
      <c r="H36" s="221">
        <v>3.05</v>
      </c>
      <c r="I36" s="221">
        <v>4.87</v>
      </c>
      <c r="J36" s="225">
        <v>8.26</v>
      </c>
      <c r="K36" s="204"/>
      <c r="L36" s="204"/>
      <c r="M36" s="204"/>
      <c r="N36" s="204"/>
      <c r="O36" s="204"/>
      <c r="P36" s="204"/>
    </row>
    <row r="37" spans="1:16" ht="39" customHeight="1" x14ac:dyDescent="0.15">
      <c r="A37" s="204"/>
      <c r="B37" s="207"/>
      <c r="C37" s="1065" t="s">
        <v>462</v>
      </c>
      <c r="D37" s="1065"/>
      <c r="E37" s="1066"/>
      <c r="F37" s="216">
        <v>2.39</v>
      </c>
      <c r="G37" s="221">
        <v>1.77</v>
      </c>
      <c r="H37" s="221">
        <v>1.1599999999999999</v>
      </c>
      <c r="I37" s="221">
        <v>1.74</v>
      </c>
      <c r="J37" s="225">
        <v>2.59</v>
      </c>
      <c r="K37" s="204"/>
      <c r="L37" s="204"/>
      <c r="M37" s="204"/>
      <c r="N37" s="204"/>
      <c r="O37" s="204"/>
      <c r="P37" s="204"/>
    </row>
    <row r="38" spans="1:16" ht="39" customHeight="1" x14ac:dyDescent="0.15">
      <c r="A38" s="204"/>
      <c r="B38" s="207"/>
      <c r="C38" s="1065" t="s">
        <v>420</v>
      </c>
      <c r="D38" s="1065"/>
      <c r="E38" s="1066"/>
      <c r="F38" s="216">
        <v>1.98</v>
      </c>
      <c r="G38" s="221">
        <v>0.06</v>
      </c>
      <c r="H38" s="221">
        <v>0.98</v>
      </c>
      <c r="I38" s="221">
        <v>0.02</v>
      </c>
      <c r="J38" s="225">
        <v>0.03</v>
      </c>
      <c r="K38" s="204"/>
      <c r="L38" s="204"/>
      <c r="M38" s="204"/>
      <c r="N38" s="204"/>
      <c r="O38" s="204"/>
      <c r="P38" s="204"/>
    </row>
    <row r="39" spans="1:16" ht="39" customHeight="1" x14ac:dyDescent="0.15">
      <c r="A39" s="204"/>
      <c r="B39" s="207"/>
      <c r="C39" s="1065" t="s">
        <v>27</v>
      </c>
      <c r="D39" s="1065"/>
      <c r="E39" s="1066"/>
      <c r="F39" s="216">
        <v>0.05</v>
      </c>
      <c r="G39" s="221">
        <v>0.06</v>
      </c>
      <c r="H39" s="221">
        <v>0.04</v>
      </c>
      <c r="I39" s="221">
        <v>0.02</v>
      </c>
      <c r="J39" s="225">
        <v>0.03</v>
      </c>
      <c r="K39" s="204"/>
      <c r="L39" s="204"/>
      <c r="M39" s="204"/>
      <c r="N39" s="204"/>
      <c r="O39" s="204"/>
      <c r="P39" s="204"/>
    </row>
    <row r="40" spans="1:16" ht="39" customHeight="1" x14ac:dyDescent="0.15">
      <c r="A40" s="204"/>
      <c r="B40" s="207"/>
      <c r="C40" s="1065" t="s">
        <v>460</v>
      </c>
      <c r="D40" s="1065"/>
      <c r="E40" s="1066"/>
      <c r="F40" s="216">
        <v>0.67</v>
      </c>
      <c r="G40" s="221">
        <v>0.19</v>
      </c>
      <c r="H40" s="221">
        <v>0.16</v>
      </c>
      <c r="I40" s="221">
        <v>0</v>
      </c>
      <c r="J40" s="225">
        <v>0</v>
      </c>
      <c r="K40" s="204"/>
      <c r="L40" s="204"/>
      <c r="M40" s="204"/>
      <c r="N40" s="204"/>
      <c r="O40" s="204"/>
      <c r="P40" s="204"/>
    </row>
    <row r="41" spans="1:16" ht="39" customHeight="1" x14ac:dyDescent="0.15">
      <c r="A41" s="204"/>
      <c r="B41" s="207"/>
      <c r="C41" s="1065" t="s">
        <v>450</v>
      </c>
      <c r="D41" s="1065"/>
      <c r="E41" s="1066"/>
      <c r="F41" s="216">
        <v>0</v>
      </c>
      <c r="G41" s="221">
        <v>0</v>
      </c>
      <c r="H41" s="221">
        <v>0</v>
      </c>
      <c r="I41" s="221">
        <v>0</v>
      </c>
      <c r="J41" s="225">
        <v>0</v>
      </c>
      <c r="K41" s="204"/>
      <c r="L41" s="204"/>
      <c r="M41" s="204"/>
      <c r="N41" s="204"/>
      <c r="O41" s="204"/>
      <c r="P41" s="204"/>
    </row>
    <row r="42" spans="1:16" ht="39" customHeight="1" x14ac:dyDescent="0.15">
      <c r="A42" s="204"/>
      <c r="B42" s="208"/>
      <c r="C42" s="1065" t="s">
        <v>529</v>
      </c>
      <c r="D42" s="1065"/>
      <c r="E42" s="1066"/>
      <c r="F42" s="216" t="s">
        <v>205</v>
      </c>
      <c r="G42" s="221" t="s">
        <v>205</v>
      </c>
      <c r="H42" s="221" t="s">
        <v>205</v>
      </c>
      <c r="I42" s="221" t="s">
        <v>205</v>
      </c>
      <c r="J42" s="225" t="s">
        <v>205</v>
      </c>
      <c r="K42" s="204"/>
      <c r="L42" s="204"/>
      <c r="M42" s="204"/>
      <c r="N42" s="204"/>
      <c r="O42" s="204"/>
      <c r="P42" s="204"/>
    </row>
    <row r="43" spans="1:16" ht="39" customHeight="1" x14ac:dyDescent="0.15">
      <c r="A43" s="204"/>
      <c r="B43" s="209"/>
      <c r="C43" s="1067" t="s">
        <v>490</v>
      </c>
      <c r="D43" s="1067"/>
      <c r="E43" s="1068"/>
      <c r="F43" s="217">
        <v>21.04</v>
      </c>
      <c r="G43" s="222" t="s">
        <v>205</v>
      </c>
      <c r="H43" s="222" t="s">
        <v>205</v>
      </c>
      <c r="I43" s="222" t="s">
        <v>205</v>
      </c>
      <c r="J43" s="226" t="s">
        <v>205</v>
      </c>
      <c r="K43" s="204"/>
      <c r="L43" s="204"/>
      <c r="M43" s="204"/>
      <c r="N43" s="204"/>
      <c r="O43" s="204"/>
      <c r="P43" s="204"/>
    </row>
    <row r="44" spans="1:16" ht="39" customHeight="1" x14ac:dyDescent="0.15">
      <c r="A44" s="204"/>
      <c r="B44" s="210" t="s">
        <v>18</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NBFvj4Ixd0gpZKdWiZtD3V0TQjkfRhKTuHTH7979a+LPSdhw4ZfQqB2S3yAp3d1EjZJbzRr5adouBHKXe/YW0Q==" saltValue="ZXwkB7XPboaePNe+L5d65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24</v>
      </c>
      <c r="C44" s="233"/>
      <c r="D44" s="233"/>
      <c r="E44" s="241"/>
      <c r="F44" s="241"/>
      <c r="G44" s="241"/>
      <c r="H44" s="241"/>
      <c r="I44" s="241"/>
      <c r="J44" s="244" t="s">
        <v>14</v>
      </c>
      <c r="K44" s="246" t="s">
        <v>525</v>
      </c>
      <c r="L44" s="254" t="s">
        <v>407</v>
      </c>
      <c r="M44" s="254" t="s">
        <v>526</v>
      </c>
      <c r="N44" s="254" t="s">
        <v>527</v>
      </c>
      <c r="O44" s="262" t="s">
        <v>528</v>
      </c>
      <c r="P44" s="104"/>
      <c r="Q44" s="104"/>
      <c r="R44" s="104"/>
      <c r="S44" s="104"/>
      <c r="T44" s="104"/>
      <c r="U44" s="104"/>
    </row>
    <row r="45" spans="1:21" ht="30.75" customHeight="1" x14ac:dyDescent="0.15">
      <c r="A45" s="104"/>
      <c r="B45" s="1089" t="s">
        <v>25</v>
      </c>
      <c r="C45" s="1090"/>
      <c r="D45" s="236"/>
      <c r="E45" s="1069" t="s">
        <v>23</v>
      </c>
      <c r="F45" s="1069"/>
      <c r="G45" s="1069"/>
      <c r="H45" s="1069"/>
      <c r="I45" s="1069"/>
      <c r="J45" s="1070"/>
      <c r="K45" s="247">
        <v>1148</v>
      </c>
      <c r="L45" s="255">
        <v>1047</v>
      </c>
      <c r="M45" s="255">
        <v>1010</v>
      </c>
      <c r="N45" s="255">
        <v>964</v>
      </c>
      <c r="O45" s="263">
        <v>959</v>
      </c>
      <c r="P45" s="104"/>
      <c r="Q45" s="104"/>
      <c r="R45" s="104"/>
      <c r="S45" s="104"/>
      <c r="T45" s="104"/>
      <c r="U45" s="104"/>
    </row>
    <row r="46" spans="1:21" ht="30.75" customHeight="1" x14ac:dyDescent="0.15">
      <c r="A46" s="104"/>
      <c r="B46" s="1091"/>
      <c r="C46" s="1092"/>
      <c r="D46" s="237"/>
      <c r="E46" s="1071" t="s">
        <v>30</v>
      </c>
      <c r="F46" s="1071"/>
      <c r="G46" s="1071"/>
      <c r="H46" s="1071"/>
      <c r="I46" s="1071"/>
      <c r="J46" s="1072"/>
      <c r="K46" s="248" t="s">
        <v>205</v>
      </c>
      <c r="L46" s="256" t="s">
        <v>205</v>
      </c>
      <c r="M46" s="256" t="s">
        <v>205</v>
      </c>
      <c r="N46" s="256" t="s">
        <v>205</v>
      </c>
      <c r="O46" s="264" t="s">
        <v>205</v>
      </c>
      <c r="P46" s="104"/>
      <c r="Q46" s="104"/>
      <c r="R46" s="104"/>
      <c r="S46" s="104"/>
      <c r="T46" s="104"/>
      <c r="U46" s="104"/>
    </row>
    <row r="47" spans="1:21" ht="30.75" customHeight="1" x14ac:dyDescent="0.15">
      <c r="A47" s="104"/>
      <c r="B47" s="1091"/>
      <c r="C47" s="1092"/>
      <c r="D47" s="237"/>
      <c r="E47" s="1071" t="s">
        <v>33</v>
      </c>
      <c r="F47" s="1071"/>
      <c r="G47" s="1071"/>
      <c r="H47" s="1071"/>
      <c r="I47" s="1071"/>
      <c r="J47" s="1072"/>
      <c r="K47" s="248">
        <v>0</v>
      </c>
      <c r="L47" s="256">
        <v>2</v>
      </c>
      <c r="M47" s="256">
        <v>2</v>
      </c>
      <c r="N47" s="256" t="s">
        <v>205</v>
      </c>
      <c r="O47" s="264" t="s">
        <v>205</v>
      </c>
      <c r="P47" s="104"/>
      <c r="Q47" s="104"/>
      <c r="R47" s="104"/>
      <c r="S47" s="104"/>
      <c r="T47" s="104"/>
      <c r="U47" s="104"/>
    </row>
    <row r="48" spans="1:21" ht="30.75" customHeight="1" x14ac:dyDescent="0.15">
      <c r="A48" s="104"/>
      <c r="B48" s="1091"/>
      <c r="C48" s="1092"/>
      <c r="D48" s="237"/>
      <c r="E48" s="1071" t="s">
        <v>39</v>
      </c>
      <c r="F48" s="1071"/>
      <c r="G48" s="1071"/>
      <c r="H48" s="1071"/>
      <c r="I48" s="1071"/>
      <c r="J48" s="1072"/>
      <c r="K48" s="248">
        <v>385</v>
      </c>
      <c r="L48" s="256">
        <v>371</v>
      </c>
      <c r="M48" s="256">
        <v>386</v>
      </c>
      <c r="N48" s="256">
        <v>439</v>
      </c>
      <c r="O48" s="264">
        <v>405</v>
      </c>
      <c r="P48" s="104"/>
      <c r="Q48" s="104"/>
      <c r="R48" s="104"/>
      <c r="S48" s="104"/>
      <c r="T48" s="104"/>
      <c r="U48" s="104"/>
    </row>
    <row r="49" spans="1:21" ht="30.75" customHeight="1" x14ac:dyDescent="0.15">
      <c r="A49" s="104"/>
      <c r="B49" s="1091"/>
      <c r="C49" s="1092"/>
      <c r="D49" s="237"/>
      <c r="E49" s="1071" t="s">
        <v>0</v>
      </c>
      <c r="F49" s="1071"/>
      <c r="G49" s="1071"/>
      <c r="H49" s="1071"/>
      <c r="I49" s="1071"/>
      <c r="J49" s="1072"/>
      <c r="K49" s="248">
        <v>126</v>
      </c>
      <c r="L49" s="256">
        <v>84</v>
      </c>
      <c r="M49" s="256">
        <v>26</v>
      </c>
      <c r="N49" s="256">
        <v>29</v>
      </c>
      <c r="O49" s="264">
        <v>44</v>
      </c>
      <c r="P49" s="104"/>
      <c r="Q49" s="104"/>
      <c r="R49" s="104"/>
      <c r="S49" s="104"/>
      <c r="T49" s="104"/>
      <c r="U49" s="104"/>
    </row>
    <row r="50" spans="1:21" ht="30.75" customHeight="1" x14ac:dyDescent="0.15">
      <c r="A50" s="104"/>
      <c r="B50" s="1091"/>
      <c r="C50" s="1092"/>
      <c r="D50" s="237"/>
      <c r="E50" s="1071" t="s">
        <v>42</v>
      </c>
      <c r="F50" s="1071"/>
      <c r="G50" s="1071"/>
      <c r="H50" s="1071"/>
      <c r="I50" s="1071"/>
      <c r="J50" s="1072"/>
      <c r="K50" s="248" t="s">
        <v>205</v>
      </c>
      <c r="L50" s="256" t="s">
        <v>205</v>
      </c>
      <c r="M50" s="256" t="s">
        <v>205</v>
      </c>
      <c r="N50" s="256" t="s">
        <v>205</v>
      </c>
      <c r="O50" s="264" t="s">
        <v>205</v>
      </c>
      <c r="P50" s="104"/>
      <c r="Q50" s="104"/>
      <c r="R50" s="104"/>
      <c r="S50" s="104"/>
      <c r="T50" s="104"/>
      <c r="U50" s="104"/>
    </row>
    <row r="51" spans="1:21" ht="30.75" customHeight="1" x14ac:dyDescent="0.15">
      <c r="A51" s="104"/>
      <c r="B51" s="1093"/>
      <c r="C51" s="1094"/>
      <c r="D51" s="238"/>
      <c r="E51" s="1071" t="s">
        <v>49</v>
      </c>
      <c r="F51" s="1071"/>
      <c r="G51" s="1071"/>
      <c r="H51" s="1071"/>
      <c r="I51" s="1071"/>
      <c r="J51" s="1072"/>
      <c r="K51" s="248" t="s">
        <v>205</v>
      </c>
      <c r="L51" s="256" t="s">
        <v>205</v>
      </c>
      <c r="M51" s="256" t="s">
        <v>205</v>
      </c>
      <c r="N51" s="256" t="s">
        <v>205</v>
      </c>
      <c r="O51" s="264" t="s">
        <v>205</v>
      </c>
      <c r="P51" s="104"/>
      <c r="Q51" s="104"/>
      <c r="R51" s="104"/>
      <c r="S51" s="104"/>
      <c r="T51" s="104"/>
      <c r="U51" s="104"/>
    </row>
    <row r="52" spans="1:21" ht="30.75" customHeight="1" x14ac:dyDescent="0.15">
      <c r="A52" s="104"/>
      <c r="B52" s="1073" t="s">
        <v>51</v>
      </c>
      <c r="C52" s="1074"/>
      <c r="D52" s="238"/>
      <c r="E52" s="1071" t="s">
        <v>52</v>
      </c>
      <c r="F52" s="1071"/>
      <c r="G52" s="1071"/>
      <c r="H52" s="1071"/>
      <c r="I52" s="1071"/>
      <c r="J52" s="1072"/>
      <c r="K52" s="248">
        <v>1195</v>
      </c>
      <c r="L52" s="256">
        <v>1140</v>
      </c>
      <c r="M52" s="256">
        <v>1262</v>
      </c>
      <c r="N52" s="256">
        <v>1181</v>
      </c>
      <c r="O52" s="264">
        <v>1171</v>
      </c>
      <c r="P52" s="104"/>
      <c r="Q52" s="104"/>
      <c r="R52" s="104"/>
      <c r="S52" s="104"/>
      <c r="T52" s="104"/>
      <c r="U52" s="104"/>
    </row>
    <row r="53" spans="1:21" ht="30.75" customHeight="1" x14ac:dyDescent="0.15">
      <c r="A53" s="104"/>
      <c r="B53" s="1075" t="s">
        <v>53</v>
      </c>
      <c r="C53" s="1076"/>
      <c r="D53" s="239"/>
      <c r="E53" s="1077" t="s">
        <v>56</v>
      </c>
      <c r="F53" s="1077"/>
      <c r="G53" s="1077"/>
      <c r="H53" s="1077"/>
      <c r="I53" s="1077"/>
      <c r="J53" s="1078"/>
      <c r="K53" s="249">
        <v>464</v>
      </c>
      <c r="L53" s="257">
        <v>364</v>
      </c>
      <c r="M53" s="257">
        <v>162</v>
      </c>
      <c r="N53" s="257">
        <v>251</v>
      </c>
      <c r="O53" s="265">
        <v>237</v>
      </c>
      <c r="P53" s="104"/>
      <c r="Q53" s="104"/>
      <c r="R53" s="104"/>
      <c r="S53" s="104"/>
      <c r="T53" s="104"/>
      <c r="U53" s="104"/>
    </row>
    <row r="54" spans="1:21" ht="24" customHeight="1" x14ac:dyDescent="0.15">
      <c r="A54" s="104"/>
      <c r="B54" s="228" t="s">
        <v>63</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530</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531</v>
      </c>
      <c r="L56" s="258" t="s">
        <v>532</v>
      </c>
      <c r="M56" s="258" t="s">
        <v>533</v>
      </c>
      <c r="N56" s="258" t="s">
        <v>534</v>
      </c>
      <c r="O56" s="267" t="s">
        <v>535</v>
      </c>
      <c r="P56" s="104"/>
      <c r="Q56" s="104"/>
      <c r="R56" s="104"/>
      <c r="S56" s="104"/>
      <c r="T56" s="104"/>
      <c r="U56" s="104"/>
    </row>
    <row r="57" spans="1:21" ht="31.5" customHeight="1" x14ac:dyDescent="0.15">
      <c r="B57" s="1085" t="s">
        <v>50</v>
      </c>
      <c r="C57" s="1086"/>
      <c r="D57" s="1079" t="s">
        <v>67</v>
      </c>
      <c r="E57" s="1080"/>
      <c r="F57" s="1080"/>
      <c r="G57" s="1080"/>
      <c r="H57" s="1080"/>
      <c r="I57" s="1080"/>
      <c r="J57" s="1081"/>
      <c r="K57" s="252">
        <v>360</v>
      </c>
      <c r="L57" s="259">
        <v>364</v>
      </c>
      <c r="M57" s="259">
        <v>251</v>
      </c>
      <c r="N57" s="259" t="s">
        <v>205</v>
      </c>
      <c r="O57" s="268" t="s">
        <v>205</v>
      </c>
    </row>
    <row r="58" spans="1:21" ht="31.5" customHeight="1" x14ac:dyDescent="0.15">
      <c r="B58" s="1087"/>
      <c r="C58" s="1088"/>
      <c r="D58" s="1082" t="s">
        <v>17</v>
      </c>
      <c r="E58" s="1083"/>
      <c r="F58" s="1083"/>
      <c r="G58" s="1083"/>
      <c r="H58" s="1083"/>
      <c r="I58" s="1083"/>
      <c r="J58" s="1084"/>
      <c r="K58" s="253">
        <v>1</v>
      </c>
      <c r="L58" s="260" t="s">
        <v>205</v>
      </c>
      <c r="M58" s="260">
        <v>2</v>
      </c>
      <c r="N58" s="260" t="s">
        <v>205</v>
      </c>
      <c r="O58" s="269" t="s">
        <v>205</v>
      </c>
    </row>
    <row r="59" spans="1:21" ht="24" customHeight="1" x14ac:dyDescent="0.15">
      <c r="B59" s="231"/>
      <c r="C59" s="231"/>
      <c r="D59" s="240" t="s">
        <v>47</v>
      </c>
      <c r="E59" s="243"/>
      <c r="F59" s="243"/>
      <c r="G59" s="243"/>
      <c r="H59" s="243"/>
      <c r="I59" s="243"/>
      <c r="J59" s="243"/>
      <c r="K59" s="243"/>
      <c r="L59" s="243"/>
      <c r="M59" s="243"/>
      <c r="N59" s="243"/>
      <c r="O59" s="243"/>
    </row>
    <row r="60" spans="1:21" ht="24" customHeight="1" x14ac:dyDescent="0.15">
      <c r="B60" s="232"/>
      <c r="C60" s="232"/>
      <c r="D60" s="240" t="s">
        <v>41</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qTFzj3jZ6doZ0KDzgOi81UWztyAQ7EdnnWaBmevGpdzx8W5IJYL7hoalT28dNUoFfauLEWBT0ZP6MQS0zlPDpw==" saltValue="VbGKYYTHvxbheWFUdtvsk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orientation="portrait"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24</v>
      </c>
      <c r="C40" s="233"/>
      <c r="D40" s="233"/>
      <c r="E40" s="241"/>
      <c r="F40" s="241"/>
      <c r="G40" s="241"/>
      <c r="H40" s="244" t="s">
        <v>14</v>
      </c>
      <c r="I40" s="246" t="s">
        <v>525</v>
      </c>
      <c r="J40" s="254" t="s">
        <v>407</v>
      </c>
      <c r="K40" s="254" t="s">
        <v>526</v>
      </c>
      <c r="L40" s="254" t="s">
        <v>527</v>
      </c>
      <c r="M40" s="275" t="s">
        <v>528</v>
      </c>
    </row>
    <row r="41" spans="2:13" ht="27.75" customHeight="1" x14ac:dyDescent="0.15">
      <c r="B41" s="1089" t="s">
        <v>35</v>
      </c>
      <c r="C41" s="1090"/>
      <c r="D41" s="236"/>
      <c r="E41" s="1095" t="s">
        <v>68</v>
      </c>
      <c r="F41" s="1095"/>
      <c r="G41" s="1095"/>
      <c r="H41" s="1096"/>
      <c r="I41" s="247">
        <v>10571</v>
      </c>
      <c r="J41" s="255">
        <v>9569</v>
      </c>
      <c r="K41" s="255">
        <v>8461</v>
      </c>
      <c r="L41" s="255">
        <v>7903</v>
      </c>
      <c r="M41" s="263">
        <v>7083</v>
      </c>
    </row>
    <row r="42" spans="2:13" ht="27.75" customHeight="1" x14ac:dyDescent="0.15">
      <c r="B42" s="1091"/>
      <c r="C42" s="1092"/>
      <c r="D42" s="237"/>
      <c r="E42" s="1097" t="s">
        <v>62</v>
      </c>
      <c r="F42" s="1097"/>
      <c r="G42" s="1097"/>
      <c r="H42" s="1098"/>
      <c r="I42" s="248" t="s">
        <v>205</v>
      </c>
      <c r="J42" s="256" t="s">
        <v>205</v>
      </c>
      <c r="K42" s="256" t="s">
        <v>205</v>
      </c>
      <c r="L42" s="256" t="s">
        <v>205</v>
      </c>
      <c r="M42" s="264" t="s">
        <v>205</v>
      </c>
    </row>
    <row r="43" spans="2:13" ht="27.75" customHeight="1" x14ac:dyDescent="0.15">
      <c r="B43" s="1091"/>
      <c r="C43" s="1092"/>
      <c r="D43" s="237"/>
      <c r="E43" s="1097" t="s">
        <v>70</v>
      </c>
      <c r="F43" s="1097"/>
      <c r="G43" s="1097"/>
      <c r="H43" s="1098"/>
      <c r="I43" s="248">
        <v>7300</v>
      </c>
      <c r="J43" s="256">
        <v>6541</v>
      </c>
      <c r="K43" s="256">
        <v>5970</v>
      </c>
      <c r="L43" s="256">
        <v>5622</v>
      </c>
      <c r="M43" s="264">
        <v>5582</v>
      </c>
    </row>
    <row r="44" spans="2:13" ht="27.75" customHeight="1" x14ac:dyDescent="0.15">
      <c r="B44" s="1091"/>
      <c r="C44" s="1092"/>
      <c r="D44" s="237"/>
      <c r="E44" s="1097" t="s">
        <v>72</v>
      </c>
      <c r="F44" s="1097"/>
      <c r="G44" s="1097"/>
      <c r="H44" s="1098"/>
      <c r="I44" s="248">
        <v>484</v>
      </c>
      <c r="J44" s="256">
        <v>387</v>
      </c>
      <c r="K44" s="256">
        <v>372</v>
      </c>
      <c r="L44" s="256">
        <v>358</v>
      </c>
      <c r="M44" s="264">
        <v>334</v>
      </c>
    </row>
    <row r="45" spans="2:13" ht="27.75" customHeight="1" x14ac:dyDescent="0.15">
      <c r="B45" s="1091"/>
      <c r="C45" s="1092"/>
      <c r="D45" s="237"/>
      <c r="E45" s="1097" t="s">
        <v>74</v>
      </c>
      <c r="F45" s="1097"/>
      <c r="G45" s="1097"/>
      <c r="H45" s="1098"/>
      <c r="I45" s="248">
        <v>1309</v>
      </c>
      <c r="J45" s="256">
        <v>1282</v>
      </c>
      <c r="K45" s="256">
        <v>1175</v>
      </c>
      <c r="L45" s="256">
        <v>1070</v>
      </c>
      <c r="M45" s="264">
        <v>1052</v>
      </c>
    </row>
    <row r="46" spans="2:13" ht="27.75" customHeight="1" x14ac:dyDescent="0.15">
      <c r="B46" s="1091"/>
      <c r="C46" s="1092"/>
      <c r="D46" s="238"/>
      <c r="E46" s="1097" t="s">
        <v>73</v>
      </c>
      <c r="F46" s="1097"/>
      <c r="G46" s="1097"/>
      <c r="H46" s="1098"/>
      <c r="I46" s="248" t="s">
        <v>205</v>
      </c>
      <c r="J46" s="256" t="s">
        <v>205</v>
      </c>
      <c r="K46" s="256" t="s">
        <v>205</v>
      </c>
      <c r="L46" s="256" t="s">
        <v>205</v>
      </c>
      <c r="M46" s="264" t="s">
        <v>205</v>
      </c>
    </row>
    <row r="47" spans="2:13" ht="27.75" customHeight="1" x14ac:dyDescent="0.15">
      <c r="B47" s="1091"/>
      <c r="C47" s="1092"/>
      <c r="D47" s="271"/>
      <c r="E47" s="1099" t="s">
        <v>77</v>
      </c>
      <c r="F47" s="1100"/>
      <c r="G47" s="1100"/>
      <c r="H47" s="1101"/>
      <c r="I47" s="248" t="s">
        <v>205</v>
      </c>
      <c r="J47" s="256" t="s">
        <v>205</v>
      </c>
      <c r="K47" s="256" t="s">
        <v>205</v>
      </c>
      <c r="L47" s="256" t="s">
        <v>205</v>
      </c>
      <c r="M47" s="264" t="s">
        <v>205</v>
      </c>
    </row>
    <row r="48" spans="2:13" ht="27.75" customHeight="1" x14ac:dyDescent="0.15">
      <c r="B48" s="1091"/>
      <c r="C48" s="1092"/>
      <c r="D48" s="237"/>
      <c r="E48" s="1097" t="s">
        <v>82</v>
      </c>
      <c r="F48" s="1097"/>
      <c r="G48" s="1097"/>
      <c r="H48" s="1098"/>
      <c r="I48" s="248" t="s">
        <v>205</v>
      </c>
      <c r="J48" s="256" t="s">
        <v>205</v>
      </c>
      <c r="K48" s="256" t="s">
        <v>205</v>
      </c>
      <c r="L48" s="256" t="s">
        <v>205</v>
      </c>
      <c r="M48" s="264" t="s">
        <v>205</v>
      </c>
    </row>
    <row r="49" spans="2:13" ht="27.75" customHeight="1" x14ac:dyDescent="0.15">
      <c r="B49" s="1093"/>
      <c r="C49" s="1094"/>
      <c r="D49" s="237"/>
      <c r="E49" s="1097" t="s">
        <v>88</v>
      </c>
      <c r="F49" s="1097"/>
      <c r="G49" s="1097"/>
      <c r="H49" s="1098"/>
      <c r="I49" s="248" t="s">
        <v>205</v>
      </c>
      <c r="J49" s="256" t="s">
        <v>205</v>
      </c>
      <c r="K49" s="256" t="s">
        <v>205</v>
      </c>
      <c r="L49" s="256" t="s">
        <v>205</v>
      </c>
      <c r="M49" s="264" t="s">
        <v>205</v>
      </c>
    </row>
    <row r="50" spans="2:13" ht="27.75" customHeight="1" x14ac:dyDescent="0.15">
      <c r="B50" s="1104" t="s">
        <v>90</v>
      </c>
      <c r="C50" s="1105"/>
      <c r="D50" s="272"/>
      <c r="E50" s="1097" t="s">
        <v>92</v>
      </c>
      <c r="F50" s="1097"/>
      <c r="G50" s="1097"/>
      <c r="H50" s="1098"/>
      <c r="I50" s="248">
        <v>1891</v>
      </c>
      <c r="J50" s="256">
        <v>2189</v>
      </c>
      <c r="K50" s="256">
        <v>2263</v>
      </c>
      <c r="L50" s="256">
        <v>2230</v>
      </c>
      <c r="M50" s="264">
        <v>2203</v>
      </c>
    </row>
    <row r="51" spans="2:13" ht="27.75" customHeight="1" x14ac:dyDescent="0.15">
      <c r="B51" s="1091"/>
      <c r="C51" s="1092"/>
      <c r="D51" s="237"/>
      <c r="E51" s="1097" t="s">
        <v>95</v>
      </c>
      <c r="F51" s="1097"/>
      <c r="G51" s="1097"/>
      <c r="H51" s="1098"/>
      <c r="I51" s="248">
        <v>875</v>
      </c>
      <c r="J51" s="256">
        <v>832</v>
      </c>
      <c r="K51" s="256">
        <v>767</v>
      </c>
      <c r="L51" s="256">
        <v>703</v>
      </c>
      <c r="M51" s="264">
        <v>237</v>
      </c>
    </row>
    <row r="52" spans="2:13" ht="27.75" customHeight="1" x14ac:dyDescent="0.15">
      <c r="B52" s="1093"/>
      <c r="C52" s="1094"/>
      <c r="D52" s="237"/>
      <c r="E52" s="1097" t="s">
        <v>44</v>
      </c>
      <c r="F52" s="1097"/>
      <c r="G52" s="1097"/>
      <c r="H52" s="1098"/>
      <c r="I52" s="248">
        <v>12883</v>
      </c>
      <c r="J52" s="256">
        <v>12214</v>
      </c>
      <c r="K52" s="256">
        <v>11521</v>
      </c>
      <c r="L52" s="256">
        <v>11033</v>
      </c>
      <c r="M52" s="264">
        <v>10458</v>
      </c>
    </row>
    <row r="53" spans="2:13" ht="27.75" customHeight="1" x14ac:dyDescent="0.15">
      <c r="B53" s="1075" t="s">
        <v>53</v>
      </c>
      <c r="C53" s="1076"/>
      <c r="D53" s="239"/>
      <c r="E53" s="1102" t="s">
        <v>97</v>
      </c>
      <c r="F53" s="1102"/>
      <c r="G53" s="1102"/>
      <c r="H53" s="1103"/>
      <c r="I53" s="249">
        <v>4014</v>
      </c>
      <c r="J53" s="257">
        <v>2544</v>
      </c>
      <c r="K53" s="257">
        <v>1427</v>
      </c>
      <c r="L53" s="257">
        <v>987</v>
      </c>
      <c r="M53" s="265">
        <v>1153</v>
      </c>
    </row>
    <row r="54" spans="2:13" ht="27.75" customHeight="1" x14ac:dyDescent="0.15">
      <c r="B54" s="270" t="s">
        <v>80</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7Oqq7+hKNp1PeB6iyLBxZo+ZV23iib7wgqYWPScm7hSBr5V0Q2D0ur8afXQY+x7Bdi5mXVdnot+960fPBDBMA==" saltValue="uKbemk5kwML0TXMGtdiKW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93</v>
      </c>
    </row>
    <row r="54" spans="2:8" ht="29.25" customHeight="1" x14ac:dyDescent="0.2">
      <c r="B54" s="276" t="s">
        <v>5</v>
      </c>
      <c r="C54" s="282"/>
      <c r="D54" s="282"/>
      <c r="E54" s="283" t="s">
        <v>14</v>
      </c>
      <c r="F54" s="284" t="s">
        <v>526</v>
      </c>
      <c r="G54" s="284" t="s">
        <v>527</v>
      </c>
      <c r="H54" s="292" t="s">
        <v>528</v>
      </c>
    </row>
    <row r="55" spans="2:8" ht="52.5" customHeight="1" x14ac:dyDescent="0.15">
      <c r="B55" s="277"/>
      <c r="C55" s="1106" t="s">
        <v>101</v>
      </c>
      <c r="D55" s="1106"/>
      <c r="E55" s="1107"/>
      <c r="F55" s="285">
        <v>635</v>
      </c>
      <c r="G55" s="285">
        <v>635</v>
      </c>
      <c r="H55" s="293">
        <v>735</v>
      </c>
    </row>
    <row r="56" spans="2:8" ht="52.5" customHeight="1" x14ac:dyDescent="0.15">
      <c r="B56" s="278"/>
      <c r="C56" s="1108" t="s">
        <v>104</v>
      </c>
      <c r="D56" s="1108"/>
      <c r="E56" s="1109"/>
      <c r="F56" s="286">
        <v>255</v>
      </c>
      <c r="G56" s="286">
        <v>197</v>
      </c>
      <c r="H56" s="294">
        <v>45</v>
      </c>
    </row>
    <row r="57" spans="2:8" ht="53.25" customHeight="1" x14ac:dyDescent="0.15">
      <c r="B57" s="278"/>
      <c r="C57" s="1110" t="s">
        <v>58</v>
      </c>
      <c r="D57" s="1110"/>
      <c r="E57" s="1111"/>
      <c r="F57" s="287">
        <v>1584</v>
      </c>
      <c r="G57" s="287">
        <v>1587</v>
      </c>
      <c r="H57" s="295">
        <v>1487</v>
      </c>
    </row>
    <row r="58" spans="2:8" ht="45.75" customHeight="1" x14ac:dyDescent="0.15">
      <c r="B58" s="279"/>
      <c r="C58" s="1112" t="s">
        <v>536</v>
      </c>
      <c r="D58" s="1113"/>
      <c r="E58" s="1114"/>
      <c r="F58" s="288">
        <v>772</v>
      </c>
      <c r="G58" s="288">
        <v>773</v>
      </c>
      <c r="H58" s="296">
        <v>773</v>
      </c>
    </row>
    <row r="59" spans="2:8" ht="45.75" customHeight="1" x14ac:dyDescent="0.15">
      <c r="B59" s="279"/>
      <c r="C59" s="1112" t="s">
        <v>537</v>
      </c>
      <c r="D59" s="1113"/>
      <c r="E59" s="1114"/>
      <c r="F59" s="288">
        <v>753</v>
      </c>
      <c r="G59" s="288">
        <v>753</v>
      </c>
      <c r="H59" s="296">
        <v>654</v>
      </c>
    </row>
    <row r="60" spans="2:8" ht="45.75" customHeight="1" x14ac:dyDescent="0.15">
      <c r="B60" s="279"/>
      <c r="C60" s="1112" t="s">
        <v>254</v>
      </c>
      <c r="D60" s="1113"/>
      <c r="E60" s="1114"/>
      <c r="F60" s="288">
        <v>24</v>
      </c>
      <c r="G60" s="288">
        <v>24</v>
      </c>
      <c r="H60" s="296">
        <v>24</v>
      </c>
    </row>
    <row r="61" spans="2:8" ht="45.75" customHeight="1" x14ac:dyDescent="0.15">
      <c r="B61" s="279"/>
      <c r="C61" s="1112" t="s">
        <v>538</v>
      </c>
      <c r="D61" s="1113"/>
      <c r="E61" s="1114"/>
      <c r="F61" s="288">
        <v>20</v>
      </c>
      <c r="G61" s="288">
        <v>20</v>
      </c>
      <c r="H61" s="296">
        <v>20</v>
      </c>
    </row>
    <row r="62" spans="2:8" ht="45.75" customHeight="1" x14ac:dyDescent="0.15">
      <c r="B62" s="280"/>
      <c r="C62" s="1115" t="s">
        <v>539</v>
      </c>
      <c r="D62" s="1116"/>
      <c r="E62" s="1117"/>
      <c r="F62" s="289">
        <v>13</v>
      </c>
      <c r="G62" s="289">
        <v>13</v>
      </c>
      <c r="H62" s="297">
        <v>9</v>
      </c>
    </row>
    <row r="63" spans="2:8" ht="52.5" customHeight="1" x14ac:dyDescent="0.15">
      <c r="B63" s="281"/>
      <c r="C63" s="1118" t="s">
        <v>108</v>
      </c>
      <c r="D63" s="1118"/>
      <c r="E63" s="1119"/>
      <c r="F63" s="290">
        <v>2474</v>
      </c>
      <c r="G63" s="290">
        <v>2420</v>
      </c>
      <c r="H63" s="298">
        <v>2267</v>
      </c>
    </row>
    <row r="64" spans="2:8" ht="15" customHeight="1" x14ac:dyDescent="0.15"/>
  </sheetData>
  <sheetProtection algorithmName="SHA-512" hashValue="HkVLurIm/0wJvBey9gZwMVU2vqSxDWTnT5aLexbHjRzdC/j5rL0IaFbS2nLHlNKtJDyY3W/N/3B2Tmo02aQjBQ==" saltValue="UJ3+QUaqvGvCzKxAi01QE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79</v>
      </c>
      <c r="E2" s="142"/>
      <c r="F2" s="314" t="s">
        <v>524</v>
      </c>
      <c r="G2" s="166"/>
      <c r="H2" s="176"/>
    </row>
    <row r="3" spans="1:8" x14ac:dyDescent="0.15">
      <c r="A3" s="132" t="s">
        <v>133</v>
      </c>
      <c r="B3" s="124"/>
      <c r="C3" s="307"/>
      <c r="D3" s="310">
        <v>29154</v>
      </c>
      <c r="E3" s="312"/>
      <c r="F3" s="315">
        <v>78903</v>
      </c>
      <c r="G3" s="317"/>
      <c r="H3" s="320"/>
    </row>
    <row r="4" spans="1:8" x14ac:dyDescent="0.15">
      <c r="A4" s="117"/>
      <c r="B4" s="123"/>
      <c r="C4" s="308"/>
      <c r="D4" s="311">
        <v>14386</v>
      </c>
      <c r="E4" s="313"/>
      <c r="F4" s="316">
        <v>49201</v>
      </c>
      <c r="G4" s="318"/>
      <c r="H4" s="321"/>
    </row>
    <row r="5" spans="1:8" x14ac:dyDescent="0.15">
      <c r="A5" s="132" t="s">
        <v>234</v>
      </c>
      <c r="B5" s="124"/>
      <c r="C5" s="307"/>
      <c r="D5" s="310">
        <v>17723</v>
      </c>
      <c r="E5" s="312"/>
      <c r="F5" s="315">
        <v>82993</v>
      </c>
      <c r="G5" s="317"/>
      <c r="H5" s="320"/>
    </row>
    <row r="6" spans="1:8" x14ac:dyDescent="0.15">
      <c r="A6" s="117"/>
      <c r="B6" s="123"/>
      <c r="C6" s="308"/>
      <c r="D6" s="311">
        <v>11332</v>
      </c>
      <c r="E6" s="313"/>
      <c r="F6" s="316">
        <v>46787</v>
      </c>
      <c r="G6" s="318"/>
      <c r="H6" s="321"/>
    </row>
    <row r="7" spans="1:8" x14ac:dyDescent="0.15">
      <c r="A7" s="132" t="s">
        <v>503</v>
      </c>
      <c r="B7" s="124"/>
      <c r="C7" s="307"/>
      <c r="D7" s="310">
        <v>27825</v>
      </c>
      <c r="E7" s="312"/>
      <c r="F7" s="315">
        <v>108252</v>
      </c>
      <c r="G7" s="317"/>
      <c r="H7" s="320"/>
    </row>
    <row r="8" spans="1:8" x14ac:dyDescent="0.15">
      <c r="A8" s="117"/>
      <c r="B8" s="123"/>
      <c r="C8" s="308"/>
      <c r="D8" s="311">
        <v>17941</v>
      </c>
      <c r="E8" s="313"/>
      <c r="F8" s="316">
        <v>50321</v>
      </c>
      <c r="G8" s="318"/>
      <c r="H8" s="321"/>
    </row>
    <row r="9" spans="1:8" x14ac:dyDescent="0.15">
      <c r="A9" s="132" t="s">
        <v>522</v>
      </c>
      <c r="B9" s="124"/>
      <c r="C9" s="307"/>
      <c r="D9" s="310">
        <v>63962</v>
      </c>
      <c r="E9" s="312"/>
      <c r="F9" s="315">
        <v>93492</v>
      </c>
      <c r="G9" s="317"/>
      <c r="H9" s="320"/>
    </row>
    <row r="10" spans="1:8" x14ac:dyDescent="0.15">
      <c r="A10" s="117"/>
      <c r="B10" s="123"/>
      <c r="C10" s="308"/>
      <c r="D10" s="311">
        <v>31097</v>
      </c>
      <c r="E10" s="313"/>
      <c r="F10" s="316">
        <v>53316</v>
      </c>
      <c r="G10" s="318"/>
      <c r="H10" s="321"/>
    </row>
    <row r="11" spans="1:8" x14ac:dyDescent="0.15">
      <c r="A11" s="132" t="s">
        <v>452</v>
      </c>
      <c r="B11" s="124"/>
      <c r="C11" s="307"/>
      <c r="D11" s="310">
        <v>72322</v>
      </c>
      <c r="E11" s="312"/>
      <c r="F11" s="315">
        <v>94796</v>
      </c>
      <c r="G11" s="317"/>
      <c r="H11" s="320"/>
    </row>
    <row r="12" spans="1:8" x14ac:dyDescent="0.15">
      <c r="A12" s="117"/>
      <c r="B12" s="123"/>
      <c r="C12" s="309"/>
      <c r="D12" s="311">
        <v>43090</v>
      </c>
      <c r="E12" s="313"/>
      <c r="F12" s="316">
        <v>55781</v>
      </c>
      <c r="G12" s="318"/>
      <c r="H12" s="321"/>
    </row>
    <row r="13" spans="1:8" x14ac:dyDescent="0.15">
      <c r="A13" s="132"/>
      <c r="B13" s="124"/>
      <c r="C13" s="307"/>
      <c r="D13" s="310">
        <v>42197</v>
      </c>
      <c r="E13" s="312"/>
      <c r="F13" s="315">
        <v>91687</v>
      </c>
      <c r="G13" s="319"/>
      <c r="H13" s="320"/>
    </row>
    <row r="14" spans="1:8" x14ac:dyDescent="0.15">
      <c r="A14" s="117"/>
      <c r="B14" s="123"/>
      <c r="C14" s="308"/>
      <c r="D14" s="311">
        <v>23569</v>
      </c>
      <c r="E14" s="313"/>
      <c r="F14" s="316">
        <v>51081</v>
      </c>
      <c r="G14" s="318"/>
      <c r="H14" s="321"/>
    </row>
    <row r="17" spans="1:11" x14ac:dyDescent="0.15">
      <c r="A17" s="299" t="s">
        <v>22</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87</v>
      </c>
      <c r="B19" s="300">
        <f>ROUND(VALUE(SUBSTITUTE(実質収支比率等に係る経年分析!F$48,"▲","-")),2)</f>
        <v>5.04</v>
      </c>
      <c r="C19" s="300">
        <f>ROUND(VALUE(SUBSTITUTE(実質収支比率等に係る経年分析!G$48,"▲","-")),2)</f>
        <v>4.62</v>
      </c>
      <c r="D19" s="300">
        <f>ROUND(VALUE(SUBSTITUTE(実質収支比率等に係る経年分析!H$48,"▲","-")),2)</f>
        <v>3.05</v>
      </c>
      <c r="E19" s="300">
        <f>ROUND(VALUE(SUBSTITUTE(実質収支比率等に係る経年分析!I$48,"▲","-")),2)</f>
        <v>4.88</v>
      </c>
      <c r="F19" s="300">
        <f>ROUND(VALUE(SUBSTITUTE(実質収支比率等に係る経年分析!J$48,"▲","-")),2)</f>
        <v>8.27</v>
      </c>
    </row>
    <row r="20" spans="1:11" x14ac:dyDescent="0.15">
      <c r="A20" s="300" t="s">
        <v>34</v>
      </c>
      <c r="B20" s="300">
        <f>ROUND(VALUE(SUBSTITUTE(実質収支比率等に係る経年分析!F$47,"▲","-")),2)</f>
        <v>10.1</v>
      </c>
      <c r="C20" s="300">
        <f>ROUND(VALUE(SUBSTITUTE(実質収支比率等に係る経年分析!G$47,"▲","-")),2)</f>
        <v>10.09</v>
      </c>
      <c r="D20" s="300">
        <f>ROUND(VALUE(SUBSTITUTE(実質収支比率等に係る経年分析!H$47,"▲","-")),2)</f>
        <v>12.04</v>
      </c>
      <c r="E20" s="300">
        <f>ROUND(VALUE(SUBSTITUTE(実質収支比率等に係る経年分析!I$47,"▲","-")),2)</f>
        <v>11.97</v>
      </c>
      <c r="F20" s="300">
        <f>ROUND(VALUE(SUBSTITUTE(実質収支比率等に係る経年分析!J$47,"▲","-")),2)</f>
        <v>13.62</v>
      </c>
    </row>
    <row r="21" spans="1:11" x14ac:dyDescent="0.15">
      <c r="A21" s="300" t="s">
        <v>112</v>
      </c>
      <c r="B21" s="300">
        <f>IF(ISNUMBER(VALUE(SUBSTITUTE(実質収支比率等に係る経年分析!F$49,"▲","-"))),ROUND(VALUE(SUBSTITUTE(実質収支比率等に係る経年分析!F$49,"▲","-")),2),NA())</f>
        <v>6.65</v>
      </c>
      <c r="C21" s="300">
        <f>IF(ISNUMBER(VALUE(SUBSTITUTE(実質収支比率等に係る経年分析!G$49,"▲","-"))),ROUND(VALUE(SUBSTITUTE(実質収支比率等に係る経年分析!G$49,"▲","-")),2),NA())</f>
        <v>6.32</v>
      </c>
      <c r="D21" s="300">
        <f>IF(ISNUMBER(VALUE(SUBSTITUTE(実質収支比率等に係る経年分析!H$49,"▲","-"))),ROUND(VALUE(SUBSTITUTE(実質収支比率等に係る経年分析!H$49,"▲","-")),2),NA())</f>
        <v>7.69</v>
      </c>
      <c r="E21" s="300">
        <f>IF(ISNUMBER(VALUE(SUBSTITUTE(実質収支比率等に係る経年分析!I$49,"▲","-"))),ROUND(VALUE(SUBSTITUTE(実質収支比率等に係る経年分析!I$49,"▲","-")),2),NA())</f>
        <v>5.71</v>
      </c>
      <c r="F21" s="300">
        <f>IF(ISNUMBER(VALUE(SUBSTITUTE(実質収支比率等に係る経年分析!J$49,"▲","-"))),ROUND(VALUE(SUBSTITUTE(実質収支比率等に係る経年分析!J$49,"▲","-")),2),NA())</f>
        <v>13.36</v>
      </c>
    </row>
    <row r="24" spans="1:11" x14ac:dyDescent="0.15">
      <c r="A24" s="299" t="s">
        <v>99</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113</v>
      </c>
      <c r="C26" s="301" t="s">
        <v>66</v>
      </c>
      <c r="D26" s="301" t="s">
        <v>113</v>
      </c>
      <c r="E26" s="301" t="s">
        <v>66</v>
      </c>
      <c r="F26" s="301" t="s">
        <v>113</v>
      </c>
      <c r="G26" s="301" t="s">
        <v>66</v>
      </c>
      <c r="H26" s="301" t="s">
        <v>113</v>
      </c>
      <c r="I26" s="301" t="s">
        <v>66</v>
      </c>
      <c r="J26" s="301" t="s">
        <v>113</v>
      </c>
      <c r="K26" s="301" t="s">
        <v>66</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21.04</v>
      </c>
      <c r="D27" s="301" t="e">
        <f>IF(ROUND(VALUE(SUBSTITUTE(連結実質赤字比率に係る赤字・黒字の構成分析!G$43,"▲","-")),2)&lt;0,ABS(ROUND(VALUE(SUBSTITUTE(連結実質赤字比率に係る赤字・黒字の構成分析!G$43,"▲","-")),2)),NA())</f>
        <v>#VALUE!</v>
      </c>
      <c r="E27" s="301" t="e">
        <f>IF(ROUND(VALUE(SUBSTITUTE(連結実質赤字比率に係る赤字・黒字の構成分析!G$43,"▲","-")),2)&gt;=0,ABS(ROUND(VALUE(SUBSTITUTE(連結実質赤字比率に係る赤字・黒字の構成分析!G$43,"▲","-")),2)),NA())</f>
        <v>#VALUE!</v>
      </c>
      <c r="F27" s="301" t="e">
        <f>IF(ROUND(VALUE(SUBSTITUTE(連結実質赤字比率に係る赤字・黒字の構成分析!H$43,"▲","-")),2)&lt;0,ABS(ROUND(VALUE(SUBSTITUTE(連結実質赤字比率に係る赤字・黒字の構成分析!H$43,"▲","-")),2)),NA())</f>
        <v>#VALUE!</v>
      </c>
      <c r="G27" s="301" t="e">
        <f>IF(ROUND(VALUE(SUBSTITUTE(連結実質赤字比率に係る赤字・黒字の構成分析!H$43,"▲","-")),2)&gt;=0,ABS(ROUND(VALUE(SUBSTITUTE(連結実質赤字比率に係る赤字・黒字の構成分析!H$43,"▲","-")),2)),NA())</f>
        <v>#VALUE!</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宝達志水町ケーブルテレビ事業特別会計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15">
      <c r="A30" s="301" t="str">
        <f>IF(連結実質赤字比率に係る赤字・黒字の構成分析!C$40="",NA(),連結実質赤字比率に係る赤字・黒字の構成分析!C$40)</f>
        <v>宝達志水町介護保険特別会計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0.67</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0.19</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0.16</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15">
      <c r="A31" s="301" t="str">
        <f>IF(連結実質赤字比率に係る赤字・黒字の構成分析!C$39="",NA(),連結実質赤字比率に係る赤字・黒字の構成分析!C$39)</f>
        <v>宝達志水町後期高齢者医療特別会計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0.05</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0.06</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0.04</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0.02</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0.03</v>
      </c>
    </row>
    <row r="32" spans="1:11" x14ac:dyDescent="0.15">
      <c r="A32" s="301" t="str">
        <f>IF(連結実質赤字比率に係る赤字・黒字の構成分析!C$38="",NA(),連結実質赤字比率に係る赤字・黒字の構成分析!C$38)</f>
        <v>宝達志水町国民健康保険特別会計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1.98</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0.06</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0.98</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0.02</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0.03</v>
      </c>
    </row>
    <row r="33" spans="1:16" x14ac:dyDescent="0.15">
      <c r="A33" s="301" t="str">
        <f>IF(連結実質赤字比率に係る赤字・黒字の構成分析!C$37="",NA(),連結実質赤字比率に係る赤字・黒字の構成分析!C$37)</f>
        <v>宝達志水町下水道事業会計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2.39</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1.77</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1.1599999999999999</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1.74</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2.59</v>
      </c>
    </row>
    <row r="34" spans="1:16" x14ac:dyDescent="0.15">
      <c r="A34" s="301" t="str">
        <f>IF(連結実質赤字比率に係る赤字・黒字の構成分析!C$36="",NA(),連結実質赤字比率に係る赤字・黒字の構成分析!C$36)</f>
        <v>一般会計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5.03</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4.62</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3.05</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4.87</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8.26</v>
      </c>
    </row>
    <row r="35" spans="1:16" x14ac:dyDescent="0.15">
      <c r="A35" s="301" t="str">
        <f>IF(連結実質赤字比率に係る赤字・黒字の構成分析!C$35="",NA(),連結実質赤字比率に係る赤字・黒字の構成分析!C$35)</f>
        <v>宝達志水町水道事業会計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13.54</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12.57</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11.69</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11.37</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10.3</v>
      </c>
    </row>
    <row r="36" spans="1:16" x14ac:dyDescent="0.15">
      <c r="A36" s="301" t="str">
        <f>IF(連結実質赤字比率に係る赤字・黒字の構成分析!C$34="",NA(),連結実質赤字比率に係る赤字・黒字の構成分析!C$34)</f>
        <v>宝達志水町病院事業会計</v>
      </c>
      <c r="B36" s="301" t="e">
        <f>IF(ROUND(VALUE(SUBSTITUTE(連結実質赤字比率に係る赤字・黒字の構成分析!F$34,"▲","-")),2)&lt;0,ABS(ROUND(VALUE(SUBSTITUTE(連結実質赤字比率に係る赤字・黒字の構成分析!F$34,"▲","-")),2)),NA())</f>
        <v>#VALUE!</v>
      </c>
      <c r="C36" s="301" t="e">
        <f>IF(ROUND(VALUE(SUBSTITUTE(連結実質赤字比率に係る赤字・黒字の構成分析!F$34,"▲","-")),2)&gt;=0,ABS(ROUND(VALUE(SUBSTITUTE(連結実質赤字比率に係る赤字・黒字の構成分析!F$34,"▲","-")),2)),NA())</f>
        <v>#VALUE!</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14.38</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11.66</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11.99</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13.46</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106</v>
      </c>
      <c r="C41" s="302"/>
      <c r="D41" s="302" t="s">
        <v>114</v>
      </c>
      <c r="E41" s="302" t="s">
        <v>106</v>
      </c>
      <c r="F41" s="302"/>
      <c r="G41" s="302" t="s">
        <v>114</v>
      </c>
      <c r="H41" s="302" t="s">
        <v>106</v>
      </c>
      <c r="I41" s="302"/>
      <c r="J41" s="302" t="s">
        <v>114</v>
      </c>
      <c r="K41" s="302" t="s">
        <v>106</v>
      </c>
      <c r="L41" s="302"/>
      <c r="M41" s="302" t="s">
        <v>114</v>
      </c>
      <c r="N41" s="302" t="s">
        <v>106</v>
      </c>
      <c r="O41" s="302"/>
      <c r="P41" s="302" t="s">
        <v>114</v>
      </c>
    </row>
    <row r="42" spans="1:16" x14ac:dyDescent="0.15">
      <c r="A42" s="302" t="s">
        <v>116</v>
      </c>
      <c r="B42" s="302"/>
      <c r="C42" s="302"/>
      <c r="D42" s="302">
        <f>'実質公債費比率（分子）の構造'!K$52</f>
        <v>1195</v>
      </c>
      <c r="E42" s="302"/>
      <c r="F42" s="302"/>
      <c r="G42" s="302">
        <f>'実質公債費比率（分子）の構造'!L$52</f>
        <v>1140</v>
      </c>
      <c r="H42" s="302"/>
      <c r="I42" s="302"/>
      <c r="J42" s="302">
        <f>'実質公債費比率（分子）の構造'!M$52</f>
        <v>1262</v>
      </c>
      <c r="K42" s="302"/>
      <c r="L42" s="302"/>
      <c r="M42" s="302">
        <f>'実質公債費比率（分子）の構造'!N$52</f>
        <v>1181</v>
      </c>
      <c r="N42" s="302"/>
      <c r="O42" s="302"/>
      <c r="P42" s="302">
        <f>'実質公債費比率（分子）の構造'!O$52</f>
        <v>1171</v>
      </c>
    </row>
    <row r="43" spans="1:16" x14ac:dyDescent="0.15">
      <c r="A43" s="302" t="s">
        <v>49</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42</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0</v>
      </c>
      <c r="B45" s="302">
        <f>'実質公債費比率（分子）の構造'!K$49</f>
        <v>126</v>
      </c>
      <c r="C45" s="302"/>
      <c r="D45" s="302"/>
      <c r="E45" s="302">
        <f>'実質公債費比率（分子）の構造'!L$49</f>
        <v>84</v>
      </c>
      <c r="F45" s="302"/>
      <c r="G45" s="302"/>
      <c r="H45" s="302">
        <f>'実質公債費比率（分子）の構造'!M$49</f>
        <v>26</v>
      </c>
      <c r="I45" s="302"/>
      <c r="J45" s="302"/>
      <c r="K45" s="302">
        <f>'実質公債費比率（分子）の構造'!N$49</f>
        <v>29</v>
      </c>
      <c r="L45" s="302"/>
      <c r="M45" s="302"/>
      <c r="N45" s="302">
        <f>'実質公債費比率（分子）の構造'!O$49</f>
        <v>44</v>
      </c>
      <c r="O45" s="302"/>
      <c r="P45" s="302"/>
    </row>
    <row r="46" spans="1:16" x14ac:dyDescent="0.15">
      <c r="A46" s="302" t="s">
        <v>39</v>
      </c>
      <c r="B46" s="302">
        <f>'実質公債費比率（分子）の構造'!K$48</f>
        <v>385</v>
      </c>
      <c r="C46" s="302"/>
      <c r="D46" s="302"/>
      <c r="E46" s="302">
        <f>'実質公債費比率（分子）の構造'!L$48</f>
        <v>371</v>
      </c>
      <c r="F46" s="302"/>
      <c r="G46" s="302"/>
      <c r="H46" s="302">
        <f>'実質公債費比率（分子）の構造'!M$48</f>
        <v>386</v>
      </c>
      <c r="I46" s="302"/>
      <c r="J46" s="302"/>
      <c r="K46" s="302">
        <f>'実質公債費比率（分子）の構造'!N$48</f>
        <v>439</v>
      </c>
      <c r="L46" s="302"/>
      <c r="M46" s="302"/>
      <c r="N46" s="302">
        <f>'実質公債費比率（分子）の構造'!O$48</f>
        <v>405</v>
      </c>
      <c r="O46" s="302"/>
      <c r="P46" s="302"/>
    </row>
    <row r="47" spans="1:16" x14ac:dyDescent="0.15">
      <c r="A47" s="302" t="s">
        <v>33</v>
      </c>
      <c r="B47" s="302">
        <f>'実質公債費比率（分子）の構造'!K$47</f>
        <v>0</v>
      </c>
      <c r="C47" s="302"/>
      <c r="D47" s="302"/>
      <c r="E47" s="302">
        <f>'実質公債費比率（分子）の構造'!L$47</f>
        <v>2</v>
      </c>
      <c r="F47" s="302"/>
      <c r="G47" s="302"/>
      <c r="H47" s="302">
        <f>'実質公債費比率（分子）の構造'!M$47</f>
        <v>2</v>
      </c>
      <c r="I47" s="302"/>
      <c r="J47" s="302"/>
      <c r="K47" s="302" t="str">
        <f>'実質公債費比率（分子）の構造'!N$47</f>
        <v>-</v>
      </c>
      <c r="L47" s="302"/>
      <c r="M47" s="302"/>
      <c r="N47" s="302" t="str">
        <f>'実質公債費比率（分子）の構造'!O$47</f>
        <v>-</v>
      </c>
      <c r="O47" s="302"/>
      <c r="P47" s="302"/>
    </row>
    <row r="48" spans="1:16" x14ac:dyDescent="0.15">
      <c r="A48" s="302" t="s">
        <v>26</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23</v>
      </c>
      <c r="B49" s="302">
        <f>'実質公債費比率（分子）の構造'!K$45</f>
        <v>1148</v>
      </c>
      <c r="C49" s="302"/>
      <c r="D49" s="302"/>
      <c r="E49" s="302">
        <f>'実質公債費比率（分子）の構造'!L$45</f>
        <v>1047</v>
      </c>
      <c r="F49" s="302"/>
      <c r="G49" s="302"/>
      <c r="H49" s="302">
        <f>'実質公債費比率（分子）の構造'!M$45</f>
        <v>1010</v>
      </c>
      <c r="I49" s="302"/>
      <c r="J49" s="302"/>
      <c r="K49" s="302">
        <f>'実質公債費比率（分子）の構造'!N$45</f>
        <v>964</v>
      </c>
      <c r="L49" s="302"/>
      <c r="M49" s="302"/>
      <c r="N49" s="302">
        <f>'実質公債費比率（分子）の構造'!O$45</f>
        <v>959</v>
      </c>
      <c r="O49" s="302"/>
      <c r="P49" s="302"/>
    </row>
    <row r="50" spans="1:16" x14ac:dyDescent="0.15">
      <c r="A50" s="302" t="s">
        <v>56</v>
      </c>
      <c r="B50" s="302" t="e">
        <f>NA()</f>
        <v>#N/A</v>
      </c>
      <c r="C50" s="302">
        <f>IF(ISNUMBER('実質公債費比率（分子）の構造'!K$53),'実質公債費比率（分子）の構造'!K$53,NA())</f>
        <v>464</v>
      </c>
      <c r="D50" s="302" t="e">
        <f>NA()</f>
        <v>#N/A</v>
      </c>
      <c r="E50" s="302" t="e">
        <f>NA()</f>
        <v>#N/A</v>
      </c>
      <c r="F50" s="302">
        <f>IF(ISNUMBER('実質公債費比率（分子）の構造'!L$53),'実質公債費比率（分子）の構造'!L$53,NA())</f>
        <v>364</v>
      </c>
      <c r="G50" s="302" t="e">
        <f>NA()</f>
        <v>#N/A</v>
      </c>
      <c r="H50" s="302" t="e">
        <f>NA()</f>
        <v>#N/A</v>
      </c>
      <c r="I50" s="302">
        <f>IF(ISNUMBER('実質公債費比率（分子）の構造'!M$53),'実質公債費比率（分子）の構造'!M$53,NA())</f>
        <v>162</v>
      </c>
      <c r="J50" s="302" t="e">
        <f>NA()</f>
        <v>#N/A</v>
      </c>
      <c r="K50" s="302" t="e">
        <f>NA()</f>
        <v>#N/A</v>
      </c>
      <c r="L50" s="302">
        <f>IF(ISNUMBER('実質公債費比率（分子）の構造'!N$53),'実質公債費比率（分子）の構造'!N$53,NA())</f>
        <v>251</v>
      </c>
      <c r="M50" s="302" t="e">
        <f>NA()</f>
        <v>#N/A</v>
      </c>
      <c r="N50" s="302" t="e">
        <f>NA()</f>
        <v>#N/A</v>
      </c>
      <c r="O50" s="302">
        <f>IF(ISNUMBER('実質公債費比率（分子）の構造'!O$53),'実質公債費比率（分子）の構造'!O$53,NA())</f>
        <v>237</v>
      </c>
      <c r="P50" s="302" t="e">
        <f>NA()</f>
        <v>#N/A</v>
      </c>
    </row>
    <row r="53" spans="1:16" x14ac:dyDescent="0.15">
      <c r="A53" s="299" t="s">
        <v>117</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121</v>
      </c>
      <c r="C55" s="301"/>
      <c r="D55" s="301" t="s">
        <v>124</v>
      </c>
      <c r="E55" s="301" t="s">
        <v>121</v>
      </c>
      <c r="F55" s="301"/>
      <c r="G55" s="301" t="s">
        <v>124</v>
      </c>
      <c r="H55" s="301" t="s">
        <v>121</v>
      </c>
      <c r="I55" s="301"/>
      <c r="J55" s="301" t="s">
        <v>124</v>
      </c>
      <c r="K55" s="301" t="s">
        <v>121</v>
      </c>
      <c r="L55" s="301"/>
      <c r="M55" s="301" t="s">
        <v>124</v>
      </c>
      <c r="N55" s="301" t="s">
        <v>121</v>
      </c>
      <c r="O55" s="301"/>
      <c r="P55" s="301" t="s">
        <v>124</v>
      </c>
    </row>
    <row r="56" spans="1:16" x14ac:dyDescent="0.15">
      <c r="A56" s="301" t="s">
        <v>44</v>
      </c>
      <c r="B56" s="301"/>
      <c r="C56" s="301"/>
      <c r="D56" s="301">
        <f>'将来負担比率（分子）の構造'!I$52</f>
        <v>12883</v>
      </c>
      <c r="E56" s="301"/>
      <c r="F56" s="301"/>
      <c r="G56" s="301">
        <f>'将来負担比率（分子）の構造'!J$52</f>
        <v>12214</v>
      </c>
      <c r="H56" s="301"/>
      <c r="I56" s="301"/>
      <c r="J56" s="301">
        <f>'将来負担比率（分子）の構造'!K$52</f>
        <v>11521</v>
      </c>
      <c r="K56" s="301"/>
      <c r="L56" s="301"/>
      <c r="M56" s="301">
        <f>'将来負担比率（分子）の構造'!L$52</f>
        <v>11033</v>
      </c>
      <c r="N56" s="301"/>
      <c r="O56" s="301"/>
      <c r="P56" s="301">
        <f>'将来負担比率（分子）の構造'!M$52</f>
        <v>10458</v>
      </c>
    </row>
    <row r="57" spans="1:16" x14ac:dyDescent="0.15">
      <c r="A57" s="301" t="s">
        <v>95</v>
      </c>
      <c r="B57" s="301"/>
      <c r="C57" s="301"/>
      <c r="D57" s="301">
        <f>'将来負担比率（分子）の構造'!I$51</f>
        <v>875</v>
      </c>
      <c r="E57" s="301"/>
      <c r="F57" s="301"/>
      <c r="G57" s="301">
        <f>'将来負担比率（分子）の構造'!J$51</f>
        <v>832</v>
      </c>
      <c r="H57" s="301"/>
      <c r="I57" s="301"/>
      <c r="J57" s="301">
        <f>'将来負担比率（分子）の構造'!K$51</f>
        <v>767</v>
      </c>
      <c r="K57" s="301"/>
      <c r="L57" s="301"/>
      <c r="M57" s="301">
        <f>'将来負担比率（分子）の構造'!L$51</f>
        <v>703</v>
      </c>
      <c r="N57" s="301"/>
      <c r="O57" s="301"/>
      <c r="P57" s="301">
        <f>'将来負担比率（分子）の構造'!M$51</f>
        <v>237</v>
      </c>
    </row>
    <row r="58" spans="1:16" x14ac:dyDescent="0.15">
      <c r="A58" s="301" t="s">
        <v>92</v>
      </c>
      <c r="B58" s="301"/>
      <c r="C58" s="301"/>
      <c r="D58" s="301">
        <f>'将来負担比率（分子）の構造'!I$50</f>
        <v>1891</v>
      </c>
      <c r="E58" s="301"/>
      <c r="F58" s="301"/>
      <c r="G58" s="301">
        <f>'将来負担比率（分子）の構造'!J$50</f>
        <v>2189</v>
      </c>
      <c r="H58" s="301"/>
      <c r="I58" s="301"/>
      <c r="J58" s="301">
        <f>'将来負担比率（分子）の構造'!K$50</f>
        <v>2263</v>
      </c>
      <c r="K58" s="301"/>
      <c r="L58" s="301"/>
      <c r="M58" s="301">
        <f>'将来負担比率（分子）の構造'!L$50</f>
        <v>2230</v>
      </c>
      <c r="N58" s="301"/>
      <c r="O58" s="301"/>
      <c r="P58" s="301">
        <f>'将来負担比率（分子）の構造'!M$50</f>
        <v>2203</v>
      </c>
    </row>
    <row r="59" spans="1:16" x14ac:dyDescent="0.15">
      <c r="A59" s="301" t="s">
        <v>88</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82</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73</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74</v>
      </c>
      <c r="B62" s="301">
        <f>'将来負担比率（分子）の構造'!I$45</f>
        <v>1309</v>
      </c>
      <c r="C62" s="301"/>
      <c r="D62" s="301"/>
      <c r="E62" s="301">
        <f>'将来負担比率（分子）の構造'!J$45</f>
        <v>1282</v>
      </c>
      <c r="F62" s="301"/>
      <c r="G62" s="301"/>
      <c r="H62" s="301">
        <f>'将来負担比率（分子）の構造'!K$45</f>
        <v>1175</v>
      </c>
      <c r="I62" s="301"/>
      <c r="J62" s="301"/>
      <c r="K62" s="301">
        <f>'将来負担比率（分子）の構造'!L$45</f>
        <v>1070</v>
      </c>
      <c r="L62" s="301"/>
      <c r="M62" s="301"/>
      <c r="N62" s="301">
        <f>'将来負担比率（分子）の構造'!M$45</f>
        <v>1052</v>
      </c>
      <c r="O62" s="301"/>
      <c r="P62" s="301"/>
    </row>
    <row r="63" spans="1:16" x14ac:dyDescent="0.15">
      <c r="A63" s="301" t="s">
        <v>72</v>
      </c>
      <c r="B63" s="301">
        <f>'将来負担比率（分子）の構造'!I$44</f>
        <v>484</v>
      </c>
      <c r="C63" s="301"/>
      <c r="D63" s="301"/>
      <c r="E63" s="301">
        <f>'将来負担比率（分子）の構造'!J$44</f>
        <v>387</v>
      </c>
      <c r="F63" s="301"/>
      <c r="G63" s="301"/>
      <c r="H63" s="301">
        <f>'将来負担比率（分子）の構造'!K$44</f>
        <v>372</v>
      </c>
      <c r="I63" s="301"/>
      <c r="J63" s="301"/>
      <c r="K63" s="301">
        <f>'将来負担比率（分子）の構造'!L$44</f>
        <v>358</v>
      </c>
      <c r="L63" s="301"/>
      <c r="M63" s="301"/>
      <c r="N63" s="301">
        <f>'将来負担比率（分子）の構造'!M$44</f>
        <v>334</v>
      </c>
      <c r="O63" s="301"/>
      <c r="P63" s="301"/>
    </row>
    <row r="64" spans="1:16" x14ac:dyDescent="0.15">
      <c r="A64" s="301" t="s">
        <v>70</v>
      </c>
      <c r="B64" s="301">
        <f>'将来負担比率（分子）の構造'!I$43</f>
        <v>7300</v>
      </c>
      <c r="C64" s="301"/>
      <c r="D64" s="301"/>
      <c r="E64" s="301">
        <f>'将来負担比率（分子）の構造'!J$43</f>
        <v>6541</v>
      </c>
      <c r="F64" s="301"/>
      <c r="G64" s="301"/>
      <c r="H64" s="301">
        <f>'将来負担比率（分子）の構造'!K$43</f>
        <v>5970</v>
      </c>
      <c r="I64" s="301"/>
      <c r="J64" s="301"/>
      <c r="K64" s="301">
        <f>'将来負担比率（分子）の構造'!L$43</f>
        <v>5622</v>
      </c>
      <c r="L64" s="301"/>
      <c r="M64" s="301"/>
      <c r="N64" s="301">
        <f>'将来負担比率（分子）の構造'!M$43</f>
        <v>5582</v>
      </c>
      <c r="O64" s="301"/>
      <c r="P64" s="301"/>
    </row>
    <row r="65" spans="1:16" x14ac:dyDescent="0.15">
      <c r="A65" s="301" t="s">
        <v>62</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15">
      <c r="A66" s="301" t="s">
        <v>68</v>
      </c>
      <c r="B66" s="301">
        <f>'将来負担比率（分子）の構造'!I$41</f>
        <v>10571</v>
      </c>
      <c r="C66" s="301"/>
      <c r="D66" s="301"/>
      <c r="E66" s="301">
        <f>'将来負担比率（分子）の構造'!J$41</f>
        <v>9569</v>
      </c>
      <c r="F66" s="301"/>
      <c r="G66" s="301"/>
      <c r="H66" s="301">
        <f>'将来負担比率（分子）の構造'!K$41</f>
        <v>8461</v>
      </c>
      <c r="I66" s="301"/>
      <c r="J66" s="301"/>
      <c r="K66" s="301">
        <f>'将来負担比率（分子）の構造'!L$41</f>
        <v>7903</v>
      </c>
      <c r="L66" s="301"/>
      <c r="M66" s="301"/>
      <c r="N66" s="301">
        <f>'将来負担比率（分子）の構造'!M$41</f>
        <v>7083</v>
      </c>
      <c r="O66" s="301"/>
      <c r="P66" s="301"/>
    </row>
    <row r="67" spans="1:16" x14ac:dyDescent="0.15">
      <c r="A67" s="301" t="s">
        <v>97</v>
      </c>
      <c r="B67" s="301" t="e">
        <f>NA()</f>
        <v>#N/A</v>
      </c>
      <c r="C67" s="301">
        <f>IF(ISNUMBER('将来負担比率（分子）の構造'!I$53),IF('将来負担比率（分子）の構造'!I$53&lt;0,0,'将来負担比率（分子）の構造'!I$53),NA())</f>
        <v>4014</v>
      </c>
      <c r="D67" s="301" t="e">
        <f>NA()</f>
        <v>#N/A</v>
      </c>
      <c r="E67" s="301" t="e">
        <f>NA()</f>
        <v>#N/A</v>
      </c>
      <c r="F67" s="301">
        <f>IF(ISNUMBER('将来負担比率（分子）の構造'!J$53),IF('将来負担比率（分子）の構造'!J$53&lt;0,0,'将来負担比率（分子）の構造'!J$53),NA())</f>
        <v>2544</v>
      </c>
      <c r="G67" s="301" t="e">
        <f>NA()</f>
        <v>#N/A</v>
      </c>
      <c r="H67" s="301" t="e">
        <f>NA()</f>
        <v>#N/A</v>
      </c>
      <c r="I67" s="301">
        <f>IF(ISNUMBER('将来負担比率（分子）の構造'!K$53),IF('将来負担比率（分子）の構造'!K$53&lt;0,0,'将来負担比率（分子）の構造'!K$53),NA())</f>
        <v>1427</v>
      </c>
      <c r="J67" s="301" t="e">
        <f>NA()</f>
        <v>#N/A</v>
      </c>
      <c r="K67" s="301" t="e">
        <f>NA()</f>
        <v>#N/A</v>
      </c>
      <c r="L67" s="301">
        <f>IF(ISNUMBER('将来負担比率（分子）の構造'!L$53),IF('将来負担比率（分子）の構造'!L$53&lt;0,0,'将来負担比率（分子）の構造'!L$53),NA())</f>
        <v>987</v>
      </c>
      <c r="M67" s="301" t="e">
        <f>NA()</f>
        <v>#N/A</v>
      </c>
      <c r="N67" s="301" t="e">
        <f>NA()</f>
        <v>#N/A</v>
      </c>
      <c r="O67" s="301">
        <f>IF(ISNUMBER('将来負担比率（分子）の構造'!M$53),IF('将来負担比率（分子）の構造'!M$53&lt;0,0,'将来負担比率（分子）の構造'!M$53),NA())</f>
        <v>1153</v>
      </c>
      <c r="P67" s="301" t="e">
        <f>NA()</f>
        <v>#N/A</v>
      </c>
    </row>
    <row r="70" spans="1:16" x14ac:dyDescent="0.15">
      <c r="A70" s="304" t="s">
        <v>125</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126</v>
      </c>
      <c r="B72" s="305">
        <f>基金残高に係る経年分析!F55</f>
        <v>635</v>
      </c>
      <c r="C72" s="305">
        <f>基金残高に係る経年分析!G55</f>
        <v>635</v>
      </c>
      <c r="D72" s="305">
        <f>基金残高に係る経年分析!H55</f>
        <v>735</v>
      </c>
    </row>
    <row r="73" spans="1:16" x14ac:dyDescent="0.15">
      <c r="A73" s="303" t="s">
        <v>128</v>
      </c>
      <c r="B73" s="305">
        <f>基金残高に係る経年分析!F56</f>
        <v>255</v>
      </c>
      <c r="C73" s="305">
        <f>基金残高に係る経年分析!G56</f>
        <v>197</v>
      </c>
      <c r="D73" s="305">
        <f>基金残高に係る経年分析!H56</f>
        <v>45</v>
      </c>
    </row>
    <row r="74" spans="1:16" x14ac:dyDescent="0.15">
      <c r="A74" s="303" t="s">
        <v>131</v>
      </c>
      <c r="B74" s="305">
        <f>基金残高に係る経年分析!F57</f>
        <v>1584</v>
      </c>
      <c r="C74" s="305">
        <f>基金残高に係る経年分析!G57</f>
        <v>1587</v>
      </c>
      <c r="D74" s="305">
        <f>基金残高に係る経年分析!H57</f>
        <v>1487</v>
      </c>
    </row>
  </sheetData>
  <sheetProtection algorithmName="SHA-512" hashValue="+kck+WWaVcwaUM0tjp97JiEhYhGo47k97HYGKbbiSZy6mzNlDkH3Jjcvn+wmaFKuh8D8wzFXiqGyB5Wq8bLgSA==" saltValue="FWX6aORx6f7r66QQvef7w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29</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29</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548</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549</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3" t="s">
        <v>552</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x14ac:dyDescent="0.15">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x14ac:dyDescent="0.15">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x14ac:dyDescent="0.15">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x14ac:dyDescent="0.15">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171</v>
      </c>
    </row>
    <row r="50" spans="1:109" x14ac:dyDescent="0.15">
      <c r="B50" s="98"/>
      <c r="G50" s="1120"/>
      <c r="H50" s="1120"/>
      <c r="I50" s="1120"/>
      <c r="J50" s="1120"/>
      <c r="K50" s="337"/>
      <c r="L50" s="337"/>
      <c r="M50" s="342"/>
      <c r="N50" s="342"/>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525</v>
      </c>
      <c r="BQ50" s="1122"/>
      <c r="BR50" s="1122"/>
      <c r="BS50" s="1122"/>
      <c r="BT50" s="1122"/>
      <c r="BU50" s="1122"/>
      <c r="BV50" s="1122"/>
      <c r="BW50" s="1122"/>
      <c r="BX50" s="1122" t="s">
        <v>407</v>
      </c>
      <c r="BY50" s="1122"/>
      <c r="BZ50" s="1122"/>
      <c r="CA50" s="1122"/>
      <c r="CB50" s="1122"/>
      <c r="CC50" s="1122"/>
      <c r="CD50" s="1122"/>
      <c r="CE50" s="1122"/>
      <c r="CF50" s="1122" t="s">
        <v>526</v>
      </c>
      <c r="CG50" s="1122"/>
      <c r="CH50" s="1122"/>
      <c r="CI50" s="1122"/>
      <c r="CJ50" s="1122"/>
      <c r="CK50" s="1122"/>
      <c r="CL50" s="1122"/>
      <c r="CM50" s="1122"/>
      <c r="CN50" s="1122" t="s">
        <v>527</v>
      </c>
      <c r="CO50" s="1122"/>
      <c r="CP50" s="1122"/>
      <c r="CQ50" s="1122"/>
      <c r="CR50" s="1122"/>
      <c r="CS50" s="1122"/>
      <c r="CT50" s="1122"/>
      <c r="CU50" s="1122"/>
      <c r="CV50" s="1122" t="s">
        <v>528</v>
      </c>
      <c r="CW50" s="1122"/>
      <c r="CX50" s="1122"/>
      <c r="CY50" s="1122"/>
      <c r="CZ50" s="1122"/>
      <c r="DA50" s="1122"/>
      <c r="DB50" s="1122"/>
      <c r="DC50" s="1122"/>
    </row>
    <row r="51" spans="1:109" ht="13.5" customHeight="1" x14ac:dyDescent="0.15">
      <c r="B51" s="98"/>
      <c r="G51" s="1132"/>
      <c r="H51" s="1132"/>
      <c r="I51" s="1133"/>
      <c r="J51" s="1133"/>
      <c r="K51" s="1134"/>
      <c r="L51" s="1134"/>
      <c r="M51" s="1134"/>
      <c r="N51" s="1134"/>
      <c r="AM51" s="333"/>
      <c r="AN51" s="1135" t="s">
        <v>550</v>
      </c>
      <c r="AO51" s="1135"/>
      <c r="AP51" s="1135"/>
      <c r="AQ51" s="1135"/>
      <c r="AR51" s="1135"/>
      <c r="AS51" s="1135"/>
      <c r="AT51" s="1135"/>
      <c r="AU51" s="1135"/>
      <c r="AV51" s="1135"/>
      <c r="AW51" s="1135"/>
      <c r="AX51" s="1135"/>
      <c r="AY51" s="1135"/>
      <c r="AZ51" s="1135"/>
      <c r="BA51" s="1135"/>
      <c r="BB51" s="1135" t="s">
        <v>551</v>
      </c>
      <c r="BC51" s="1135"/>
      <c r="BD51" s="1135"/>
      <c r="BE51" s="1135"/>
      <c r="BF51" s="1135"/>
      <c r="BG51" s="1135"/>
      <c r="BH51" s="1135"/>
      <c r="BI51" s="1135"/>
      <c r="BJ51" s="1135"/>
      <c r="BK51" s="1135"/>
      <c r="BL51" s="1135"/>
      <c r="BM51" s="1135"/>
      <c r="BN51" s="1135"/>
      <c r="BO51" s="1135"/>
      <c r="BP51" s="1136">
        <v>97.2</v>
      </c>
      <c r="BQ51" s="1136"/>
      <c r="BR51" s="1136"/>
      <c r="BS51" s="1136"/>
      <c r="BT51" s="1136"/>
      <c r="BU51" s="1136"/>
      <c r="BV51" s="1136"/>
      <c r="BW51" s="1136"/>
      <c r="BX51" s="1136">
        <v>60.9</v>
      </c>
      <c r="BY51" s="1136"/>
      <c r="BZ51" s="1136"/>
      <c r="CA51" s="1136"/>
      <c r="CB51" s="1136"/>
      <c r="CC51" s="1136"/>
      <c r="CD51" s="1136"/>
      <c r="CE51" s="1136"/>
      <c r="CF51" s="1136">
        <v>35.299999999999997</v>
      </c>
      <c r="CG51" s="1136"/>
      <c r="CH51" s="1136"/>
      <c r="CI51" s="1136"/>
      <c r="CJ51" s="1136"/>
      <c r="CK51" s="1136"/>
      <c r="CL51" s="1136"/>
      <c r="CM51" s="1136"/>
      <c r="CN51" s="1136">
        <v>23.8</v>
      </c>
      <c r="CO51" s="1136"/>
      <c r="CP51" s="1136"/>
      <c r="CQ51" s="1136"/>
      <c r="CR51" s="1136"/>
      <c r="CS51" s="1136"/>
      <c r="CT51" s="1136"/>
      <c r="CU51" s="1136"/>
      <c r="CV51" s="1136">
        <v>27.1</v>
      </c>
      <c r="CW51" s="1136"/>
      <c r="CX51" s="1136"/>
      <c r="CY51" s="1136"/>
      <c r="CZ51" s="1136"/>
      <c r="DA51" s="1136"/>
      <c r="DB51" s="1136"/>
      <c r="DC51" s="1136"/>
    </row>
    <row r="52" spans="1:109" x14ac:dyDescent="0.15">
      <c r="B52" s="98"/>
      <c r="G52" s="1132"/>
      <c r="H52" s="1132"/>
      <c r="I52" s="1133"/>
      <c r="J52" s="1133"/>
      <c r="K52" s="1134"/>
      <c r="L52" s="1134"/>
      <c r="M52" s="1134"/>
      <c r="N52" s="1134"/>
      <c r="AM52" s="333"/>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322"/>
      <c r="B53" s="98"/>
      <c r="G53" s="1132"/>
      <c r="H53" s="1132"/>
      <c r="I53" s="1120"/>
      <c r="J53" s="1120"/>
      <c r="K53" s="1134"/>
      <c r="L53" s="1134"/>
      <c r="M53" s="1134"/>
      <c r="N53" s="1134"/>
      <c r="AM53" s="333"/>
      <c r="AN53" s="1135"/>
      <c r="AO53" s="1135"/>
      <c r="AP53" s="1135"/>
      <c r="AQ53" s="1135"/>
      <c r="AR53" s="1135"/>
      <c r="AS53" s="1135"/>
      <c r="AT53" s="1135"/>
      <c r="AU53" s="1135"/>
      <c r="AV53" s="1135"/>
      <c r="AW53" s="1135"/>
      <c r="AX53" s="1135"/>
      <c r="AY53" s="1135"/>
      <c r="AZ53" s="1135"/>
      <c r="BA53" s="1135"/>
      <c r="BB53" s="1135" t="s">
        <v>147</v>
      </c>
      <c r="BC53" s="1135"/>
      <c r="BD53" s="1135"/>
      <c r="BE53" s="1135"/>
      <c r="BF53" s="1135"/>
      <c r="BG53" s="1135"/>
      <c r="BH53" s="1135"/>
      <c r="BI53" s="1135"/>
      <c r="BJ53" s="1135"/>
      <c r="BK53" s="1135"/>
      <c r="BL53" s="1135"/>
      <c r="BM53" s="1135"/>
      <c r="BN53" s="1135"/>
      <c r="BO53" s="1135"/>
      <c r="BP53" s="1136">
        <v>60.4</v>
      </c>
      <c r="BQ53" s="1136"/>
      <c r="BR53" s="1136"/>
      <c r="BS53" s="1136"/>
      <c r="BT53" s="1136"/>
      <c r="BU53" s="1136"/>
      <c r="BV53" s="1136"/>
      <c r="BW53" s="1136"/>
      <c r="BX53" s="1136">
        <v>62.2</v>
      </c>
      <c r="BY53" s="1136"/>
      <c r="BZ53" s="1136"/>
      <c r="CA53" s="1136"/>
      <c r="CB53" s="1136"/>
      <c r="CC53" s="1136"/>
      <c r="CD53" s="1136"/>
      <c r="CE53" s="1136"/>
      <c r="CF53" s="1136">
        <v>63.8</v>
      </c>
      <c r="CG53" s="1136"/>
      <c r="CH53" s="1136"/>
      <c r="CI53" s="1136"/>
      <c r="CJ53" s="1136"/>
      <c r="CK53" s="1136"/>
      <c r="CL53" s="1136"/>
      <c r="CM53" s="1136"/>
      <c r="CN53" s="1136">
        <v>64.3</v>
      </c>
      <c r="CO53" s="1136"/>
      <c r="CP53" s="1136"/>
      <c r="CQ53" s="1136"/>
      <c r="CR53" s="1136"/>
      <c r="CS53" s="1136"/>
      <c r="CT53" s="1136"/>
      <c r="CU53" s="1136"/>
      <c r="CV53" s="1136">
        <v>65.3</v>
      </c>
      <c r="CW53" s="1136"/>
      <c r="CX53" s="1136"/>
      <c r="CY53" s="1136"/>
      <c r="CZ53" s="1136"/>
      <c r="DA53" s="1136"/>
      <c r="DB53" s="1136"/>
      <c r="DC53" s="1136"/>
    </row>
    <row r="54" spans="1:109" x14ac:dyDescent="0.15">
      <c r="A54" s="322"/>
      <c r="B54" s="98"/>
      <c r="G54" s="1132"/>
      <c r="H54" s="1132"/>
      <c r="I54" s="1120"/>
      <c r="J54" s="1120"/>
      <c r="K54" s="1134"/>
      <c r="L54" s="1134"/>
      <c r="M54" s="1134"/>
      <c r="N54" s="1134"/>
      <c r="AM54" s="333"/>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322"/>
      <c r="B55" s="98"/>
      <c r="G55" s="1120"/>
      <c r="H55" s="1120"/>
      <c r="I55" s="1120"/>
      <c r="J55" s="1120"/>
      <c r="K55" s="1134"/>
      <c r="L55" s="1134"/>
      <c r="M55" s="1134"/>
      <c r="N55" s="1134"/>
      <c r="AN55" s="1122" t="s">
        <v>16</v>
      </c>
      <c r="AO55" s="1122"/>
      <c r="AP55" s="1122"/>
      <c r="AQ55" s="1122"/>
      <c r="AR55" s="1122"/>
      <c r="AS55" s="1122"/>
      <c r="AT55" s="1122"/>
      <c r="AU55" s="1122"/>
      <c r="AV55" s="1122"/>
      <c r="AW55" s="1122"/>
      <c r="AX55" s="1122"/>
      <c r="AY55" s="1122"/>
      <c r="AZ55" s="1122"/>
      <c r="BA55" s="1122"/>
      <c r="BB55" s="1135" t="s">
        <v>551</v>
      </c>
      <c r="BC55" s="1135"/>
      <c r="BD55" s="1135"/>
      <c r="BE55" s="1135"/>
      <c r="BF55" s="1135"/>
      <c r="BG55" s="1135"/>
      <c r="BH55" s="1135"/>
      <c r="BI55" s="1135"/>
      <c r="BJ55" s="1135"/>
      <c r="BK55" s="1135"/>
      <c r="BL55" s="1135"/>
      <c r="BM55" s="1135"/>
      <c r="BN55" s="1135"/>
      <c r="BO55" s="1135"/>
      <c r="BP55" s="1136">
        <v>38.5</v>
      </c>
      <c r="BQ55" s="1136"/>
      <c r="BR55" s="1136"/>
      <c r="BS55" s="1136"/>
      <c r="BT55" s="1136"/>
      <c r="BU55" s="1136"/>
      <c r="BV55" s="1136"/>
      <c r="BW55" s="1136"/>
      <c r="BX55" s="1136">
        <v>32.799999999999997</v>
      </c>
      <c r="BY55" s="1136"/>
      <c r="BZ55" s="1136"/>
      <c r="CA55" s="1136"/>
      <c r="CB55" s="1136"/>
      <c r="CC55" s="1136"/>
      <c r="CD55" s="1136"/>
      <c r="CE55" s="1136"/>
      <c r="CF55" s="1136">
        <v>20.9</v>
      </c>
      <c r="CG55" s="1136"/>
      <c r="CH55" s="1136"/>
      <c r="CI55" s="1136"/>
      <c r="CJ55" s="1136"/>
      <c r="CK55" s="1136"/>
      <c r="CL55" s="1136"/>
      <c r="CM55" s="1136"/>
      <c r="CN55" s="1136">
        <v>21</v>
      </c>
      <c r="CO55" s="1136"/>
      <c r="CP55" s="1136"/>
      <c r="CQ55" s="1136"/>
      <c r="CR55" s="1136"/>
      <c r="CS55" s="1136"/>
      <c r="CT55" s="1136"/>
      <c r="CU55" s="1136"/>
      <c r="CV55" s="1136">
        <v>23.5</v>
      </c>
      <c r="CW55" s="1136"/>
      <c r="CX55" s="1136"/>
      <c r="CY55" s="1136"/>
      <c r="CZ55" s="1136"/>
      <c r="DA55" s="1136"/>
      <c r="DB55" s="1136"/>
      <c r="DC55" s="1136"/>
    </row>
    <row r="56" spans="1:109" x14ac:dyDescent="0.15">
      <c r="A56" s="322"/>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2" customFormat="1" x14ac:dyDescent="0.15">
      <c r="B57" s="328"/>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147</v>
      </c>
      <c r="BC57" s="1135"/>
      <c r="BD57" s="1135"/>
      <c r="BE57" s="1135"/>
      <c r="BF57" s="1135"/>
      <c r="BG57" s="1135"/>
      <c r="BH57" s="1135"/>
      <c r="BI57" s="1135"/>
      <c r="BJ57" s="1135"/>
      <c r="BK57" s="1135"/>
      <c r="BL57" s="1135"/>
      <c r="BM57" s="1135"/>
      <c r="BN57" s="1135"/>
      <c r="BO57" s="1135"/>
      <c r="BP57" s="1136">
        <v>57.6</v>
      </c>
      <c r="BQ57" s="1136"/>
      <c r="BR57" s="1136"/>
      <c r="BS57" s="1136"/>
      <c r="BT57" s="1136"/>
      <c r="BU57" s="1136"/>
      <c r="BV57" s="1136"/>
      <c r="BW57" s="1136"/>
      <c r="BX57" s="1136">
        <v>58.9</v>
      </c>
      <c r="BY57" s="1136"/>
      <c r="BZ57" s="1136"/>
      <c r="CA57" s="1136"/>
      <c r="CB57" s="1136"/>
      <c r="CC57" s="1136"/>
      <c r="CD57" s="1136"/>
      <c r="CE57" s="1136"/>
      <c r="CF57" s="1136">
        <v>60.5</v>
      </c>
      <c r="CG57" s="1136"/>
      <c r="CH57" s="1136"/>
      <c r="CI57" s="1136"/>
      <c r="CJ57" s="1136"/>
      <c r="CK57" s="1136"/>
      <c r="CL57" s="1136"/>
      <c r="CM57" s="1136"/>
      <c r="CN57" s="1136">
        <v>61.2</v>
      </c>
      <c r="CO57" s="1136"/>
      <c r="CP57" s="1136"/>
      <c r="CQ57" s="1136"/>
      <c r="CR57" s="1136"/>
      <c r="CS57" s="1136"/>
      <c r="CT57" s="1136"/>
      <c r="CU57" s="1136"/>
      <c r="CV57" s="1136">
        <v>61.8</v>
      </c>
      <c r="CW57" s="1136"/>
      <c r="CX57" s="1136"/>
      <c r="CY57" s="1136"/>
      <c r="CZ57" s="1136"/>
      <c r="DA57" s="1136"/>
      <c r="DB57" s="1136"/>
      <c r="DC57" s="1136"/>
      <c r="DD57" s="347"/>
      <c r="DE57" s="328"/>
    </row>
    <row r="58" spans="1:109" s="322" customFormat="1" x14ac:dyDescent="0.15">
      <c r="A58" s="51"/>
      <c r="B58" s="328"/>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325</v>
      </c>
    </row>
    <row r="64" spans="1:109" x14ac:dyDescent="0.15">
      <c r="B64" s="98"/>
      <c r="G64" s="331"/>
      <c r="N64" s="345"/>
      <c r="AM64" s="331"/>
      <c r="AN64" s="331" t="s">
        <v>549</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3" t="s">
        <v>40</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x14ac:dyDescent="0.15">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x14ac:dyDescent="0.15">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x14ac:dyDescent="0.15">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x14ac:dyDescent="0.15">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171</v>
      </c>
    </row>
    <row r="72" spans="2:107" x14ac:dyDescent="0.15">
      <c r="B72" s="98"/>
      <c r="G72" s="1120"/>
      <c r="H72" s="1120"/>
      <c r="I72" s="1120"/>
      <c r="J72" s="1120"/>
      <c r="K72" s="337"/>
      <c r="L72" s="337"/>
      <c r="M72" s="342"/>
      <c r="N72" s="342"/>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525</v>
      </c>
      <c r="BQ72" s="1122"/>
      <c r="BR72" s="1122"/>
      <c r="BS72" s="1122"/>
      <c r="BT72" s="1122"/>
      <c r="BU72" s="1122"/>
      <c r="BV72" s="1122"/>
      <c r="BW72" s="1122"/>
      <c r="BX72" s="1122" t="s">
        <v>407</v>
      </c>
      <c r="BY72" s="1122"/>
      <c r="BZ72" s="1122"/>
      <c r="CA72" s="1122"/>
      <c r="CB72" s="1122"/>
      <c r="CC72" s="1122"/>
      <c r="CD72" s="1122"/>
      <c r="CE72" s="1122"/>
      <c r="CF72" s="1122" t="s">
        <v>526</v>
      </c>
      <c r="CG72" s="1122"/>
      <c r="CH72" s="1122"/>
      <c r="CI72" s="1122"/>
      <c r="CJ72" s="1122"/>
      <c r="CK72" s="1122"/>
      <c r="CL72" s="1122"/>
      <c r="CM72" s="1122"/>
      <c r="CN72" s="1122" t="s">
        <v>527</v>
      </c>
      <c r="CO72" s="1122"/>
      <c r="CP72" s="1122"/>
      <c r="CQ72" s="1122"/>
      <c r="CR72" s="1122"/>
      <c r="CS72" s="1122"/>
      <c r="CT72" s="1122"/>
      <c r="CU72" s="1122"/>
      <c r="CV72" s="1122" t="s">
        <v>528</v>
      </c>
      <c r="CW72" s="1122"/>
      <c r="CX72" s="1122"/>
      <c r="CY72" s="1122"/>
      <c r="CZ72" s="1122"/>
      <c r="DA72" s="1122"/>
      <c r="DB72" s="1122"/>
      <c r="DC72" s="1122"/>
    </row>
    <row r="73" spans="2:107" x14ac:dyDescent="0.15">
      <c r="B73" s="98"/>
      <c r="G73" s="1132"/>
      <c r="H73" s="1132"/>
      <c r="I73" s="1132"/>
      <c r="J73" s="1132"/>
      <c r="K73" s="1138"/>
      <c r="L73" s="1138"/>
      <c r="M73" s="1138"/>
      <c r="N73" s="1138"/>
      <c r="AM73" s="333"/>
      <c r="AN73" s="1135" t="s">
        <v>550</v>
      </c>
      <c r="AO73" s="1135"/>
      <c r="AP73" s="1135"/>
      <c r="AQ73" s="1135"/>
      <c r="AR73" s="1135"/>
      <c r="AS73" s="1135"/>
      <c r="AT73" s="1135"/>
      <c r="AU73" s="1135"/>
      <c r="AV73" s="1135"/>
      <c r="AW73" s="1135"/>
      <c r="AX73" s="1135"/>
      <c r="AY73" s="1135"/>
      <c r="AZ73" s="1135"/>
      <c r="BA73" s="1135"/>
      <c r="BB73" s="1135" t="s">
        <v>551</v>
      </c>
      <c r="BC73" s="1135"/>
      <c r="BD73" s="1135"/>
      <c r="BE73" s="1135"/>
      <c r="BF73" s="1135"/>
      <c r="BG73" s="1135"/>
      <c r="BH73" s="1135"/>
      <c r="BI73" s="1135"/>
      <c r="BJ73" s="1135"/>
      <c r="BK73" s="1135"/>
      <c r="BL73" s="1135"/>
      <c r="BM73" s="1135"/>
      <c r="BN73" s="1135"/>
      <c r="BO73" s="1135"/>
      <c r="BP73" s="1136">
        <v>97.2</v>
      </c>
      <c r="BQ73" s="1136"/>
      <c r="BR73" s="1136"/>
      <c r="BS73" s="1136"/>
      <c r="BT73" s="1136"/>
      <c r="BU73" s="1136"/>
      <c r="BV73" s="1136"/>
      <c r="BW73" s="1136"/>
      <c r="BX73" s="1136">
        <v>60.9</v>
      </c>
      <c r="BY73" s="1136"/>
      <c r="BZ73" s="1136"/>
      <c r="CA73" s="1136"/>
      <c r="CB73" s="1136"/>
      <c r="CC73" s="1136"/>
      <c r="CD73" s="1136"/>
      <c r="CE73" s="1136"/>
      <c r="CF73" s="1136">
        <v>35.299999999999997</v>
      </c>
      <c r="CG73" s="1136"/>
      <c r="CH73" s="1136"/>
      <c r="CI73" s="1136"/>
      <c r="CJ73" s="1136"/>
      <c r="CK73" s="1136"/>
      <c r="CL73" s="1136"/>
      <c r="CM73" s="1136"/>
      <c r="CN73" s="1136">
        <v>23.8</v>
      </c>
      <c r="CO73" s="1136"/>
      <c r="CP73" s="1136"/>
      <c r="CQ73" s="1136"/>
      <c r="CR73" s="1136"/>
      <c r="CS73" s="1136"/>
      <c r="CT73" s="1136"/>
      <c r="CU73" s="1136"/>
      <c r="CV73" s="1136">
        <v>27.1</v>
      </c>
      <c r="CW73" s="1136"/>
      <c r="CX73" s="1136"/>
      <c r="CY73" s="1136"/>
      <c r="CZ73" s="1136"/>
      <c r="DA73" s="1136"/>
      <c r="DB73" s="1136"/>
      <c r="DC73" s="1136"/>
    </row>
    <row r="74" spans="2:107" x14ac:dyDescent="0.15">
      <c r="B74" s="98"/>
      <c r="G74" s="1132"/>
      <c r="H74" s="1132"/>
      <c r="I74" s="1132"/>
      <c r="J74" s="1132"/>
      <c r="K74" s="1138"/>
      <c r="L74" s="1138"/>
      <c r="M74" s="1138"/>
      <c r="N74" s="1138"/>
      <c r="AM74" s="333"/>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8"/>
      <c r="G75" s="1132"/>
      <c r="H75" s="1132"/>
      <c r="I75" s="1120"/>
      <c r="J75" s="1120"/>
      <c r="K75" s="1134"/>
      <c r="L75" s="1134"/>
      <c r="M75" s="1134"/>
      <c r="N75" s="1134"/>
      <c r="AM75" s="333"/>
      <c r="AN75" s="1135"/>
      <c r="AO75" s="1135"/>
      <c r="AP75" s="1135"/>
      <c r="AQ75" s="1135"/>
      <c r="AR75" s="1135"/>
      <c r="AS75" s="1135"/>
      <c r="AT75" s="1135"/>
      <c r="AU75" s="1135"/>
      <c r="AV75" s="1135"/>
      <c r="AW75" s="1135"/>
      <c r="AX75" s="1135"/>
      <c r="AY75" s="1135"/>
      <c r="AZ75" s="1135"/>
      <c r="BA75" s="1135"/>
      <c r="BB75" s="1135" t="s">
        <v>405</v>
      </c>
      <c r="BC75" s="1135"/>
      <c r="BD75" s="1135"/>
      <c r="BE75" s="1135"/>
      <c r="BF75" s="1135"/>
      <c r="BG75" s="1135"/>
      <c r="BH75" s="1135"/>
      <c r="BI75" s="1135"/>
      <c r="BJ75" s="1135"/>
      <c r="BK75" s="1135"/>
      <c r="BL75" s="1135"/>
      <c r="BM75" s="1135"/>
      <c r="BN75" s="1135"/>
      <c r="BO75" s="1135"/>
      <c r="BP75" s="1136">
        <v>12.9</v>
      </c>
      <c r="BQ75" s="1136"/>
      <c r="BR75" s="1136"/>
      <c r="BS75" s="1136"/>
      <c r="BT75" s="1136"/>
      <c r="BU75" s="1136"/>
      <c r="BV75" s="1136"/>
      <c r="BW75" s="1136"/>
      <c r="BX75" s="1136">
        <v>10.7</v>
      </c>
      <c r="BY75" s="1136"/>
      <c r="BZ75" s="1136"/>
      <c r="CA75" s="1136"/>
      <c r="CB75" s="1136"/>
      <c r="CC75" s="1136"/>
      <c r="CD75" s="1136"/>
      <c r="CE75" s="1136"/>
      <c r="CF75" s="1136">
        <v>8</v>
      </c>
      <c r="CG75" s="1136"/>
      <c r="CH75" s="1136"/>
      <c r="CI75" s="1136"/>
      <c r="CJ75" s="1136"/>
      <c r="CK75" s="1136"/>
      <c r="CL75" s="1136"/>
      <c r="CM75" s="1136"/>
      <c r="CN75" s="1136">
        <v>6.2</v>
      </c>
      <c r="CO75" s="1136"/>
      <c r="CP75" s="1136"/>
      <c r="CQ75" s="1136"/>
      <c r="CR75" s="1136"/>
      <c r="CS75" s="1136"/>
      <c r="CT75" s="1136"/>
      <c r="CU75" s="1136"/>
      <c r="CV75" s="1136">
        <v>5.2</v>
      </c>
      <c r="CW75" s="1136"/>
      <c r="CX75" s="1136"/>
      <c r="CY75" s="1136"/>
      <c r="CZ75" s="1136"/>
      <c r="DA75" s="1136"/>
      <c r="DB75" s="1136"/>
      <c r="DC75" s="1136"/>
    </row>
    <row r="76" spans="2:107" x14ac:dyDescent="0.15">
      <c r="B76" s="98"/>
      <c r="G76" s="1132"/>
      <c r="H76" s="1132"/>
      <c r="I76" s="1120"/>
      <c r="J76" s="1120"/>
      <c r="K76" s="1134"/>
      <c r="L76" s="1134"/>
      <c r="M76" s="1134"/>
      <c r="N76" s="1134"/>
      <c r="AM76" s="333"/>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8"/>
      <c r="G77" s="1120"/>
      <c r="H77" s="1120"/>
      <c r="I77" s="1120"/>
      <c r="J77" s="1120"/>
      <c r="K77" s="1138"/>
      <c r="L77" s="1138"/>
      <c r="M77" s="1138"/>
      <c r="N77" s="1138"/>
      <c r="AN77" s="1122" t="s">
        <v>16</v>
      </c>
      <c r="AO77" s="1122"/>
      <c r="AP77" s="1122"/>
      <c r="AQ77" s="1122"/>
      <c r="AR77" s="1122"/>
      <c r="AS77" s="1122"/>
      <c r="AT77" s="1122"/>
      <c r="AU77" s="1122"/>
      <c r="AV77" s="1122"/>
      <c r="AW77" s="1122"/>
      <c r="AX77" s="1122"/>
      <c r="AY77" s="1122"/>
      <c r="AZ77" s="1122"/>
      <c r="BA77" s="1122"/>
      <c r="BB77" s="1135" t="s">
        <v>551</v>
      </c>
      <c r="BC77" s="1135"/>
      <c r="BD77" s="1135"/>
      <c r="BE77" s="1135"/>
      <c r="BF77" s="1135"/>
      <c r="BG77" s="1135"/>
      <c r="BH77" s="1135"/>
      <c r="BI77" s="1135"/>
      <c r="BJ77" s="1135"/>
      <c r="BK77" s="1135"/>
      <c r="BL77" s="1135"/>
      <c r="BM77" s="1135"/>
      <c r="BN77" s="1135"/>
      <c r="BO77" s="1135"/>
      <c r="BP77" s="1136">
        <v>38.5</v>
      </c>
      <c r="BQ77" s="1136"/>
      <c r="BR77" s="1136"/>
      <c r="BS77" s="1136"/>
      <c r="BT77" s="1136"/>
      <c r="BU77" s="1136"/>
      <c r="BV77" s="1136"/>
      <c r="BW77" s="1136"/>
      <c r="BX77" s="1136">
        <v>32.799999999999997</v>
      </c>
      <c r="BY77" s="1136"/>
      <c r="BZ77" s="1136"/>
      <c r="CA77" s="1136"/>
      <c r="CB77" s="1136"/>
      <c r="CC77" s="1136"/>
      <c r="CD77" s="1136"/>
      <c r="CE77" s="1136"/>
      <c r="CF77" s="1136">
        <v>20.9</v>
      </c>
      <c r="CG77" s="1136"/>
      <c r="CH77" s="1136"/>
      <c r="CI77" s="1136"/>
      <c r="CJ77" s="1136"/>
      <c r="CK77" s="1136"/>
      <c r="CL77" s="1136"/>
      <c r="CM77" s="1136"/>
      <c r="CN77" s="1136">
        <v>21</v>
      </c>
      <c r="CO77" s="1136"/>
      <c r="CP77" s="1136"/>
      <c r="CQ77" s="1136"/>
      <c r="CR77" s="1136"/>
      <c r="CS77" s="1136"/>
      <c r="CT77" s="1136"/>
      <c r="CU77" s="1136"/>
      <c r="CV77" s="1136">
        <v>23.5</v>
      </c>
      <c r="CW77" s="1136"/>
      <c r="CX77" s="1136"/>
      <c r="CY77" s="1136"/>
      <c r="CZ77" s="1136"/>
      <c r="DA77" s="1136"/>
      <c r="DB77" s="1136"/>
      <c r="DC77" s="1136"/>
    </row>
    <row r="78" spans="2:107" x14ac:dyDescent="0.15">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35" t="s">
        <v>405</v>
      </c>
      <c r="BC79" s="1135"/>
      <c r="BD79" s="1135"/>
      <c r="BE79" s="1135"/>
      <c r="BF79" s="1135"/>
      <c r="BG79" s="1135"/>
      <c r="BH79" s="1135"/>
      <c r="BI79" s="1135"/>
      <c r="BJ79" s="1135"/>
      <c r="BK79" s="1135"/>
      <c r="BL79" s="1135"/>
      <c r="BM79" s="1135"/>
      <c r="BN79" s="1135"/>
      <c r="BO79" s="1135"/>
      <c r="BP79" s="1136">
        <v>9.1999999999999993</v>
      </c>
      <c r="BQ79" s="1136"/>
      <c r="BR79" s="1136"/>
      <c r="BS79" s="1136"/>
      <c r="BT79" s="1136"/>
      <c r="BU79" s="1136"/>
      <c r="BV79" s="1136"/>
      <c r="BW79" s="1136"/>
      <c r="BX79" s="1136">
        <v>9.1</v>
      </c>
      <c r="BY79" s="1136"/>
      <c r="BZ79" s="1136"/>
      <c r="CA79" s="1136"/>
      <c r="CB79" s="1136"/>
      <c r="CC79" s="1136"/>
      <c r="CD79" s="1136"/>
      <c r="CE79" s="1136"/>
      <c r="CF79" s="1136">
        <v>9.1</v>
      </c>
      <c r="CG79" s="1136"/>
      <c r="CH79" s="1136"/>
      <c r="CI79" s="1136"/>
      <c r="CJ79" s="1136"/>
      <c r="CK79" s="1136"/>
      <c r="CL79" s="1136"/>
      <c r="CM79" s="1136"/>
      <c r="CN79" s="1136">
        <v>9.1999999999999993</v>
      </c>
      <c r="CO79" s="1136"/>
      <c r="CP79" s="1136"/>
      <c r="CQ79" s="1136"/>
      <c r="CR79" s="1136"/>
      <c r="CS79" s="1136"/>
      <c r="CT79" s="1136"/>
      <c r="CU79" s="1136"/>
      <c r="CV79" s="1136">
        <v>8.6</v>
      </c>
      <c r="CW79" s="1136"/>
      <c r="CX79" s="1136"/>
      <c r="CY79" s="1136"/>
      <c r="CZ79" s="1136"/>
      <c r="DA79" s="1136"/>
      <c r="DB79" s="1136"/>
      <c r="DC79" s="1136"/>
    </row>
    <row r="80" spans="2:107" x14ac:dyDescent="0.15">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YvMFIy8LvCkSvdSlLiuMJJT9lE8SQNhArQKz+GzrRTBVXaxKRV5nPtBSLCGnClOe0OGE0I7ICkGtnVr3MDszaA==" saltValue="r90DrXpiJ+kovl1EOprJ9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98</v>
      </c>
    </row>
  </sheetData>
  <sheetProtection algorithmName="SHA-512" hashValue="/07q1dEnPpZ7yl9/yUOtWTEjI+OO1cHdCNJYqcFKLATVlOXZzkTLyf4oCrmqtG07iQ+RUI+kMKy2h0lDFyeUtA==" saltValue="Vey9i+baDDPlmLtFO908d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98</v>
      </c>
    </row>
  </sheetData>
  <sheetProtection algorithmName="SHA-512" hashValue="IHVelPHQqsEXRAkxcijAG0OrDMNryL/1IQ8GOO1iXlMVFHTzzsELvPjE9/olfJC5MlVZLFzZjd3ayGH0MTIknQ==" saltValue="mGvua/Z/XccLxIY3+B7mJ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2022-03-11T00:20:26Z</cp:lastPrinted>
  <dcterms:created xsi:type="dcterms:W3CDTF">2022-02-02T04:53:08Z</dcterms:created>
  <dcterms:modified xsi:type="dcterms:W3CDTF">2022-09-13T04:11:59Z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2022-09-08T05:23:29Z</vt:filetime>
  </property>
</Properties>
</file>