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lsv\1113000_市町支援課\005【大】財政グループ\004【中】市町普通会計決算\2025(R7)\001【簿】普通会計決算統計（照会・検収）(R12末)\13_令和6年度財政状況資料集\ホームページ用\"/>
    </mc:Choice>
  </mc:AlternateContent>
  <xr:revisionPtr revIDLastSave="0" documentId="13_ncr:1_{8058DB26-9BBA-412C-9B07-74B3EFC40498}" xr6:coauthVersionLast="47" xr6:coauthVersionMax="47" xr10:uidLastSave="{00000000-0000-0000-0000-000000000000}"/>
  <bookViews>
    <workbookView xWindow="2037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O34" i="10"/>
  <c r="BE34" i="10"/>
  <c r="C34" i="10"/>
  <c r="C35" i="10" s="1"/>
  <c r="U34" i="10" l="1"/>
  <c r="U35" i="10"/>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W34" i="10" l="1"/>
  <c r="BW35" i="10" s="1"/>
  <c r="BW36" i="10" s="1"/>
  <c r="BW37" i="10" s="1"/>
  <c r="BW38" i="10" s="1"/>
  <c r="BW39" i="10" s="1"/>
  <c r="BW40" i="10" s="1"/>
  <c r="BW41" i="10" s="1"/>
  <c r="BW42" i="10" s="1"/>
</calcChain>
</file>

<file path=xl/sharedStrings.xml><?xml version="1.0" encoding="utf-8"?>
<sst xmlns="http://schemas.openxmlformats.org/spreadsheetml/2006/main" count="1122" uniqueCount="560">
  <si>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</si>
  <si>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</si>
  <si>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</si>
  <si>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</si>
  <si>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</si>
  <si>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</si>
  <si>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</si>
  <si>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</si>
  <si>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</si>
  <si>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</si>
  <si>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</si>
  <si>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</si>
  <si>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</si>
  <si>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</si>
  <si>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</si>
  <si>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</si>
  <si>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</si>
  <si>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</si>
  <si>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</si>
  <si>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</si>
  <si>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</si>
  <si>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</si>
  <si>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</si>
  <si>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</si>
  <si>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</si>
  <si>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</si>
  <si>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</si>
  <si>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</si>
  <si>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</si>
  <si>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</si>
  <si>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</si>
  <si>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</si>
  <si>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</si>
  <si>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</si>
  <si>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</si>
  <si>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</si>
  <si>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</si>
  <si>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</si>
  <si>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</si>
  <si>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</si>
  <si>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</si>
  <si>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</si>
  <si>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</si>
  <si>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</si>
  <si>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</si>
  <si>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</si>
  <si>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</si>
  <si>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</si>
  <si>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</si>
  <si>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</si>
  <si>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</si>
  <si>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</si>
  <si>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</si>
  <si>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</si>
  <si>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</si>
  <si>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</si>
  <si>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</si>
  <si>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</si>
  <si>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</si>
  <si>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</si>
  <si>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</si>
  <si>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</si>
  <si>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</si>
  <si>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</si>
  <si>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</si>
  <si>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</si>
  <si>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</si>
  <si>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</si>
  <si>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</si>
  <si>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</si>
  <si>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</si>
  <si>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</si>
  <si>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</si>
  <si>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</si>
  <si>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</si>
  <si>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</si>
  <si>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</si>
  <si>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</si>
  <si>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</si>
  <si>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石川県</t>
    <phoneticPr fontId="5"/>
  </si>
  <si>
    <t>市町村類型</t>
    <phoneticPr fontId="5"/>
  </si>
  <si>
    <t>Ⅳ－１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</si>
  <si>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</si>
  <si>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</si>
  <si>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</si>
  <si>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</si>
  <si>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</si>
  <si>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</si>
  <si>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</si>
  <si>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</si>
  <si>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</si>
  <si>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</si>
  <si>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</si>
  <si>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</si>
  <si>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志賀町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</si>
  <si>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</si>
  <si>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</si>
  <si>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</si>
  <si>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</si>
  <si>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</si>
  <si>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</si>
  <si>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</si>
  <si>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</si>
  <si>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</si>
  <si>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</si>
  <si>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</si>
  <si>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</si>
  <si>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</si>
  <si>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</si>
  <si>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</si>
  <si>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</si>
  <si>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</si>
  <si>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</si>
  <si>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</si>
  <si>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</si>
  <si>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</si>
  <si>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</si>
  <si>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</si>
  <si>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</si>
  <si>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</si>
  <si>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</si>
  <si>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</si>
  <si>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</si>
  <si>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</si>
  <si>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</si>
  <si>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</si>
  <si>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</si>
  <si>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</si>
  <si>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</si>
  <si>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</si>
  <si>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</si>
  <si>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</si>
  <si>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</si>
  <si>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</si>
  <si>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</si>
  <si>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</si>
  <si>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</si>
  <si>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</si>
  <si>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</si>
  <si>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</si>
  <si>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</si>
  <si>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-3.6</t>
    <phoneticPr fontId="5"/>
  </si>
  <si>
    <t>基準財政需要額</t>
    <phoneticPr fontId="25"/>
  </si>
  <si>
    <t>うち日本人(％)</t>
    <phoneticPr fontId="5"/>
  </si>
  <si>
    <t>-3.7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</si>
  <si>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</si>
  <si>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</si>
  <si>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</si>
  <si>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</si>
  <si>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</si>
  <si>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</si>
  <si>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</si>
  <si>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</si>
  <si>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</si>
  <si>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</si>
  <si>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</si>
  <si>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</si>
  <si>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</si>
  <si>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</si>
  <si>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</si>
  <si>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</si>
  <si>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</si>
  <si>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</si>
  <si>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</si>
  <si>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</si>
  <si>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</si>
  <si>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</si>
  <si>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</si>
  <si>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</si>
  <si>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</si>
  <si>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</si>
  <si>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</si>
  <si>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</si>
  <si>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</si>
  <si>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</si>
  <si>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</si>
  <si>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</si>
  <si>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</si>
  <si>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</si>
  <si>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</si>
  <si>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</si>
  <si>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</si>
  <si>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</si>
  <si>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</si>
  <si>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</si>
  <si>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</si>
  <si>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</si>
  <si>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</si>
  <si>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</si>
  <si>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</si>
  <si>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</si>
  <si>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</si>
  <si>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</si>
  <si>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</si>
  <si>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</si>
  <si>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</si>
  <si>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</si>
  <si>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</si>
  <si>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</si>
  <si>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</si>
  <si>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</si>
  <si>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</si>
  <si>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</si>
  <si>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石川県志賀町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</si>
  <si>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</si>
  <si>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</si>
  <si>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</si>
  <si>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</si>
  <si>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</si>
  <si>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</si>
  <si>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</si>
  <si>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</si>
  <si>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</si>
  <si>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</si>
  <si>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</si>
  <si>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</si>
  <si>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</si>
  <si>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</si>
  <si>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</si>
  <si>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</si>
  <si>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</si>
  <si>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</si>
  <si>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</si>
  <si>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</si>
  <si>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</si>
  <si>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</si>
  <si>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</si>
  <si>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</si>
  <si>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</si>
  <si>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</si>
  <si>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</si>
  <si>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</si>
  <si>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</si>
  <si>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</si>
  <si>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</si>
  <si>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</si>
  <si>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</si>
  <si>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</si>
  <si>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</si>
  <si>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</si>
  <si>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</si>
  <si>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</si>
  <si>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</si>
  <si>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</si>
  <si>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</si>
  <si>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</si>
  <si>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</si>
  <si>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</si>
  <si>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</si>
  <si>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</si>
  <si>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</si>
  <si>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</si>
  <si>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</si>
  <si>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</si>
  <si>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</si>
  <si>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</si>
  <si>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</si>
  <si>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</si>
  <si>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</si>
  <si>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</si>
  <si>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</si>
  <si>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</si>
  <si>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</si>
  <si>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</si>
  <si>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</si>
  <si>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</si>
  <si>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</si>
  <si>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</si>
  <si>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</si>
  <si>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</si>
  <si>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</si>
  <si>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</si>
  <si>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</si>
  <si>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</si>
  <si>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</si>
  <si>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</si>
  <si>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</si>
  <si>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</si>
  <si>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</si>
  <si>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</si>
  <si>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</si>
  <si>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</si>
  <si>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</si>
  <si>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</si>
  <si>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</si>
  <si>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</si>
  <si>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</si>
  <si>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</si>
  <si>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</si>
  <si>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</si>
  <si>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</si>
  <si>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</si>
  <si>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</si>
  <si>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</si>
  <si>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</si>
  <si>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</si>
  <si>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</si>
  <si>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</si>
  <si>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</si>
  <si>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</si>
  <si>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</si>
  <si>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</si>
  <si>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</si>
  <si>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</si>
  <si>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</si>
  <si>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</si>
  <si>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</si>
  <si>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</si>
  <si>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</si>
  <si>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</si>
  <si>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</si>
  <si>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</si>
  <si>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</si>
  <si>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</si>
  <si>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</si>
  <si>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</si>
  <si>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</si>
  <si>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</si>
  <si>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</si>
  <si>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</si>
  <si>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</si>
  <si>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</si>
  <si>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</si>
  <si>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</si>
  <si>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</si>
  <si>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</si>
  <si>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</si>
  <si>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</si>
  <si>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</si>
  <si>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</si>
  <si>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</si>
  <si>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その他</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</si>
  <si>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</si>
  <si>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</si>
  <si>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</si>
  <si>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</si>
  <si>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</si>
  <si>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</si>
  <si>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</si>
  <si>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</si>
  <si>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</si>
  <si>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</si>
  <si>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</si>
  <si>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</si>
  <si>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</si>
  <si>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</si>
  <si>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</si>
  <si>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</si>
  <si>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</si>
  <si>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</si>
  <si>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</si>
  <si>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</si>
  <si>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</si>
  <si>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石川県志賀町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</si>
  <si>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</si>
  <si>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</si>
  <si>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</si>
  <si>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</si>
  <si>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</si>
  <si>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</si>
  <si>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</si>
  <si>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</si>
  <si>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</si>
  <si>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</si>
  <si>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</si>
  <si>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</si>
  <si>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</si>
  <si>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</si>
  <si>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</si>
  <si>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</si>
  <si>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</si>
  <si>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</si>
  <si>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</si>
  <si>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</si>
  <si>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志賀町立診療所事業特別会計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</si>
  <si>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</si>
  <si>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</si>
  <si>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</si>
  <si>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</si>
  <si>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</si>
  <si>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</si>
  <si>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</si>
  <si>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</si>
  <si>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</si>
  <si>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</si>
  <si>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</si>
  <si>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</si>
  <si>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</si>
  <si>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志賀町国民健康保険特別会計</t>
    <phoneticPr fontId="5"/>
  </si>
  <si>
    <t>志賀町介護保険特別会計</t>
    <phoneticPr fontId="5"/>
  </si>
  <si>
    <t>志賀町後期高齢者医療特別会計</t>
    <phoneticPr fontId="5"/>
  </si>
  <si>
    <t>志賀町水道事業会計</t>
    <phoneticPr fontId="5"/>
  </si>
  <si>
    <t>法適用企業</t>
    <phoneticPr fontId="5"/>
  </si>
  <si>
    <t>志賀町立富来病院事業会計</t>
    <phoneticPr fontId="5"/>
  </si>
  <si>
    <t>志賀町下水道事業会計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</si>
  <si>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</si>
  <si>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</si>
  <si>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</si>
  <si>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</si>
  <si>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</si>
  <si>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</si>
  <si>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</si>
  <si>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</si>
  <si>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</si>
  <si>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</si>
  <si>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</si>
  <si>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</si>
  <si>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</si>
  <si>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</si>
  <si>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</si>
  <si>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</si>
  <si>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</si>
  <si>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</si>
  <si>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</si>
  <si>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</si>
  <si>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</si>
  <si>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</si>
  <si>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</si>
  <si>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</si>
  <si>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</si>
  <si>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</si>
  <si>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</si>
  <si>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</si>
  <si>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</si>
  <si>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</si>
  <si>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</si>
  <si>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</si>
  <si>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</si>
  <si>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</si>
  <si>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</si>
  <si>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</si>
  <si>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</si>
  <si>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</si>
  <si>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</si>
  <si>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</si>
  <si>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</si>
  <si>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</si>
  <si>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</si>
  <si>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</si>
  <si>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</si>
  <si>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</si>
  <si>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</si>
  <si>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</si>
  <si>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</si>
  <si>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</si>
  <si>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</si>
  <si>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</si>
  <si>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</si>
  <si>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</si>
  <si>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</si>
  <si>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</si>
  <si>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</si>
  <si>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</si>
  <si>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</si>
  <si>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</si>
  <si>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</si>
  <si>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</si>
  <si>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</si>
  <si>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</si>
  <si>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</si>
  <si>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</si>
  <si>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</si>
  <si>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</si>
  <si>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</si>
  <si>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</si>
  <si>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</si>
  <si>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</si>
  <si>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</si>
  <si>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</si>
  <si>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</si>
  <si>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</si>
  <si>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</si>
  <si>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</si>
  <si>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</si>
  <si>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</si>
  <si>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</si>
  <si>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</si>
  <si>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</si>
  <si>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</si>
  <si>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</si>
  <si>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</si>
  <si>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</si>
  <si>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</si>
  <si>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</si>
  <si>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</si>
  <si>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</si>
  <si>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</si>
  <si>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</si>
  <si>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</si>
  <si>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</si>
  <si>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</si>
  <si>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</si>
  <si>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</si>
  <si>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</si>
  <si>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</si>
  <si>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</si>
  <si>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</si>
  <si>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</si>
  <si>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</si>
  <si>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</si>
  <si>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</si>
  <si>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</si>
  <si>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</si>
  <si>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</si>
  <si>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</si>
  <si>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</si>
  <si>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</si>
  <si>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</si>
  <si>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</si>
  <si>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</si>
  <si>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</si>
  <si>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</si>
  <si>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</si>
  <si>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</si>
  <si>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</si>
  <si>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</si>
  <si>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</si>
  <si>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</si>
  <si>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</si>
  <si>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</si>
  <si>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</si>
  <si>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</si>
  <si>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</si>
  <si>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</si>
  <si>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</si>
  <si>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</si>
  <si>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</si>
  <si>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</si>
  <si>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</si>
  <si>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</si>
  <si>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志賀町水道事業会計</t>
  </si>
  <si>
    <t>一般会計</t>
  </si>
  <si>
    <t>志賀町立富来病院事業会計</t>
  </si>
  <si>
    <t>志賀町下水道事業会計</t>
  </si>
  <si>
    <t>志賀町介護保険特別会計</t>
  </si>
  <si>
    <t>志賀町国民健康保険特別会計</t>
  </si>
  <si>
    <t>志賀町後期高齢者医療特別会計</t>
  </si>
  <si>
    <t>志賀町立診療所事業特別会計</t>
  </si>
  <si>
    <t>その他会計（赤字）</t>
  </si>
  <si>
    <t>その他会計（黒字）</t>
  </si>
  <si>
    <t>R02</t>
    <phoneticPr fontId="5"/>
  </si>
  <si>
    <t>R03</t>
    <phoneticPr fontId="5"/>
  </si>
  <si>
    <t>R04</t>
    <phoneticPr fontId="5"/>
  </si>
  <si>
    <t>R05</t>
    <phoneticPr fontId="5"/>
  </si>
  <si>
    <t>R06</t>
    <phoneticPr fontId="5"/>
  </si>
  <si>
    <t>-</t>
    <phoneticPr fontId="2"/>
  </si>
  <si>
    <t>羽咋郡市広域圏事務組合（一般会計）</t>
    <rPh sb="0" eb="4">
      <t>ハクイグンシ</t>
    </rPh>
    <rPh sb="4" eb="7">
      <t>コウイキケン</t>
    </rPh>
    <rPh sb="7" eb="11">
      <t>ジムクミアイ</t>
    </rPh>
    <rPh sb="12" eb="16">
      <t>イッパンカイケイ</t>
    </rPh>
    <phoneticPr fontId="2"/>
  </si>
  <si>
    <t>羽咋郡市広域圏事務組合（ふるさと振興事業特別会計）</t>
    <rPh sb="0" eb="4">
      <t>ハクイグンシ</t>
    </rPh>
    <rPh sb="4" eb="7">
      <t>コウイキケン</t>
    </rPh>
    <rPh sb="7" eb="11">
      <t>ジムクミアイ</t>
    </rPh>
    <rPh sb="16" eb="20">
      <t>シンコウジギョウ</t>
    </rPh>
    <rPh sb="20" eb="24">
      <t>トクベツカイケイ</t>
    </rPh>
    <phoneticPr fontId="2"/>
  </si>
  <si>
    <t>羽咋郡市広域圏事務組合（公立羽咋病院事業会計）</t>
    <rPh sb="12" eb="14">
      <t>コウリツ</t>
    </rPh>
    <rPh sb="14" eb="18">
      <t>ハクイビョウイン</t>
    </rPh>
    <rPh sb="18" eb="22">
      <t>ジギョウカイケイ</t>
    </rPh>
    <phoneticPr fontId="2"/>
  </si>
  <si>
    <t>石川県後期高齢者医療広域連合（一般会計）</t>
    <rPh sb="0" eb="3">
      <t>イシカワケン</t>
    </rPh>
    <rPh sb="3" eb="8">
      <t>コウキコウレイシャ</t>
    </rPh>
    <rPh sb="8" eb="14">
      <t>イリョウコウイキレンゴウ</t>
    </rPh>
    <rPh sb="15" eb="19">
      <t>イッパンカイケイ</t>
    </rPh>
    <phoneticPr fontId="2"/>
  </si>
  <si>
    <t>石川県後期高齢者医療広域連合（後期高齢者医療特別会計）</t>
    <rPh sb="0" eb="3">
      <t>イシカワケン</t>
    </rPh>
    <rPh sb="3" eb="8">
      <t>コウキコウレイシャ</t>
    </rPh>
    <rPh sb="8" eb="14">
      <t>イリョウコウイキレンゴウ</t>
    </rPh>
    <rPh sb="22" eb="26">
      <t>トクベツカイケイ</t>
    </rPh>
    <phoneticPr fontId="2"/>
  </si>
  <si>
    <t>石川県市町村職員退職手当組合</t>
    <rPh sb="0" eb="3">
      <t>イシカワケン</t>
    </rPh>
    <rPh sb="3" eb="6">
      <t>シチョウソン</t>
    </rPh>
    <rPh sb="6" eb="8">
      <t>ショクイン</t>
    </rPh>
    <rPh sb="8" eb="12">
      <t>タイショクテアテ</t>
    </rPh>
    <rPh sb="12" eb="14">
      <t>クミアイ</t>
    </rPh>
    <phoneticPr fontId="2"/>
  </si>
  <si>
    <t>石川県市町村消防団員等公務災害補償組合</t>
    <rPh sb="0" eb="3">
      <t>イシカワケン</t>
    </rPh>
    <rPh sb="3" eb="6">
      <t>シチョウソン</t>
    </rPh>
    <rPh sb="6" eb="11">
      <t>ショウボウダンイントウ</t>
    </rPh>
    <rPh sb="11" eb="15">
      <t>コウムサイガイ</t>
    </rPh>
    <rPh sb="15" eb="19">
      <t>ホショウクミアイ</t>
    </rPh>
    <phoneticPr fontId="2"/>
  </si>
  <si>
    <t>石川県市町村消防賞じゅつ金組合</t>
    <rPh sb="0" eb="3">
      <t>イシカワケン</t>
    </rPh>
    <rPh sb="3" eb="6">
      <t>シチョウソン</t>
    </rPh>
    <rPh sb="6" eb="8">
      <t>ショウボウ</t>
    </rPh>
    <rPh sb="8" eb="9">
      <t>ショウ</t>
    </rPh>
    <rPh sb="12" eb="13">
      <t>キン</t>
    </rPh>
    <rPh sb="13" eb="15">
      <t>クミアイ</t>
    </rPh>
    <phoneticPr fontId="2"/>
  </si>
  <si>
    <t>石川県市町議会議員等公務災害補償組合</t>
    <rPh sb="0" eb="3">
      <t>イシカワケン</t>
    </rPh>
    <rPh sb="3" eb="5">
      <t>シマチ</t>
    </rPh>
    <rPh sb="5" eb="9">
      <t>ギカイギイン</t>
    </rPh>
    <rPh sb="9" eb="10">
      <t>トウ</t>
    </rPh>
    <rPh sb="10" eb="14">
      <t>コウムサイガイ</t>
    </rPh>
    <rPh sb="14" eb="18">
      <t>ホショウクミアイ</t>
    </rPh>
    <phoneticPr fontId="2"/>
  </si>
  <si>
    <t>志賀町公共施設等整備基金</t>
    <phoneticPr fontId="38"/>
  </si>
  <si>
    <t>志賀町行政情報化整備推進基金</t>
    <phoneticPr fontId="38"/>
  </si>
  <si>
    <t>志賀町令和６年能登半島地震復興基金</t>
    <rPh sb="0" eb="3">
      <t>シカマチ</t>
    </rPh>
    <phoneticPr fontId="5"/>
  </si>
  <si>
    <t>志賀町公共用施設修繕・維持補修基金</t>
    <rPh sb="0" eb="3">
      <t>シカマチ</t>
    </rPh>
    <phoneticPr fontId="5"/>
  </si>
  <si>
    <t>志賀町地域振興拠点施設基金</t>
    <rPh sb="0" eb="3">
      <t>シカマチ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</si>
</sst>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84459</c:v>
                </c:pt>
                <c:pt idx="1">
                  <c:v>74568</c:v>
                </c:pt>
                <c:pt idx="2">
                  <c:v>73693</c:v>
                </c:pt>
                <c:pt idx="3">
                  <c:v>79401</c:v>
                </c:pt>
                <c:pt idx="4">
                  <c:v>87379</c:v>
                </c:pt>
              </c:numCache>
            </c:numRef>
          </c:val>
          <c:smooth val="0"/>
          <c:extLst>
            <c:ext xmlns:c16="http://schemas.microsoft.com/office/drawing/2014/chart" uri="{C3380CC4-5D6E-409C-BE32-E72D297353CC}">
              <c16:uniqueId val="{00000000-551E-434E-80DD-1CBD1D9B1F2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79856</c:v>
                </c:pt>
                <c:pt idx="1">
                  <c:v>93738</c:v>
                </c:pt>
                <c:pt idx="2">
                  <c:v>101451</c:v>
                </c:pt>
                <c:pt idx="3">
                  <c:v>65604</c:v>
                </c:pt>
                <c:pt idx="4">
                  <c:v>53028</c:v>
                </c:pt>
              </c:numCache>
            </c:numRef>
          </c:val>
          <c:smooth val="0"/>
          <c:extLst>
            <c:ext xmlns:c16="http://schemas.microsoft.com/office/drawing/2014/chart" uri="{C3380CC4-5D6E-409C-BE32-E72D297353CC}">
              <c16:uniqueId val="{00000001-551E-434E-80DD-1CBD1D9B1F2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1.31</c:v>
                </c:pt>
                <c:pt idx="1">
                  <c:v>1.51</c:v>
                </c:pt>
                <c:pt idx="2">
                  <c:v>1.63</c:v>
                </c:pt>
                <c:pt idx="3">
                  <c:v>11.28</c:v>
                </c:pt>
                <c:pt idx="4">
                  <c:v>20.059999999999999</c:v>
                </c:pt>
              </c:numCache>
            </c:numRef>
          </c:val>
          <c:extLst>
            <c:ext xmlns:c16="http://schemas.microsoft.com/office/drawing/2014/chart" uri="{C3380CC4-5D6E-409C-BE32-E72D297353CC}">
              <c16:uniqueId val="{00000000-400A-420C-B691-691D24CF404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37.83</c:v>
                </c:pt>
                <c:pt idx="1">
                  <c:v>40.049999999999997</c:v>
                </c:pt>
                <c:pt idx="2">
                  <c:v>44.2</c:v>
                </c:pt>
                <c:pt idx="3">
                  <c:v>41.35</c:v>
                </c:pt>
                <c:pt idx="4">
                  <c:v>34.28</c:v>
                </c:pt>
              </c:numCache>
            </c:numRef>
          </c:val>
          <c:extLst>
            <c:ext xmlns:c16="http://schemas.microsoft.com/office/drawing/2014/chart" uri="{C3380CC4-5D6E-409C-BE32-E72D297353CC}">
              <c16:uniqueId val="{00000001-400A-420C-B691-691D24CF404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0.66</c:v>
                </c:pt>
                <c:pt idx="1">
                  <c:v>7.74</c:v>
                </c:pt>
                <c:pt idx="2">
                  <c:v>0.85</c:v>
                </c:pt>
                <c:pt idx="3">
                  <c:v>6.66</c:v>
                </c:pt>
                <c:pt idx="4">
                  <c:v>1.2</c:v>
                </c:pt>
              </c:numCache>
            </c:numRef>
          </c:val>
          <c:smooth val="0"/>
          <c:extLst>
            <c:ext xmlns:c16="http://schemas.microsoft.com/office/drawing/2014/chart" uri="{C3380CC4-5D6E-409C-BE32-E72D297353CC}">
              <c16:uniqueId val="{00000002-400A-420C-B691-691D24CF404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153-40C3-9FC6-5D3F2E389FF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153-40C3-9FC6-5D3F2E389FFA}"/>
            </c:ext>
          </c:extLst>
        </c:ser>
        <c:ser>
          <c:idx val="2"/>
          <c:order val="2"/>
          <c:tx>
            <c:strRef>
              <c:f>データシート!$A$29</c:f>
              <c:strCache>
                <c:ptCount val="1"/>
                <c:pt idx="0">
                  <c:v>志賀町立診療所事業特別会計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153-40C3-9FC6-5D3F2E389FFA}"/>
            </c:ext>
          </c:extLst>
        </c:ser>
        <c:ser>
          <c:idx val="3"/>
          <c:order val="3"/>
          <c:tx>
            <c:strRef>
              <c:f>データシート!$A$30</c:f>
              <c:strCache>
                <c:ptCount val="1"/>
                <c:pt idx="0">
                  <c:v>志賀町後期高齢者医療特別会計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3-0153-40C3-9FC6-5D3F2E389FFA}"/>
            </c:ext>
          </c:extLst>
        </c:ser>
        <c:ser>
          <c:idx val="4"/>
          <c:order val="4"/>
          <c:tx>
            <c:strRef>
              <c:f>データシート!$A$31</c:f>
              <c:strCache>
                <c:ptCount val="1"/>
                <c:pt idx="0">
                  <c:v>志賀町国民健康保険特別会計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0.12</c:v>
                </c:pt>
                <c:pt idx="4">
                  <c:v>#N/A</c:v>
                </c:pt>
                <c:pt idx="5">
                  <c:v>0.1</c:v>
                </c:pt>
                <c:pt idx="6">
                  <c:v>#N/A</c:v>
                </c:pt>
                <c:pt idx="7">
                  <c:v>0</c:v>
                </c:pt>
                <c:pt idx="8">
                  <c:v>#N/A</c:v>
                </c:pt>
                <c:pt idx="9">
                  <c:v>0.04</c:v>
                </c:pt>
              </c:numCache>
            </c:numRef>
          </c:val>
          <c:extLst>
            <c:ext xmlns:c16="http://schemas.microsoft.com/office/drawing/2014/chart" uri="{C3380CC4-5D6E-409C-BE32-E72D297353CC}">
              <c16:uniqueId val="{00000004-0153-40C3-9FC6-5D3F2E389FFA}"/>
            </c:ext>
          </c:extLst>
        </c:ser>
        <c:ser>
          <c:idx val="5"/>
          <c:order val="5"/>
          <c:tx>
            <c:strRef>
              <c:f>データシート!$A$32</c:f>
              <c:strCache>
                <c:ptCount val="1"/>
                <c:pt idx="0">
                  <c:v>志賀町介護保険特別会計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0.08</c:v>
                </c:pt>
                <c:pt idx="2">
                  <c:v>#N/A</c:v>
                </c:pt>
                <c:pt idx="3">
                  <c:v>7.0000000000000007E-2</c:v>
                </c:pt>
                <c:pt idx="4">
                  <c:v>#N/A</c:v>
                </c:pt>
                <c:pt idx="5">
                  <c:v>0.03</c:v>
                </c:pt>
                <c:pt idx="6">
                  <c:v>#N/A</c:v>
                </c:pt>
                <c:pt idx="7">
                  <c:v>7.0000000000000007E-2</c:v>
                </c:pt>
                <c:pt idx="8">
                  <c:v>#N/A</c:v>
                </c:pt>
                <c:pt idx="9">
                  <c:v>0.09</c:v>
                </c:pt>
              </c:numCache>
            </c:numRef>
          </c:val>
          <c:extLst>
            <c:ext xmlns:c16="http://schemas.microsoft.com/office/drawing/2014/chart" uri="{C3380CC4-5D6E-409C-BE32-E72D297353CC}">
              <c16:uniqueId val="{00000005-0153-40C3-9FC6-5D3F2E389FFA}"/>
            </c:ext>
          </c:extLst>
        </c:ser>
        <c:ser>
          <c:idx val="6"/>
          <c:order val="6"/>
          <c:tx>
            <c:strRef>
              <c:f>データシート!$A$33</c:f>
              <c:strCache>
                <c:ptCount val="1"/>
                <c:pt idx="0">
                  <c:v>志賀町下水道事業会計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0.95</c:v>
                </c:pt>
                <c:pt idx="2">
                  <c:v>#N/A</c:v>
                </c:pt>
                <c:pt idx="3">
                  <c:v>1.79</c:v>
                </c:pt>
                <c:pt idx="4">
                  <c:v>#N/A</c:v>
                </c:pt>
                <c:pt idx="5">
                  <c:v>2.86</c:v>
                </c:pt>
                <c:pt idx="6">
                  <c:v>#N/A</c:v>
                </c:pt>
                <c:pt idx="7">
                  <c:v>2.3199999999999998</c:v>
                </c:pt>
                <c:pt idx="8">
                  <c:v>#N/A</c:v>
                </c:pt>
                <c:pt idx="9">
                  <c:v>2.34</c:v>
                </c:pt>
              </c:numCache>
            </c:numRef>
          </c:val>
          <c:extLst>
            <c:ext xmlns:c16="http://schemas.microsoft.com/office/drawing/2014/chart" uri="{C3380CC4-5D6E-409C-BE32-E72D297353CC}">
              <c16:uniqueId val="{00000006-0153-40C3-9FC6-5D3F2E389FFA}"/>
            </c:ext>
          </c:extLst>
        </c:ser>
        <c:ser>
          <c:idx val="7"/>
          <c:order val="7"/>
          <c:tx>
            <c:strRef>
              <c:f>データシート!$A$34</c:f>
              <c:strCache>
                <c:ptCount val="1"/>
                <c:pt idx="0">
                  <c:v>志賀町立富来病院事業会計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11.05</c:v>
                </c:pt>
                <c:pt idx="2">
                  <c:v>#N/A</c:v>
                </c:pt>
                <c:pt idx="3">
                  <c:v>12.38</c:v>
                </c:pt>
                <c:pt idx="4">
                  <c:v>#N/A</c:v>
                </c:pt>
                <c:pt idx="5">
                  <c:v>14.29</c:v>
                </c:pt>
                <c:pt idx="6">
                  <c:v>#N/A</c:v>
                </c:pt>
                <c:pt idx="7">
                  <c:v>13.61</c:v>
                </c:pt>
                <c:pt idx="8">
                  <c:v>#N/A</c:v>
                </c:pt>
                <c:pt idx="9">
                  <c:v>8.77</c:v>
                </c:pt>
              </c:numCache>
            </c:numRef>
          </c:val>
          <c:extLst>
            <c:ext xmlns:c16="http://schemas.microsoft.com/office/drawing/2014/chart" uri="{C3380CC4-5D6E-409C-BE32-E72D297353CC}">
              <c16:uniqueId val="{00000007-0153-40C3-9FC6-5D3F2E389FF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c:v>
                </c:pt>
                <c:pt idx="2">
                  <c:v>#N/A</c:v>
                </c:pt>
                <c:pt idx="3">
                  <c:v>1.51</c:v>
                </c:pt>
                <c:pt idx="4">
                  <c:v>#N/A</c:v>
                </c:pt>
                <c:pt idx="5">
                  <c:v>1.63</c:v>
                </c:pt>
                <c:pt idx="6">
                  <c:v>#N/A</c:v>
                </c:pt>
                <c:pt idx="7">
                  <c:v>11.27</c:v>
                </c:pt>
                <c:pt idx="8">
                  <c:v>#N/A</c:v>
                </c:pt>
                <c:pt idx="9">
                  <c:v>20.059999999999999</c:v>
                </c:pt>
              </c:numCache>
            </c:numRef>
          </c:val>
          <c:extLst>
            <c:ext xmlns:c16="http://schemas.microsoft.com/office/drawing/2014/chart" uri="{C3380CC4-5D6E-409C-BE32-E72D297353CC}">
              <c16:uniqueId val="{00000008-0153-40C3-9FC6-5D3F2E389FFA}"/>
            </c:ext>
          </c:extLst>
        </c:ser>
        <c:ser>
          <c:idx val="9"/>
          <c:order val="9"/>
          <c:tx>
            <c:strRef>
              <c:f>データシート!$A$36</c:f>
              <c:strCache>
                <c:ptCount val="1"/>
                <c:pt idx="0">
                  <c:v>志賀町水道事業会計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22.98</c:v>
                </c:pt>
                <c:pt idx="2">
                  <c:v>#N/A</c:v>
                </c:pt>
                <c:pt idx="3">
                  <c:v>22.43</c:v>
                </c:pt>
                <c:pt idx="4">
                  <c:v>#N/A</c:v>
                </c:pt>
                <c:pt idx="5">
                  <c:v>25.46</c:v>
                </c:pt>
                <c:pt idx="6">
                  <c:v>#N/A</c:v>
                </c:pt>
                <c:pt idx="7">
                  <c:v>15.84</c:v>
                </c:pt>
                <c:pt idx="8">
                  <c:v>#N/A</c:v>
                </c:pt>
                <c:pt idx="9">
                  <c:v>22.85</c:v>
                </c:pt>
              </c:numCache>
            </c:numRef>
          </c:val>
          <c:extLst>
            <c:ext xmlns:c16="http://schemas.microsoft.com/office/drawing/2014/chart" uri="{C3380CC4-5D6E-409C-BE32-E72D297353CC}">
              <c16:uniqueId val="{00000009-0153-40C3-9FC6-5D3F2E389FF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1905</c:v>
                </c:pt>
                <c:pt idx="5">
                  <c:v>1849</c:v>
                </c:pt>
                <c:pt idx="8">
                  <c:v>1638</c:v>
                </c:pt>
                <c:pt idx="11">
                  <c:v>1568</c:v>
                </c:pt>
                <c:pt idx="14">
                  <c:v>1466</c:v>
                </c:pt>
              </c:numCache>
            </c:numRef>
          </c:val>
          <c:extLst>
            <c:ext xmlns:c16="http://schemas.microsoft.com/office/drawing/2014/chart" uri="{C3380CC4-5D6E-409C-BE32-E72D297353CC}">
              <c16:uniqueId val="{00000000-9A6B-4E4E-9867-FB5F1057EAA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A6B-4E4E-9867-FB5F1057EAA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A6B-4E4E-9867-FB5F1057EAA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88</c:v>
                </c:pt>
                <c:pt idx="3">
                  <c:v>98</c:v>
                </c:pt>
                <c:pt idx="6">
                  <c:v>97</c:v>
                </c:pt>
                <c:pt idx="9">
                  <c:v>86</c:v>
                </c:pt>
                <c:pt idx="12">
                  <c:v>76</c:v>
                </c:pt>
              </c:numCache>
            </c:numRef>
          </c:val>
          <c:extLst>
            <c:ext xmlns:c16="http://schemas.microsoft.com/office/drawing/2014/chart" uri="{C3380CC4-5D6E-409C-BE32-E72D297353CC}">
              <c16:uniqueId val="{00000003-9A6B-4E4E-9867-FB5F1057EAA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829</c:v>
                </c:pt>
                <c:pt idx="3">
                  <c:v>827</c:v>
                </c:pt>
                <c:pt idx="6">
                  <c:v>786</c:v>
                </c:pt>
                <c:pt idx="9">
                  <c:v>768</c:v>
                </c:pt>
                <c:pt idx="12">
                  <c:v>705</c:v>
                </c:pt>
              </c:numCache>
            </c:numRef>
          </c:val>
          <c:extLst>
            <c:ext xmlns:c16="http://schemas.microsoft.com/office/drawing/2014/chart" uri="{C3380CC4-5D6E-409C-BE32-E72D297353CC}">
              <c16:uniqueId val="{00000004-9A6B-4E4E-9867-FB5F1057EAA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A6B-4E4E-9867-FB5F1057EAA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A6B-4E4E-9867-FB5F1057EAA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1579</c:v>
                </c:pt>
                <c:pt idx="3">
                  <c:v>1568</c:v>
                </c:pt>
                <c:pt idx="6">
                  <c:v>1349</c:v>
                </c:pt>
                <c:pt idx="9">
                  <c:v>1241</c:v>
                </c:pt>
                <c:pt idx="12">
                  <c:v>1134</c:v>
                </c:pt>
              </c:numCache>
            </c:numRef>
          </c:val>
          <c:extLst>
            <c:ext xmlns:c16="http://schemas.microsoft.com/office/drawing/2014/chart" uri="{C3380CC4-5D6E-409C-BE32-E72D297353CC}">
              <c16:uniqueId val="{00000007-9A6B-4E4E-9867-FB5F1057EAA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591</c:v>
                </c:pt>
                <c:pt idx="2">
                  <c:v>#N/A</c:v>
                </c:pt>
                <c:pt idx="3">
                  <c:v>#N/A</c:v>
                </c:pt>
                <c:pt idx="4">
                  <c:v>644</c:v>
                </c:pt>
                <c:pt idx="5">
                  <c:v>#N/A</c:v>
                </c:pt>
                <c:pt idx="6">
                  <c:v>#N/A</c:v>
                </c:pt>
                <c:pt idx="7">
                  <c:v>594</c:v>
                </c:pt>
                <c:pt idx="8">
                  <c:v>#N/A</c:v>
                </c:pt>
                <c:pt idx="9">
                  <c:v>#N/A</c:v>
                </c:pt>
                <c:pt idx="10">
                  <c:v>527</c:v>
                </c:pt>
                <c:pt idx="11">
                  <c:v>#N/A</c:v>
                </c:pt>
                <c:pt idx="12">
                  <c:v>#N/A</c:v>
                </c:pt>
                <c:pt idx="13">
                  <c:v>449</c:v>
                </c:pt>
                <c:pt idx="14">
                  <c:v>#N/A</c:v>
                </c:pt>
              </c:numCache>
            </c:numRef>
          </c:val>
          <c:smooth val="0"/>
          <c:extLst>
            <c:ext xmlns:c16="http://schemas.microsoft.com/office/drawing/2014/chart" uri="{C3380CC4-5D6E-409C-BE32-E72D297353CC}">
              <c16:uniqueId val="{00000008-9A6B-4E4E-9867-FB5F1057EAA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16593</c:v>
                </c:pt>
                <c:pt idx="5">
                  <c:v>15529</c:v>
                </c:pt>
                <c:pt idx="8">
                  <c:v>14985</c:v>
                </c:pt>
                <c:pt idx="11">
                  <c:v>14473</c:v>
                </c:pt>
                <c:pt idx="14">
                  <c:v>18957</c:v>
                </c:pt>
              </c:numCache>
            </c:numRef>
          </c:val>
          <c:extLst>
            <c:ext xmlns:c16="http://schemas.microsoft.com/office/drawing/2014/chart" uri="{C3380CC4-5D6E-409C-BE32-E72D297353CC}">
              <c16:uniqueId val="{00000000-D218-401E-8B37-08A76729C12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95</c:v>
                </c:pt>
                <c:pt idx="5">
                  <c:v>55</c:v>
                </c:pt>
                <c:pt idx="8">
                  <c:v>41</c:v>
                </c:pt>
                <c:pt idx="11">
                  <c:v>34</c:v>
                </c:pt>
                <c:pt idx="14">
                  <c:v>29</c:v>
                </c:pt>
              </c:numCache>
            </c:numRef>
          </c:val>
          <c:extLst>
            <c:ext xmlns:c16="http://schemas.microsoft.com/office/drawing/2014/chart" uri="{C3380CC4-5D6E-409C-BE32-E72D297353CC}">
              <c16:uniqueId val="{00000001-D218-401E-8B37-08A76729C12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6400</c:v>
                </c:pt>
                <c:pt idx="5">
                  <c:v>6342</c:v>
                </c:pt>
                <c:pt idx="8">
                  <c:v>6848</c:v>
                </c:pt>
                <c:pt idx="11">
                  <c:v>7180</c:v>
                </c:pt>
                <c:pt idx="14">
                  <c:v>7767</c:v>
                </c:pt>
              </c:numCache>
            </c:numRef>
          </c:val>
          <c:extLst>
            <c:ext xmlns:c16="http://schemas.microsoft.com/office/drawing/2014/chart" uri="{C3380CC4-5D6E-409C-BE32-E72D297353CC}">
              <c16:uniqueId val="{00000002-D218-401E-8B37-08A76729C12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218-401E-8B37-08A76729C12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218-401E-8B37-08A76729C12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218-401E-8B37-08A76729C12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2399</c:v>
                </c:pt>
                <c:pt idx="3">
                  <c:v>2329</c:v>
                </c:pt>
                <c:pt idx="6">
                  <c:v>2259</c:v>
                </c:pt>
                <c:pt idx="9">
                  <c:v>2220</c:v>
                </c:pt>
                <c:pt idx="12">
                  <c:v>2177</c:v>
                </c:pt>
              </c:numCache>
            </c:numRef>
          </c:val>
          <c:extLst>
            <c:ext xmlns:c16="http://schemas.microsoft.com/office/drawing/2014/chart" uri="{C3380CC4-5D6E-409C-BE32-E72D297353CC}">
              <c16:uniqueId val="{00000006-D218-401E-8B37-08A76729C12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697</c:v>
                </c:pt>
                <c:pt idx="3">
                  <c:v>608</c:v>
                </c:pt>
                <c:pt idx="6">
                  <c:v>530</c:v>
                </c:pt>
                <c:pt idx="9">
                  <c:v>556</c:v>
                </c:pt>
                <c:pt idx="12">
                  <c:v>489</c:v>
                </c:pt>
              </c:numCache>
            </c:numRef>
          </c:val>
          <c:extLst>
            <c:ext xmlns:c16="http://schemas.microsoft.com/office/drawing/2014/chart" uri="{C3380CC4-5D6E-409C-BE32-E72D297353CC}">
              <c16:uniqueId val="{00000007-D218-401E-8B37-08A76729C12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8824</c:v>
                </c:pt>
                <c:pt idx="3">
                  <c:v>7734</c:v>
                </c:pt>
                <c:pt idx="6">
                  <c:v>7087</c:v>
                </c:pt>
                <c:pt idx="9">
                  <c:v>7422</c:v>
                </c:pt>
                <c:pt idx="12">
                  <c:v>7993</c:v>
                </c:pt>
              </c:numCache>
            </c:numRef>
          </c:val>
          <c:extLst>
            <c:ext xmlns:c16="http://schemas.microsoft.com/office/drawing/2014/chart" uri="{C3380CC4-5D6E-409C-BE32-E72D297353CC}">
              <c16:uniqueId val="{00000008-D218-401E-8B37-08A76729C12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218-401E-8B37-08A76729C12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8195</c:v>
                </c:pt>
                <c:pt idx="3">
                  <c:v>7016</c:v>
                </c:pt>
                <c:pt idx="6">
                  <c:v>6458</c:v>
                </c:pt>
                <c:pt idx="9">
                  <c:v>6065</c:v>
                </c:pt>
                <c:pt idx="12">
                  <c:v>11612</c:v>
                </c:pt>
              </c:numCache>
            </c:numRef>
          </c:val>
          <c:extLst>
            <c:ext xmlns:c16="http://schemas.microsoft.com/office/drawing/2014/chart" uri="{C3380CC4-5D6E-409C-BE32-E72D297353CC}">
              <c16:uniqueId val="{0000000A-D218-401E-8B37-08A76729C12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218-401E-8B37-08A76729C12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3674</c:v>
                </c:pt>
                <c:pt idx="1">
                  <c:v>3427</c:v>
                </c:pt>
                <c:pt idx="2">
                  <c:v>2814</c:v>
                </c:pt>
              </c:numCache>
            </c:numRef>
          </c:val>
          <c:extLst>
            <c:ext xmlns:c16="http://schemas.microsoft.com/office/drawing/2014/chart" uri="{C3380CC4-5D6E-409C-BE32-E72D297353CC}">
              <c16:uniqueId val="{00000000-AD92-4457-9B7C-446FCECEA04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1022</c:v>
                </c:pt>
                <c:pt idx="1">
                  <c:v>1022</c:v>
                </c:pt>
                <c:pt idx="2">
                  <c:v>1322</c:v>
                </c:pt>
              </c:numCache>
            </c:numRef>
          </c:val>
          <c:extLst>
            <c:ext xmlns:c16="http://schemas.microsoft.com/office/drawing/2014/chart" uri="{C3380CC4-5D6E-409C-BE32-E72D297353CC}">
              <c16:uniqueId val="{00000001-AD92-4457-9B7C-446FCECEA04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3859</c:v>
                </c:pt>
                <c:pt idx="1">
                  <c:v>4246</c:v>
                </c:pt>
                <c:pt idx="2">
                  <c:v>5390</c:v>
                </c:pt>
              </c:numCache>
            </c:numRef>
          </c:val>
          <c:extLst>
            <c:ext xmlns:c16="http://schemas.microsoft.com/office/drawing/2014/chart" uri="{C3380CC4-5D6E-409C-BE32-E72D297353CC}">
              <c16:uniqueId val="{00000002-AD92-4457-9B7C-446FCECEA04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石川県志賀町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元利償還金等については、</a:t>
          </a:r>
          <a:r>
            <a:rPr kumimoji="1" lang="en-US" altLang="ja-JP" sz="1400">
              <a:latin typeface="ＭＳ ゴシック" pitchFamily="49" charset="-128"/>
              <a:ea typeface="ＭＳ ゴシック" pitchFamily="49" charset="-128"/>
            </a:rPr>
            <a:t>H20</a:t>
          </a:r>
          <a:r>
            <a:rPr kumimoji="1" lang="ja-JP" altLang="en-US" sz="1400">
              <a:latin typeface="ＭＳ ゴシック" pitchFamily="49" charset="-128"/>
              <a:ea typeface="ＭＳ ゴシック" pitchFamily="49" charset="-128"/>
            </a:rPr>
            <a:t>年度合併特例債の償還終了などにより減額となり、前年度と比較して、</a:t>
          </a:r>
          <a:r>
            <a:rPr kumimoji="1" lang="en-US" altLang="ja-JP" sz="1400">
              <a:latin typeface="ＭＳ ゴシック" pitchFamily="49" charset="-128"/>
              <a:ea typeface="ＭＳ ゴシック" pitchFamily="49" charset="-128"/>
            </a:rPr>
            <a:t>107</a:t>
          </a:r>
          <a:r>
            <a:rPr kumimoji="1" lang="ja-JP" altLang="en-US" sz="1400">
              <a:latin typeface="ＭＳ ゴシック" pitchFamily="49" charset="-128"/>
              <a:ea typeface="ＭＳ ゴシック" pitchFamily="49" charset="-128"/>
            </a:rPr>
            <a:t>百万円の減額となっており、元利償還金等から充当財源や交付税算入額を差し引いた実質負担</a:t>
          </a:r>
          <a:r>
            <a:rPr kumimoji="1" lang="en-US" altLang="ja-JP" sz="1400">
              <a:latin typeface="ＭＳ ゴシック" pitchFamily="49" charset="-128"/>
              <a:ea typeface="ＭＳ ゴシック" pitchFamily="49" charset="-128"/>
            </a:rPr>
            <a:t>(A-B)</a:t>
          </a:r>
          <a:r>
            <a:rPr kumimoji="1" lang="ja-JP" altLang="en-US" sz="1400">
              <a:latin typeface="ＭＳ ゴシック" pitchFamily="49" charset="-128"/>
              <a:ea typeface="ＭＳ ゴシック" pitchFamily="49" charset="-128"/>
            </a:rPr>
            <a:t>についても、前年度と比較して</a:t>
          </a:r>
          <a:r>
            <a:rPr kumimoji="1" lang="en-US" altLang="ja-JP" sz="1400">
              <a:latin typeface="ＭＳ ゴシック" pitchFamily="49" charset="-128"/>
              <a:ea typeface="ＭＳ ゴシック" pitchFamily="49" charset="-128"/>
            </a:rPr>
            <a:t>78</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　今後は復旧・復興に係る公債費負担の増加が見込まれるため、繰上償還や計画的な借入により、負担の軽減を図る。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実績なし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石川県志賀町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一般会計等に係る地方債の現在高については、令和６年能登半島地震に係る災害復旧事業債の発行により増加に転じている。</a:t>
          </a:r>
        </a:p>
        <a:p>
          <a:r>
            <a:rPr kumimoji="1" lang="ja-JP" altLang="en-US" sz="1400">
              <a:latin typeface="ＭＳ ゴシック" pitchFamily="49" charset="-128"/>
              <a:ea typeface="ＭＳ ゴシック" pitchFamily="49" charset="-128"/>
            </a:rPr>
            <a:t>　今後も、復旧・復興に係る多額の新規発行が見込まれることから、引き続き、繰上償還や通常の地方債の発行抑制などにより、将来負担を見据えた財政運営に努める。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石川県志賀町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令和６年能登半島地震に係る災害対応の財源として、財政調整基金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百万円の取り崩しを行ったが、将来の財政需要に備え、公共施設等整備基金に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百万円、減債基金及び行政情報化整備推進基金にそれぞれ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百万円の積み立てを行ったこと等により、全体としては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町の歳入において大きな割合を占める志賀原子力発電所に係る大規模償却資産を含む固定資産税の税収減、人口減少に伴う普通交付税の減額等により、今後さらに財源確保が難しくなると予測される中で、歳出削減により取り崩しの抑制に努めるとともに、引き続き将来の財政需要に備え、積み立てを行い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・志賀町公共施設等整備基金：公共施設等の整備並びに解体及び撤去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・志賀町行政情報化整備推進基金：本町における行政情報化の整備推進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・志賀町令和６年能登半島地震復興基金：令和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年能登半島地震からの早期の復旧及び復興を図る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・志賀町公共用施設修繕・維持補修基金：電源立地地域対策交付金により整備した公共用施設の修繕その他の維持補修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・志賀町地域振興拠点施設基金：志賀町地域振興拠点施設の改修及び設備の維持管理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・志賀町公共施設等整備基金：赤住漁港公園プール施設等解体経費の財源として、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後年度の財政需要に備え、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・志賀町行政情報化整備推進基金：河川監視カメラシステム整備事業等の財源として、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後年度の財政需要に備え、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・志賀町令和６年能登半島地震復興基金：県から交付された交付金のうち、後年度に活用することとした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・志賀町公共用施設修繕・維持補修基金：調理機器等更新事業の財源として、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後年度の財政需要に備え、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・志賀町地域振興拠点施設基金：アクアパーク「シ・オン」施設改修工事の財源として、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後年度の財政需要に備え、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将来の事業実施等を見据え、積み立てを行いたい。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令和６年能登半島地震に係る災害復旧に要する財源として、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前年度繰越金及び基金利子を合わせて、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町の歳入において大きな割合を占める志賀原子力発電所に係る大規模償却資産を含む固定資産税の税収低減のほか、歳出面では、大規模災害等有事の際における財政需要等に対応するため積み立てを行ってきたところであるが、令和６年能登半島地震対応の財源とするため、今後も取崩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基金利子及び令和６年能登半島地震に係る地方債の償還に備え、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令和６年能登半島地震に係る多額の地方債発行を見込み、将来的に財政を圧迫することが予想されるため、繰上償還の実施を検討していきたい。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石川県志賀町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17,609
17,404
246.76
31,992,520
29,128,872
1,646,685
8,207,313
11,476,926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当町の財政力指数は、類似団体平均を上回る</a:t>
          </a:r>
          <a:r>
            <a:rPr kumimoji="1" lang="en-US" altLang="ja-JP" sz="1300">
              <a:latin typeface="ＭＳ Ｐゴシック" panose="020B0600070205080204" pitchFamily="50" charset="-128"/>
              <a:ea typeface="ＭＳ Ｐゴシック" panose="020B0600070205080204" pitchFamily="50" charset="-128"/>
            </a:rPr>
            <a:t>0.53</a:t>
          </a:r>
          <a:r>
            <a:rPr kumimoji="1" lang="ja-JP" altLang="en-US" sz="1300">
              <a:latin typeface="ＭＳ Ｐゴシック" panose="020B0600070205080204" pitchFamily="50" charset="-128"/>
              <a:ea typeface="ＭＳ Ｐゴシック" panose="020B0600070205080204" pitchFamily="50" charset="-128"/>
            </a:rPr>
            <a:t>となっているが、志賀原子力発電所の大規模償却資産に係る固定資産税収入等の影響により、数値が減少傾向にある。当該償却資産に係る収入は、今後も減少することが見込まれるため、歳入確保と歳出削減を着実に実施し、次世代につなぐ健全な行政経営の確立を目指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92157"/>
          <a:ext cx="0" cy="1602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59872</xdr:rowOff>
    </xdr:from>
    <xdr:to>
      <xdr:col>23</xdr:col>
      <xdr:colOff>133350</xdr:colOff>
      <xdr:row>42</xdr:row>
      <xdr:rowOff>77107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6077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42635</xdr:rowOff>
    </xdr:from>
    <xdr:to>
      <xdr:col>19</xdr:col>
      <xdr:colOff>133350</xdr:colOff>
      <xdr:row>42</xdr:row>
      <xdr:rowOff>59872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435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112485</xdr:rowOff>
    </xdr:from>
    <xdr:to>
      <xdr:col>19</xdr:col>
      <xdr:colOff>184150</xdr:colOff>
      <xdr:row>43</xdr:row>
      <xdr:rowOff>42635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27412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39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8165</xdr:rowOff>
    </xdr:from>
    <xdr:to>
      <xdr:col>15</xdr:col>
      <xdr:colOff>82550</xdr:colOff>
      <xdr:row>42</xdr:row>
      <xdr:rowOff>42635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0906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145143</xdr:rowOff>
    </xdr:from>
    <xdr:to>
      <xdr:col>11</xdr:col>
      <xdr:colOff>31750</xdr:colOff>
      <xdr:row>42</xdr:row>
      <xdr:rowOff>8165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7459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164392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164392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26307</xdr:rowOff>
    </xdr:from>
    <xdr:to>
      <xdr:col>23</xdr:col>
      <xdr:colOff>184150</xdr:colOff>
      <xdr:row>42</xdr:row>
      <xdr:rowOff>127907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42834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7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9072</xdr:rowOff>
    </xdr:from>
    <xdr:to>
      <xdr:col>19</xdr:col>
      <xdr:colOff>184150</xdr:colOff>
      <xdr:row>42</xdr:row>
      <xdr:rowOff>110672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163285</xdr:rowOff>
    </xdr:from>
    <xdr:to>
      <xdr:col>15</xdr:col>
      <xdr:colOff>133350</xdr:colOff>
      <xdr:row>42</xdr:row>
      <xdr:rowOff>93435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103612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9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128815</xdr:rowOff>
    </xdr:from>
    <xdr:to>
      <xdr:col>11</xdr:col>
      <xdr:colOff>82550</xdr:colOff>
      <xdr:row>42</xdr:row>
      <xdr:rowOff>58965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当町の歳入において大きな割合を占める志賀原子力発電所に係る大規模償却資産を含む固定資産税が年々減少しているほか、定額減税や地震による減免措置等の影響により、町税全体で</a:t>
          </a:r>
          <a:r>
            <a:rPr kumimoji="1" lang="en-US" altLang="ja-JP" sz="1300">
              <a:latin typeface="ＭＳ Ｐゴシック" panose="020B0600070205080204" pitchFamily="50" charset="-128"/>
              <a:ea typeface="ＭＳ Ｐゴシック" panose="020B0600070205080204" pitchFamily="50" charset="-128"/>
            </a:rPr>
            <a:t>162</a:t>
          </a:r>
          <a:r>
            <a:rPr kumimoji="1" lang="ja-JP" altLang="en-US" sz="1300">
              <a:latin typeface="ＭＳ Ｐゴシック" panose="020B0600070205080204" pitchFamily="50" charset="-128"/>
              <a:ea typeface="ＭＳ Ｐゴシック" panose="020B0600070205080204" pitchFamily="50" charset="-128"/>
            </a:rPr>
            <a:t>百万円の減収となった。歳出では、公債費において、合併特例事業債の償還終了等により</a:t>
          </a:r>
          <a:r>
            <a:rPr kumimoji="1" lang="en-US" altLang="ja-JP" sz="1300">
              <a:latin typeface="ＭＳ Ｐゴシック" panose="020B0600070205080204" pitchFamily="50" charset="-128"/>
              <a:ea typeface="ＭＳ Ｐゴシック" panose="020B0600070205080204" pitchFamily="50" charset="-128"/>
            </a:rPr>
            <a:t>112</a:t>
          </a:r>
          <a:r>
            <a:rPr kumimoji="1" lang="ja-JP" altLang="en-US" sz="1300">
              <a:latin typeface="ＭＳ Ｐゴシック" panose="020B0600070205080204" pitchFamily="50" charset="-128"/>
              <a:ea typeface="ＭＳ Ｐゴシック" panose="020B0600070205080204" pitchFamily="50" charset="-128"/>
            </a:rPr>
            <a:t>百万円の減少があったものの、人事院勧告に基づく人件費の</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百万円の増額等により、経常経費充当一般財源は対前年比</a:t>
          </a:r>
          <a:r>
            <a:rPr kumimoji="1" lang="en-US" altLang="ja-JP" sz="1300">
              <a:latin typeface="ＭＳ Ｐゴシック" panose="020B0600070205080204" pitchFamily="50" charset="-128"/>
              <a:ea typeface="ＭＳ Ｐゴシック" panose="020B0600070205080204" pitchFamily="50" charset="-128"/>
            </a:rPr>
            <a:t>238</a:t>
          </a:r>
          <a:r>
            <a:rPr kumimoji="1" lang="ja-JP" altLang="en-US" sz="1300">
              <a:latin typeface="ＭＳ Ｐゴシック" panose="020B0600070205080204" pitchFamily="50" charset="-128"/>
              <a:ea typeface="ＭＳ Ｐゴシック" panose="020B0600070205080204" pitchFamily="50" charset="-128"/>
            </a:rPr>
            <a:t>百万円の増となった。結果として、令和６年度の比率は</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ポイント悪化した。今後も、義務的経費を含めた歳出削減に取り組み、比率の改善に努める。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24493</xdr:rowOff>
    </xdr:from>
    <xdr:to>
      <xdr:col>23</xdr:col>
      <xdr:colOff>133350</xdr:colOff>
      <xdr:row>66</xdr:row>
      <xdr:rowOff>134257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10140043"/>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110870</xdr:rowOff>
    </xdr:from>
    <xdr:ext cx="762000" cy="25904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24493</xdr:rowOff>
    </xdr:from>
    <xdr:to>
      <xdr:col>24</xdr:col>
      <xdr:colOff>12700</xdr:colOff>
      <xdr:row>59</xdr:row>
      <xdr:rowOff>24493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166007</xdr:rowOff>
    </xdr:from>
    <xdr:to>
      <xdr:col>23</xdr:col>
      <xdr:colOff>133350</xdr:colOff>
      <xdr:row>65</xdr:row>
      <xdr:rowOff>78196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114800" y="10967357"/>
          <a:ext cx="838200" cy="25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42108</xdr:rowOff>
    </xdr:from>
    <xdr:ext cx="762000" cy="25904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0672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25581</xdr:rowOff>
    </xdr:from>
    <xdr:to>
      <xdr:col>23</xdr:col>
      <xdr:colOff>184150</xdr:colOff>
      <xdr:row>63</xdr:row>
      <xdr:rowOff>127181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166007</xdr:rowOff>
    </xdr:from>
    <xdr:to>
      <xdr:col>19</xdr:col>
      <xdr:colOff>133350</xdr:colOff>
      <xdr:row>65</xdr:row>
      <xdr:rowOff>9253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3225800" y="10967357"/>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148772</xdr:rowOff>
    </xdr:from>
    <xdr:to>
      <xdr:col>19</xdr:col>
      <xdr:colOff>184150</xdr:colOff>
      <xdr:row>63</xdr:row>
      <xdr:rowOff>78922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89099</xdr:rowOff>
    </xdr:from>
    <xdr:ext cx="7366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054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56606</xdr:rowOff>
    </xdr:from>
    <xdr:to>
      <xdr:col>15</xdr:col>
      <xdr:colOff>82550</xdr:colOff>
      <xdr:row>65</xdr:row>
      <xdr:rowOff>9253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2336800" y="11029406"/>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79828</xdr:rowOff>
    </xdr:from>
    <xdr:to>
      <xdr:col>15</xdr:col>
      <xdr:colOff>133350</xdr:colOff>
      <xdr:row>63</xdr:row>
      <xdr:rowOff>9978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20155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56606</xdr:rowOff>
    </xdr:from>
    <xdr:to>
      <xdr:col>11</xdr:col>
      <xdr:colOff>31750</xdr:colOff>
      <xdr:row>66</xdr:row>
      <xdr:rowOff>23949</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flipV="1">
          <a:off x="1447800" y="11029406"/>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9978</xdr:rowOff>
    </xdr:from>
    <xdr:to>
      <xdr:col>11</xdr:col>
      <xdr:colOff>82550</xdr:colOff>
      <xdr:row>61</xdr:row>
      <xdr:rowOff>111578</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121755</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79828</xdr:rowOff>
    </xdr:from>
    <xdr:to>
      <xdr:col>7</xdr:col>
      <xdr:colOff>31750</xdr:colOff>
      <xdr:row>63</xdr:row>
      <xdr:rowOff>9978</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20155</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27396</xdr:rowOff>
    </xdr:from>
    <xdr:to>
      <xdr:col>23</xdr:col>
      <xdr:colOff>184150</xdr:colOff>
      <xdr:row>65</xdr:row>
      <xdr:rowOff>128996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117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170923</xdr:rowOff>
    </xdr:from>
    <xdr:ext cx="762000" cy="259045"/>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1143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115207</xdr:rowOff>
    </xdr:from>
    <xdr:to>
      <xdr:col>19</xdr:col>
      <xdr:colOff>184150</xdr:colOff>
      <xdr:row>64</xdr:row>
      <xdr:rowOff>45357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091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30134</xdr:rowOff>
    </xdr:from>
    <xdr:ext cx="7366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1100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129903</xdr:rowOff>
    </xdr:from>
    <xdr:to>
      <xdr:col>15</xdr:col>
      <xdr:colOff>133350</xdr:colOff>
      <xdr:row>65</xdr:row>
      <xdr:rowOff>60053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1110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44830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11189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5806</xdr:rowOff>
    </xdr:from>
    <xdr:to>
      <xdr:col>11</xdr:col>
      <xdr:colOff>82550</xdr:colOff>
      <xdr:row>64</xdr:row>
      <xdr:rowOff>107406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1097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92183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11064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144599</xdr:rowOff>
    </xdr:from>
    <xdr:to>
      <xdr:col>7</xdr:col>
      <xdr:colOff>31750</xdr:colOff>
      <xdr:row>66</xdr:row>
      <xdr:rowOff>74749</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128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59526</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1137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[872,945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当町では、人件費・物件費等が類似団体平均を大きく上回っている。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人件費は、人事院勧告に基づく引き上げにより増加した。</a:t>
          </a:r>
        </a:p>
        <a:p>
          <a:r>
            <a:rPr kumimoji="1" lang="ja-JP" altLang="en-US" sz="1300">
              <a:latin typeface="ＭＳ Ｐゴシック" panose="020B0600070205080204" pitchFamily="50" charset="-128"/>
              <a:ea typeface="ＭＳ Ｐゴシック" panose="020B0600070205080204" pitchFamily="50" charset="-128"/>
            </a:rPr>
            <a:t>　物件費においては、令和６年能登半島地震に係る、災害廃棄物処理経費により大幅な増額となった。</a:t>
          </a:r>
        </a:p>
        <a:p>
          <a:r>
            <a:rPr kumimoji="1" lang="ja-JP" altLang="en-US" sz="1300">
              <a:latin typeface="ＭＳ Ｐゴシック" panose="020B0600070205080204" pitchFamily="50" charset="-128"/>
              <a:ea typeface="ＭＳ Ｐゴシック" panose="020B0600070205080204" pitchFamily="50" charset="-128"/>
            </a:rPr>
            <a:t>　今後は、定員適正化計画等により、定員適正化の実践と公共施設等総合管理計画に基づく施設統廃合等の推進により、経費の抑制を図る。</a:t>
          </a:r>
        </a:p>
      </xdr:txBody>
    </xdr:sp>
    <xdr:clientData/>
  </xdr:twoCellAnchor>
  <xdr:oneCellAnchor>
    <xdr:from>
      <xdr:col>3</xdr:col>
      <xdr:colOff>95250</xdr:colOff>
      <xdr:row>77</xdr:row>
      <xdr:rowOff>6350</xdr:rowOff>
    </xdr:from>
    <xdr:ext cx="349839" cy="225703"/>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159232</xdr:rowOff>
    </xdr:from>
    <xdr:to>
      <xdr:col>23</xdr:col>
      <xdr:colOff>133350</xdr:colOff>
      <xdr:row>88</xdr:row>
      <xdr:rowOff>66247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703782"/>
          <a:ext cx="0" cy="14500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38324</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12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66247</xdr:rowOff>
    </xdr:from>
    <xdr:to>
      <xdr:col>24</xdr:col>
      <xdr:colOff>12700</xdr:colOff>
      <xdr:row>88</xdr:row>
      <xdr:rowOff>66247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1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74159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44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159232</xdr:rowOff>
    </xdr:from>
    <xdr:to>
      <xdr:col>24</xdr:col>
      <xdr:colOff>12700</xdr:colOff>
      <xdr:row>79</xdr:row>
      <xdr:rowOff>159232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70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47664</xdr:rowOff>
    </xdr:from>
    <xdr:to>
      <xdr:col>23</xdr:col>
      <xdr:colOff>133350</xdr:colOff>
      <xdr:row>88</xdr:row>
      <xdr:rowOff>66247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935114"/>
          <a:ext cx="838200" cy="121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139999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68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123472</xdr:rowOff>
    </xdr:from>
    <xdr:to>
      <xdr:col>23</xdr:col>
      <xdr:colOff>184150</xdr:colOff>
      <xdr:row>81</xdr:row>
      <xdr:rowOff>53622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83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164286</xdr:rowOff>
    </xdr:from>
    <xdr:to>
      <xdr:col>19</xdr:col>
      <xdr:colOff>133350</xdr:colOff>
      <xdr:row>81</xdr:row>
      <xdr:rowOff>47664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3880286"/>
          <a:ext cx="889000" cy="5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44190</xdr:rowOff>
    </xdr:from>
    <xdr:to>
      <xdr:col>19</xdr:col>
      <xdr:colOff>184150</xdr:colOff>
      <xdr:row>80</xdr:row>
      <xdr:rowOff>145790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76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155967</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52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164286</xdr:rowOff>
    </xdr:from>
    <xdr:to>
      <xdr:col>15</xdr:col>
      <xdr:colOff>82550</xdr:colOff>
      <xdr:row>81</xdr:row>
      <xdr:rowOff>650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2336800" y="13880286"/>
          <a:ext cx="889000" cy="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35708</xdr:rowOff>
    </xdr:from>
    <xdr:to>
      <xdr:col>15</xdr:col>
      <xdr:colOff>133350</xdr:colOff>
      <xdr:row>80</xdr:row>
      <xdr:rowOff>137308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75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147485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52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138978</xdr:rowOff>
    </xdr:from>
    <xdr:to>
      <xdr:col>11</xdr:col>
      <xdr:colOff>31750</xdr:colOff>
      <xdr:row>81</xdr:row>
      <xdr:rowOff>650</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854978"/>
          <a:ext cx="889000" cy="3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22316</xdr:rowOff>
    </xdr:from>
    <xdr:to>
      <xdr:col>11</xdr:col>
      <xdr:colOff>82550</xdr:colOff>
      <xdr:row>80</xdr:row>
      <xdr:rowOff>123916</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73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134093</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5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8266</xdr:rowOff>
    </xdr:from>
    <xdr:to>
      <xdr:col>7</xdr:col>
      <xdr:colOff>31750</xdr:colOff>
      <xdr:row>80</xdr:row>
      <xdr:rowOff>109866</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72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120043</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49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15447</xdr:rowOff>
    </xdr:from>
    <xdr:to>
      <xdr:col>23</xdr:col>
      <xdr:colOff>184150</xdr:colOff>
      <xdr:row>88</xdr:row>
      <xdr:rowOff>117047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510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82774</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99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168314</xdr:rowOff>
    </xdr:from>
    <xdr:to>
      <xdr:col>19</xdr:col>
      <xdr:colOff>184150</xdr:colOff>
      <xdr:row>81</xdr:row>
      <xdr:rowOff>98464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88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83241</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970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113486</xdr:rowOff>
    </xdr:from>
    <xdr:to>
      <xdr:col>15</xdr:col>
      <xdr:colOff>133350</xdr:colOff>
      <xdr:row>81</xdr:row>
      <xdr:rowOff>43636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82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28413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91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121300</xdr:rowOff>
    </xdr:from>
    <xdr:to>
      <xdr:col>11</xdr:col>
      <xdr:colOff>82550</xdr:colOff>
      <xdr:row>81</xdr:row>
      <xdr:rowOff>51450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8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36227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9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88178</xdr:rowOff>
    </xdr:from>
    <xdr:to>
      <xdr:col>7</xdr:col>
      <xdr:colOff>31750</xdr:colOff>
      <xdr:row>81</xdr:row>
      <xdr:rowOff>18328</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80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3105</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890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ポイント下回っており、今後も、国・県の動向や民間企業の水準との均衡にも配慮し、給与水準の適正化に努める。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134409</xdr:rowOff>
    </xdr:from>
    <xdr:to>
      <xdr:col>81</xdr:col>
      <xdr:colOff>44450</xdr:colOff>
      <xdr:row>82</xdr:row>
      <xdr:rowOff>23284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021859"/>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144586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46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134409</xdr:rowOff>
    </xdr:from>
    <xdr:to>
      <xdr:col>77</xdr:col>
      <xdr:colOff>44450</xdr:colOff>
      <xdr:row>82</xdr:row>
      <xdr:rowOff>83609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02185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87436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60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83609</xdr:rowOff>
    </xdr:from>
    <xdr:to>
      <xdr:col>72</xdr:col>
      <xdr:colOff>203200</xdr:colOff>
      <xdr:row>82</xdr:row>
      <xdr:rowOff>83609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1425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83609</xdr:rowOff>
    </xdr:from>
    <xdr:to>
      <xdr:col>68</xdr:col>
      <xdr:colOff>152400</xdr:colOff>
      <xdr:row>83</xdr:row>
      <xdr:rowOff>12700</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142509"/>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143934</xdr:rowOff>
    </xdr:from>
    <xdr:to>
      <xdr:col>81</xdr:col>
      <xdr:colOff>95250</xdr:colOff>
      <xdr:row>82</xdr:row>
      <xdr:rowOff>74084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160461</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3876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83609</xdr:rowOff>
    </xdr:from>
    <xdr:to>
      <xdr:col>77</xdr:col>
      <xdr:colOff>95250</xdr:colOff>
      <xdr:row>82</xdr:row>
      <xdr:rowOff>13759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397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23936</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3739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32809</xdr:rowOff>
    </xdr:from>
    <xdr:to>
      <xdr:col>73</xdr:col>
      <xdr:colOff>44450</xdr:colOff>
      <xdr:row>82</xdr:row>
      <xdr:rowOff>134409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09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144586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3860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32809</xdr:rowOff>
    </xdr:from>
    <xdr:to>
      <xdr:col>68</xdr:col>
      <xdr:colOff>203200</xdr:colOff>
      <xdr:row>82</xdr:row>
      <xdr:rowOff>134409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09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144586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3860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133350</xdr:rowOff>
    </xdr:from>
    <xdr:to>
      <xdr:col>64</xdr:col>
      <xdr:colOff>152400</xdr:colOff>
      <xdr:row>83</xdr:row>
      <xdr:rowOff>63500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73677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未だ多いのが現状である。今後、定員適正化計画に基づき、一般行政職については、新たな課題や行政ニーズに適切に対応するために人員削減をなるべく抑制するが、技能労務職については、基本的には補充せず、必要に応じ会計年度任用職員や民間委託で対応する。</a:t>
          </a:r>
        </a:p>
        <a:p>
          <a:r>
            <a:rPr kumimoji="1" lang="ja-JP" altLang="en-US" sz="1300">
              <a:latin typeface="ＭＳ Ｐゴシック" panose="020B0600070205080204" pitchFamily="50" charset="-128"/>
              <a:ea typeface="ＭＳ Ｐゴシック" panose="020B0600070205080204" pitchFamily="50" charset="-128"/>
            </a:rPr>
            <a:t>　後年度の定員や年齢構成に支障が出ないよう配慮し、各年度における必要最小限の採用に努める。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71392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02124"/>
          <a:ext cx="0" cy="14564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43469</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3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71392</xdr:rowOff>
    </xdr:from>
    <xdr:to>
      <xdr:col>81</xdr:col>
      <xdr:colOff>133350</xdr:colOff>
      <xdr:row>67</xdr:row>
      <xdr:rowOff>71392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68671</xdr:rowOff>
    </xdr:from>
    <xdr:to>
      <xdr:col>81</xdr:col>
      <xdr:colOff>44450</xdr:colOff>
      <xdr:row>64</xdr:row>
      <xdr:rowOff>147955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1041471"/>
          <a:ext cx="8382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47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68671</xdr:rowOff>
    </xdr:from>
    <xdr:to>
      <xdr:col>77</xdr:col>
      <xdr:colOff>44450</xdr:colOff>
      <xdr:row>64</xdr:row>
      <xdr:rowOff>96248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1041471"/>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101328</xdr:rowOff>
    </xdr:from>
    <xdr:to>
      <xdr:col>77</xdr:col>
      <xdr:colOff>95250</xdr:colOff>
      <xdr:row>62</xdr:row>
      <xdr:rowOff>31478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5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41655</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28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96248</xdr:rowOff>
    </xdr:from>
    <xdr:to>
      <xdr:col>72</xdr:col>
      <xdr:colOff>203200</xdr:colOff>
      <xdr:row>64</xdr:row>
      <xdr:rowOff>101419</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1069048"/>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99604</xdr:rowOff>
    </xdr:from>
    <xdr:to>
      <xdr:col>73</xdr:col>
      <xdr:colOff>44450</xdr:colOff>
      <xdr:row>62</xdr:row>
      <xdr:rowOff>29754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5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39931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326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60053</xdr:rowOff>
    </xdr:from>
    <xdr:to>
      <xdr:col>68</xdr:col>
      <xdr:colOff>152400</xdr:colOff>
      <xdr:row>64</xdr:row>
      <xdr:rowOff>101419</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1032853"/>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61685</xdr:rowOff>
    </xdr:from>
    <xdr:to>
      <xdr:col>68</xdr:col>
      <xdr:colOff>203200</xdr:colOff>
      <xdr:row>61</xdr:row>
      <xdr:rowOff>163285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2012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8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22044</xdr:rowOff>
    </xdr:from>
    <xdr:to>
      <xdr:col>64</xdr:col>
      <xdr:colOff>152400</xdr:colOff>
      <xdr:row>61</xdr:row>
      <xdr:rowOff>123644</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8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133821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24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97155</xdr:rowOff>
    </xdr:from>
    <xdr:to>
      <xdr:col>81</xdr:col>
      <xdr:colOff>95250</xdr:colOff>
      <xdr:row>65</xdr:row>
      <xdr:rowOff>27305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69232</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104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17871</xdr:rowOff>
    </xdr:from>
    <xdr:to>
      <xdr:col>77</xdr:col>
      <xdr:colOff>95250</xdr:colOff>
      <xdr:row>64</xdr:row>
      <xdr:rowOff>119471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99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104248</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1077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45448</xdr:rowOff>
    </xdr:from>
    <xdr:to>
      <xdr:col>73</xdr:col>
      <xdr:colOff>44450</xdr:colOff>
      <xdr:row>64</xdr:row>
      <xdr:rowOff>147048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101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131825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110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50619</xdr:rowOff>
    </xdr:from>
    <xdr:to>
      <xdr:col>68</xdr:col>
      <xdr:colOff>203200</xdr:colOff>
      <xdr:row>64</xdr:row>
      <xdr:rowOff>152219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102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136996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1109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9253</xdr:rowOff>
    </xdr:from>
    <xdr:to>
      <xdr:col>64</xdr:col>
      <xdr:colOff>152400</xdr:colOff>
      <xdr:row>64</xdr:row>
      <xdr:rowOff>110853</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98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95630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1068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比率算定における分母の標準財政規模が減少傾向にある一方、過去に多額の借入を行った合併特例事業債等の償還終了などにより、前年と比較して、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今後も財政規模の縮小が見込まれることに加え、復旧・復興に係る地方債の多額の新規発行が見込まれるため、将来負担同様、地方債発行においても計画的に平準化を図りながら公債費負担の抑制に努める。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44</xdr:row>
      <xdr:rowOff>165100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89793"/>
          <a:ext cx="0" cy="1319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1270</xdr:rowOff>
    </xdr:from>
    <xdr:to>
      <xdr:col>81</xdr:col>
      <xdr:colOff>44450</xdr:colOff>
      <xdr:row>42</xdr:row>
      <xdr:rowOff>65617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202170"/>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65617</xdr:rowOff>
    </xdr:from>
    <xdr:to>
      <xdr:col>77</xdr:col>
      <xdr:colOff>44450</xdr:colOff>
      <xdr:row>42</xdr:row>
      <xdr:rowOff>89746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26651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154094</xdr:rowOff>
    </xdr:from>
    <xdr:to>
      <xdr:col>77</xdr:col>
      <xdr:colOff>95250</xdr:colOff>
      <xdr:row>42</xdr:row>
      <xdr:rowOff>84244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94421</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952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73660</xdr:rowOff>
    </xdr:from>
    <xdr:to>
      <xdr:col>72</xdr:col>
      <xdr:colOff>203200</xdr:colOff>
      <xdr:row>42</xdr:row>
      <xdr:rowOff>89746</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27456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154094</xdr:rowOff>
    </xdr:from>
    <xdr:to>
      <xdr:col>73</xdr:col>
      <xdr:colOff>44450</xdr:colOff>
      <xdr:row>42</xdr:row>
      <xdr:rowOff>84244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94421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952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49530</xdr:rowOff>
    </xdr:from>
    <xdr:to>
      <xdr:col>68</xdr:col>
      <xdr:colOff>152400</xdr:colOff>
      <xdr:row>42</xdr:row>
      <xdr:rowOff>73660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725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86377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110507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138447</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14817</xdr:rowOff>
    </xdr:from>
    <xdr:to>
      <xdr:col>77</xdr:col>
      <xdr:colOff>95250</xdr:colOff>
      <xdr:row>42</xdr:row>
      <xdr:rowOff>116417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101194</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38946</xdr:rowOff>
    </xdr:from>
    <xdr:to>
      <xdr:col>73</xdr:col>
      <xdr:colOff>44450</xdr:colOff>
      <xdr:row>42</xdr:row>
      <xdr:rowOff>140546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125323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22860</xdr:rowOff>
    </xdr:from>
    <xdr:to>
      <xdr:col>68</xdr:col>
      <xdr:colOff>203200</xdr:colOff>
      <xdr:row>42</xdr:row>
      <xdr:rowOff>124460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85107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比率算定において、分母となる標準財政規模は縮小傾向にあるものの、それ以上に分子となる普通会計及び企業会計の地方債残高の減少が続いていたため、数値は</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％を維持している。</a:t>
          </a:r>
        </a:p>
        <a:p>
          <a:r>
            <a:rPr kumimoji="1" lang="ja-JP" altLang="en-US" sz="1300">
              <a:latin typeface="ＭＳ Ｐゴシック" panose="020B0600070205080204" pitchFamily="50" charset="-128"/>
              <a:ea typeface="ＭＳ Ｐゴシック" panose="020B0600070205080204" pitchFamily="50" charset="-128"/>
            </a:rPr>
            <a:t>　今後は、復旧・復興に係る地方債の多額の新規発行が見込まれるため、通常地方債の計画的な発行や繰上償還の実施等により、将来負担の抑制に努める。</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71846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30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43923</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1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71846</xdr:rowOff>
    </xdr:from>
    <xdr:to>
      <xdr:col>81</xdr:col>
      <xdr:colOff>133350</xdr:colOff>
      <xdr:row>22</xdr:row>
      <xdr:rowOff>71846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4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94796</xdr:rowOff>
    </xdr:from>
    <xdr:to>
      <xdr:col>64</xdr:col>
      <xdr:colOff>152400</xdr:colOff>
      <xdr:row>15</xdr:row>
      <xdr:rowOff>24946</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4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35123</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26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石川県志賀町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17,609
17,404
246.76
31,992,520
29,128,872
1,646,685
8,207,313
11,476,926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人事院勧告に基づく引き上げの影響等により、人件費が増加したため、比率は</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　今後も定員適正化計画に基づき、人件費の抑制に努める。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120142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92219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120142</xdr:rowOff>
    </xdr:from>
    <xdr:to>
      <xdr:col>24</xdr:col>
      <xdr:colOff>114300</xdr:colOff>
      <xdr:row>41</xdr:row>
      <xdr:rowOff>120142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90424</xdr:rowOff>
    </xdr:from>
    <xdr:to>
      <xdr:col>24</xdr:col>
      <xdr:colOff>25400</xdr:colOff>
      <xdr:row>36</xdr:row>
      <xdr:rowOff>168148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6262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90424</xdr:rowOff>
    </xdr:from>
    <xdr:to>
      <xdr:col>19</xdr:col>
      <xdr:colOff>187325</xdr:colOff>
      <xdr:row>36</xdr:row>
      <xdr:rowOff>154432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626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41419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154432</xdr:rowOff>
    </xdr:from>
    <xdr:to>
      <xdr:col>15</xdr:col>
      <xdr:colOff>98425</xdr:colOff>
      <xdr:row>36</xdr:row>
      <xdr:rowOff>154432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26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154432</xdr:rowOff>
    </xdr:from>
    <xdr:to>
      <xdr:col>11</xdr:col>
      <xdr:colOff>9525</xdr:colOff>
      <xdr:row>36</xdr:row>
      <xdr:rowOff>154432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26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62484</xdr:rowOff>
    </xdr:from>
    <xdr:to>
      <xdr:col>11</xdr:col>
      <xdr:colOff>60325</xdr:colOff>
      <xdr:row>36</xdr:row>
      <xdr:rowOff>164084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2811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23131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133875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3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39624</xdr:rowOff>
    </xdr:from>
    <xdr:to>
      <xdr:col>20</xdr:col>
      <xdr:colOff>38100</xdr:colOff>
      <xdr:row>36</xdr:row>
      <xdr:rowOff>141224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151401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103632</xdr:rowOff>
    </xdr:from>
    <xdr:to>
      <xdr:col>15</xdr:col>
      <xdr:colOff>149225</xdr:colOff>
      <xdr:row>37</xdr:row>
      <xdr:rowOff>33782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43959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103632</xdr:rowOff>
    </xdr:from>
    <xdr:to>
      <xdr:col>11</xdr:col>
      <xdr:colOff>60325</xdr:colOff>
      <xdr:row>37</xdr:row>
      <xdr:rowOff>33782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18559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103632</xdr:rowOff>
    </xdr:from>
    <xdr:to>
      <xdr:col>6</xdr:col>
      <xdr:colOff>171450</xdr:colOff>
      <xdr:row>37</xdr:row>
      <xdr:rowOff>33782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43959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物価高騰や労務単価上昇の影響で経費が増額となっているほか、学校給食の無償化により、物件費が増加したため、比率は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引き続き、事務事業の見直し等により、更なる経費削減に努める。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102507</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313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17434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102507</xdr:rowOff>
    </xdr:from>
    <xdr:to>
      <xdr:col>82</xdr:col>
      <xdr:colOff>196850</xdr:colOff>
      <xdr:row>13</xdr:row>
      <xdr:rowOff>102507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88900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55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42834</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8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5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113591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56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75293</xdr:rowOff>
    </xdr:from>
    <xdr:to>
      <xdr:col>73</xdr:col>
      <xdr:colOff>180975</xdr:colOff>
      <xdr:row>16</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470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155121</xdr:rowOff>
    </xdr:from>
    <xdr:to>
      <xdr:col>74</xdr:col>
      <xdr:colOff>31750</xdr:colOff>
      <xdr:row>16</xdr:row>
      <xdr:rowOff>85271</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70048</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75293</xdr:rowOff>
    </xdr:from>
    <xdr:to>
      <xdr:col>69</xdr:col>
      <xdr:colOff>92075</xdr:colOff>
      <xdr:row>15</xdr:row>
      <xdr:rowOff>86179</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470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46264</xdr:rowOff>
    </xdr:from>
    <xdr:to>
      <xdr:col>69</xdr:col>
      <xdr:colOff>142875</xdr:colOff>
      <xdr:row>15</xdr:row>
      <xdr:rowOff>147864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132641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46264</xdr:rowOff>
    </xdr:from>
    <xdr:to>
      <xdr:col>65</xdr:col>
      <xdr:colOff>53975</xdr:colOff>
      <xdr:row>15</xdr:row>
      <xdr:rowOff>147864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132641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54627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24493</xdr:rowOff>
    </xdr:from>
    <xdr:to>
      <xdr:col>69</xdr:col>
      <xdr:colOff>142875</xdr:colOff>
      <xdr:row>15</xdr:row>
      <xdr:rowOff>126093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136270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6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35379</xdr:rowOff>
    </xdr:from>
    <xdr:to>
      <xdr:col>65</xdr:col>
      <xdr:colOff>53975</xdr:colOff>
      <xdr:row>15</xdr:row>
      <xdr:rowOff>136979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147156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料金改定等による、民間保育所入所児委託事業費の増加などにより、扶助費が増加したため、比率は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引き続き、適正な扶助費の執行に努める。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37193</xdr:rowOff>
    </xdr:from>
    <xdr:to>
      <xdr:col>24</xdr:col>
      <xdr:colOff>25400</xdr:colOff>
      <xdr:row>53</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1240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322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92528</xdr:rowOff>
    </xdr:from>
    <xdr:to>
      <xdr:col>24</xdr:col>
      <xdr:colOff>76200</xdr:colOff>
      <xdr:row>55</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37193</xdr:rowOff>
    </xdr:from>
    <xdr:to>
      <xdr:col>19</xdr:col>
      <xdr:colOff>187325</xdr:colOff>
      <xdr:row>53</xdr:row>
      <xdr:rowOff>37193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124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59872</xdr:rowOff>
    </xdr:from>
    <xdr:to>
      <xdr:col>20</xdr:col>
      <xdr:colOff>38100</xdr:colOff>
      <xdr:row>54</xdr:row>
      <xdr:rowOff>161472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1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146249</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04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20865</xdr:rowOff>
    </xdr:from>
    <xdr:to>
      <xdr:col>15</xdr:col>
      <xdr:colOff>98425</xdr:colOff>
      <xdr:row>53</xdr:row>
      <xdr:rowOff>37193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1077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166007</xdr:rowOff>
    </xdr:from>
    <xdr:to>
      <xdr:col>15</xdr:col>
      <xdr:colOff>149225</xdr:colOff>
      <xdr:row>54</xdr:row>
      <xdr:rowOff>96157</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25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80934</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3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20865</xdr:rowOff>
    </xdr:from>
    <xdr:to>
      <xdr:col>11</xdr:col>
      <xdr:colOff>9525</xdr:colOff>
      <xdr:row>53</xdr:row>
      <xdr:rowOff>53522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1077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149678</xdr:rowOff>
    </xdr:from>
    <xdr:to>
      <xdr:col>11</xdr:col>
      <xdr:colOff>60325</xdr:colOff>
      <xdr:row>54</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48277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19050</xdr:rowOff>
    </xdr:from>
    <xdr:to>
      <xdr:col>24</xdr:col>
      <xdr:colOff>76200</xdr:colOff>
      <xdr:row>53</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35577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157843</xdr:rowOff>
    </xdr:from>
    <xdr:to>
      <xdr:col>20</xdr:col>
      <xdr:colOff>38100</xdr:colOff>
      <xdr:row>53</xdr:row>
      <xdr:rowOff>87993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98170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84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157843</xdr:rowOff>
    </xdr:from>
    <xdr:to>
      <xdr:col>15</xdr:col>
      <xdr:colOff>149225</xdr:colOff>
      <xdr:row>53</xdr:row>
      <xdr:rowOff>87993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98170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141515</xdr:rowOff>
    </xdr:from>
    <xdr:to>
      <xdr:col>11</xdr:col>
      <xdr:colOff>60325</xdr:colOff>
      <xdr:row>53</xdr:row>
      <xdr:rowOff>71665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0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81842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82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2722</xdr:rowOff>
    </xdr:from>
    <xdr:to>
      <xdr:col>6</xdr:col>
      <xdr:colOff>171450</xdr:colOff>
      <xdr:row>53</xdr:row>
      <xdr:rowOff>104322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0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114499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85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通常の修繕費が災害復旧費に振り替わったこと等により、維持管理費は減少したものの、地震による減免等の要因により、主に介護保険特別会計への繰出金が増加したため、比率は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％増加した。</a:t>
          </a:r>
        </a:p>
        <a:p>
          <a:r>
            <a:rPr kumimoji="1" lang="ja-JP" altLang="en-US" sz="1300">
              <a:latin typeface="ＭＳ Ｐゴシック" panose="020B0600070205080204" pitchFamily="50" charset="-128"/>
              <a:ea typeface="ＭＳ Ｐゴシック" panose="020B0600070205080204" pitchFamily="50" charset="-128"/>
            </a:rPr>
            <a:t>　今後も、社会保障に係る繰出金の増加が考えられるため、財政健全化に努める。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22015"/>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127000</xdr:rowOff>
    </xdr:from>
    <xdr:to>
      <xdr:col>82</xdr:col>
      <xdr:colOff>107950</xdr:colOff>
      <xdr:row>57</xdr:row>
      <xdr:rowOff>102507</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28200"/>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154412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27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57</xdr:row>
      <xdr:rowOff>37193</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7282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68035</xdr:rowOff>
    </xdr:from>
    <xdr:to>
      <xdr:col>78</xdr:col>
      <xdr:colOff>120650</xdr:colOff>
      <xdr:row>59</xdr:row>
      <xdr:rowOff>169635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154412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26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159657</xdr:rowOff>
    </xdr:from>
    <xdr:to>
      <xdr:col>73</xdr:col>
      <xdr:colOff>180975</xdr:colOff>
      <xdr:row>57</xdr:row>
      <xdr:rowOff>37193</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7608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100693</xdr:rowOff>
    </xdr:from>
    <xdr:to>
      <xdr:col>74</xdr:col>
      <xdr:colOff>31750</xdr:colOff>
      <xdr:row>60</xdr:row>
      <xdr:rowOff>30843</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15620</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159657</xdr:rowOff>
    </xdr:from>
    <xdr:to>
      <xdr:col>69</xdr:col>
      <xdr:colOff>92075</xdr:colOff>
      <xdr:row>57</xdr:row>
      <xdr:rowOff>118835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608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133350</xdr:rowOff>
    </xdr:from>
    <xdr:to>
      <xdr:col>69</xdr:col>
      <xdr:colOff>142875</xdr:colOff>
      <xdr:row>60</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166007</xdr:rowOff>
    </xdr:from>
    <xdr:to>
      <xdr:col>65</xdr:col>
      <xdr:colOff>53975</xdr:colOff>
      <xdr:row>60</xdr:row>
      <xdr:rowOff>96157</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28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80934</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51707</xdr:rowOff>
    </xdr:from>
    <xdr:to>
      <xdr:col>82</xdr:col>
      <xdr:colOff>158750</xdr:colOff>
      <xdr:row>57</xdr:row>
      <xdr:rowOff>153307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68234</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76200</xdr:rowOff>
    </xdr:from>
    <xdr:to>
      <xdr:col>78</xdr:col>
      <xdr:colOff>120650</xdr:colOff>
      <xdr:row>57</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157843</xdr:rowOff>
    </xdr:from>
    <xdr:to>
      <xdr:col>74</xdr:col>
      <xdr:colOff>31750</xdr:colOff>
      <xdr:row>57</xdr:row>
      <xdr:rowOff>87993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108857</xdr:rowOff>
    </xdr:from>
    <xdr:to>
      <xdr:col>69</xdr:col>
      <xdr:colOff>142875</xdr:colOff>
      <xdr:row>57</xdr:row>
      <xdr:rowOff>39007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49184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68035</xdr:rowOff>
    </xdr:from>
    <xdr:to>
      <xdr:col>65</xdr:col>
      <xdr:colOff>53975</xdr:colOff>
      <xdr:row>57</xdr:row>
      <xdr:rowOff>169635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8362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60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消防やごみ処理施設に係る一部事務組合への負担金や病院事業への繰出金により、類似団体と比較して高い傾向にある。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令和６年度は、地震による減免に係る税金の歳出還付や公営企業会計繰出金の増等により、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％の増となった。</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44704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0580"/>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152146</xdr:rowOff>
    </xdr:from>
    <xdr:to>
      <xdr:col>82</xdr:col>
      <xdr:colOff>107950</xdr:colOff>
      <xdr:row>40</xdr:row>
      <xdr:rowOff>44704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83869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81297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53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133858</xdr:rowOff>
    </xdr:from>
    <xdr:to>
      <xdr:col>78</xdr:col>
      <xdr:colOff>69850</xdr:colOff>
      <xdr:row>39</xdr:row>
      <xdr:rowOff>152146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8204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33274</xdr:rowOff>
    </xdr:from>
    <xdr:to>
      <xdr:col>73</xdr:col>
      <xdr:colOff>180975</xdr:colOff>
      <xdr:row>39</xdr:row>
      <xdr:rowOff>133858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71982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98823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33274</xdr:rowOff>
    </xdr:from>
    <xdr:to>
      <xdr:col>69</xdr:col>
      <xdr:colOff>92075</xdr:colOff>
      <xdr:row>39</xdr:row>
      <xdr:rowOff>143002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71982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121683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165354</xdr:rowOff>
    </xdr:from>
    <xdr:to>
      <xdr:col>82</xdr:col>
      <xdr:colOff>158750</xdr:colOff>
      <xdr:row>40</xdr:row>
      <xdr:rowOff>95504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85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73931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101346</xdr:rowOff>
    </xdr:from>
    <xdr:to>
      <xdr:col>78</xdr:col>
      <xdr:colOff>120650</xdr:colOff>
      <xdr:row>40</xdr:row>
      <xdr:rowOff>31496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7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16273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87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83058</xdr:rowOff>
    </xdr:from>
    <xdr:to>
      <xdr:col>74</xdr:col>
      <xdr:colOff>31750</xdr:colOff>
      <xdr:row>40</xdr:row>
      <xdr:rowOff>13208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7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169435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85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153924</xdr:rowOff>
    </xdr:from>
    <xdr:to>
      <xdr:col>69</xdr:col>
      <xdr:colOff>142875</xdr:colOff>
      <xdr:row>39</xdr:row>
      <xdr:rowOff>84074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68851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75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92202</xdr:rowOff>
    </xdr:from>
    <xdr:to>
      <xdr:col>65</xdr:col>
      <xdr:colOff>53975</xdr:colOff>
      <xdr:row>40</xdr:row>
      <xdr:rowOff>22352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77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7129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86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一部地方債の償還終了により、前年度に比べ</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％減少したが、今後、復旧・復興に係る地方債の多額の新規発行が見込まれるため、繰上償還の実施や通常地方債の発行の抑制に努める。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98425</xdr:rowOff>
    </xdr:from>
    <xdr:to>
      <xdr:col>24</xdr:col>
      <xdr:colOff>25400</xdr:colOff>
      <xdr:row>81</xdr:row>
      <xdr:rowOff>52705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8572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24782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1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52705</xdr:rowOff>
    </xdr:from>
    <xdr:to>
      <xdr:col>24</xdr:col>
      <xdr:colOff>114300</xdr:colOff>
      <xdr:row>81</xdr:row>
      <xdr:rowOff>52705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94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13352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2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98425</xdr:rowOff>
    </xdr:from>
    <xdr:to>
      <xdr:col>24</xdr:col>
      <xdr:colOff>114300</xdr:colOff>
      <xdr:row>74</xdr:row>
      <xdr:rowOff>98425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8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98425</xdr:rowOff>
    </xdr:from>
    <xdr:to>
      <xdr:col>24</xdr:col>
      <xdr:colOff>25400</xdr:colOff>
      <xdr:row>78</xdr:row>
      <xdr:rowOff>167005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47152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76852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449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104775</xdr:rowOff>
    </xdr:from>
    <xdr:to>
      <xdr:col>24</xdr:col>
      <xdr:colOff>76200</xdr:colOff>
      <xdr:row>79</xdr:row>
      <xdr:rowOff>34925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4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167005</xdr:rowOff>
    </xdr:from>
    <xdr:to>
      <xdr:col>19</xdr:col>
      <xdr:colOff>187325</xdr:colOff>
      <xdr:row>79</xdr:row>
      <xdr:rowOff>64136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540105"/>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127636</xdr:rowOff>
    </xdr:from>
    <xdr:to>
      <xdr:col>20</xdr:col>
      <xdr:colOff>38100</xdr:colOff>
      <xdr:row>79</xdr:row>
      <xdr:rowOff>57786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42563</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587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64136</xdr:rowOff>
    </xdr:from>
    <xdr:to>
      <xdr:col>15</xdr:col>
      <xdr:colOff>98425</xdr:colOff>
      <xdr:row>79</xdr:row>
      <xdr:rowOff>167005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608686"/>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156211</xdr:rowOff>
    </xdr:from>
    <xdr:to>
      <xdr:col>15</xdr:col>
      <xdr:colOff>149225</xdr:colOff>
      <xdr:row>79</xdr:row>
      <xdr:rowOff>86361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52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96538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29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167005</xdr:rowOff>
    </xdr:from>
    <xdr:to>
      <xdr:col>11</xdr:col>
      <xdr:colOff>9525</xdr:colOff>
      <xdr:row>80</xdr:row>
      <xdr:rowOff>52705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7115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127636</xdr:rowOff>
    </xdr:from>
    <xdr:to>
      <xdr:col>11</xdr:col>
      <xdr:colOff>60325</xdr:colOff>
      <xdr:row>79</xdr:row>
      <xdr:rowOff>57786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67963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269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13336</xdr:rowOff>
    </xdr:from>
    <xdr:to>
      <xdr:col>6</xdr:col>
      <xdr:colOff>171450</xdr:colOff>
      <xdr:row>79</xdr:row>
      <xdr:rowOff>114936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5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125113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2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47625</xdr:rowOff>
    </xdr:from>
    <xdr:to>
      <xdr:col>24</xdr:col>
      <xdr:colOff>76200</xdr:colOff>
      <xdr:row>78</xdr:row>
      <xdr:rowOff>149225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42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64152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26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116205</xdr:rowOff>
    </xdr:from>
    <xdr:to>
      <xdr:col>20</xdr:col>
      <xdr:colOff>38100</xdr:colOff>
      <xdr:row>79</xdr:row>
      <xdr:rowOff>46355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4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56532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258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13336</xdr:rowOff>
    </xdr:from>
    <xdr:to>
      <xdr:col>15</xdr:col>
      <xdr:colOff>149225</xdr:colOff>
      <xdr:row>79</xdr:row>
      <xdr:rowOff>114936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55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99713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64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116205</xdr:rowOff>
    </xdr:from>
    <xdr:to>
      <xdr:col>11</xdr:col>
      <xdr:colOff>60325</xdr:colOff>
      <xdr:row>80</xdr:row>
      <xdr:rowOff>46355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66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31132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74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1905</xdr:rowOff>
    </xdr:from>
    <xdr:to>
      <xdr:col>6</xdr:col>
      <xdr:colOff>171450</xdr:colOff>
      <xdr:row>80</xdr:row>
      <xdr:rowOff>103505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71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88282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80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町税収入や普通交付税の減少により、分母となる一般財源等総額が減少した。維持補修費及び公債費においては経費が減少したものの、その他の費目は全て比率が増加しており、</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％の増加となった。</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99785</xdr:rowOff>
    </xdr:from>
    <xdr:to>
      <xdr:col>82</xdr:col>
      <xdr:colOff>107950</xdr:colOff>
      <xdr:row>81</xdr:row>
      <xdr:rowOff>113393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444185"/>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85470</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7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113393</xdr:rowOff>
    </xdr:from>
    <xdr:to>
      <xdr:col>82</xdr:col>
      <xdr:colOff>196850</xdr:colOff>
      <xdr:row>81</xdr:row>
      <xdr:rowOff>113393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400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14712</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18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99785</xdr:rowOff>
    </xdr:from>
    <xdr:to>
      <xdr:col>82</xdr:col>
      <xdr:colOff>196850</xdr:colOff>
      <xdr:row>72</xdr:row>
      <xdr:rowOff>99785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44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94343</xdr:rowOff>
    </xdr:from>
    <xdr:to>
      <xdr:col>82</xdr:col>
      <xdr:colOff>107950</xdr:colOff>
      <xdr:row>81</xdr:row>
      <xdr:rowOff>113393</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467443"/>
          <a:ext cx="8382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111777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4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95250</xdr:rowOff>
    </xdr:from>
    <xdr:to>
      <xdr:col>82</xdr:col>
      <xdr:colOff>158750</xdr:colOff>
      <xdr:row>78</xdr:row>
      <xdr:rowOff>25400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94343</xdr:rowOff>
    </xdr:from>
    <xdr:to>
      <xdr:col>78</xdr:col>
      <xdr:colOff>69850</xdr:colOff>
      <xdr:row>79</xdr:row>
      <xdr:rowOff>86179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467443"/>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146957</xdr:rowOff>
    </xdr:from>
    <xdr:to>
      <xdr:col>78</xdr:col>
      <xdr:colOff>120650</xdr:colOff>
      <xdr:row>77</xdr:row>
      <xdr:rowOff>77107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87284</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4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37193</xdr:rowOff>
    </xdr:from>
    <xdr:to>
      <xdr:col>73</xdr:col>
      <xdr:colOff>180975</xdr:colOff>
      <xdr:row>79</xdr:row>
      <xdr:rowOff>86179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238843"/>
          <a:ext cx="8890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95449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37193</xdr:rowOff>
    </xdr:from>
    <xdr:to>
      <xdr:col>69</xdr:col>
      <xdr:colOff>92075</xdr:colOff>
      <xdr:row>79</xdr:row>
      <xdr:rowOff>75293</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238843"/>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0</xdr:rowOff>
    </xdr:from>
    <xdr:to>
      <xdr:col>69</xdr:col>
      <xdr:colOff>142875</xdr:colOff>
      <xdr:row>74</xdr:row>
      <xdr:rowOff>101600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6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100693</xdr:rowOff>
    </xdr:from>
    <xdr:to>
      <xdr:col>65</xdr:col>
      <xdr:colOff>53975</xdr:colOff>
      <xdr:row>76</xdr:row>
      <xdr:rowOff>30843</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41020</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81</xdr:row>
      <xdr:rowOff>62593</xdr:rowOff>
    </xdr:from>
    <xdr:to>
      <xdr:col>82</xdr:col>
      <xdr:colOff>158750</xdr:colOff>
      <xdr:row>81</xdr:row>
      <xdr:rowOff>164193</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95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142620</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85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43543</xdr:rowOff>
    </xdr:from>
    <xdr:to>
      <xdr:col>78</xdr:col>
      <xdr:colOff>120650</xdr:colOff>
      <xdr:row>78</xdr:row>
      <xdr:rowOff>145143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129920</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50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35379</xdr:rowOff>
    </xdr:from>
    <xdr:to>
      <xdr:col>74</xdr:col>
      <xdr:colOff>31750</xdr:colOff>
      <xdr:row>79</xdr:row>
      <xdr:rowOff>136979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121756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66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157843</xdr:rowOff>
    </xdr:from>
    <xdr:to>
      <xdr:col>69</xdr:col>
      <xdr:colOff>142875</xdr:colOff>
      <xdr:row>77</xdr:row>
      <xdr:rowOff>87993</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72770</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24493</xdr:rowOff>
    </xdr:from>
    <xdr:to>
      <xdr:col>65</xdr:col>
      <xdr:colOff>53975</xdr:colOff>
      <xdr:row>79</xdr:row>
      <xdr:rowOff>126093</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5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110870</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65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石川県志賀町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135484</xdr:rowOff>
    </xdr:from>
    <xdr:to>
      <xdr:col>29</xdr:col>
      <xdr:colOff>127000</xdr:colOff>
      <xdr:row>19</xdr:row>
      <xdr:rowOff>117335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69059"/>
          <a:ext cx="0" cy="13534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89412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9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117335</xdr:rowOff>
    </xdr:from>
    <xdr:to>
      <xdr:col>30</xdr:col>
      <xdr:colOff>25400</xdr:colOff>
      <xdr:row>19</xdr:row>
      <xdr:rowOff>117335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225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50411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135484</xdr:rowOff>
    </xdr:from>
    <xdr:to>
      <xdr:col>30</xdr:col>
      <xdr:colOff>25400</xdr:colOff>
      <xdr:row>11</xdr:row>
      <xdr:rowOff>135484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690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117145</xdr:rowOff>
    </xdr:from>
    <xdr:to>
      <xdr:col>29</xdr:col>
      <xdr:colOff>127000</xdr:colOff>
      <xdr:row>15</xdr:row>
      <xdr:rowOff>58699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65070"/>
          <a:ext cx="647700" cy="113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41813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1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69736</xdr:rowOff>
    </xdr:from>
    <xdr:to>
      <xdr:col>29</xdr:col>
      <xdr:colOff>177800</xdr:colOff>
      <xdr:row>15</xdr:row>
      <xdr:rowOff>171336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89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58699</xdr:rowOff>
    </xdr:from>
    <xdr:to>
      <xdr:col>26</xdr:col>
      <xdr:colOff>50800</xdr:colOff>
      <xdr:row>15</xdr:row>
      <xdr:rowOff>107645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78074"/>
          <a:ext cx="698500" cy="48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14872</xdr:rowOff>
    </xdr:from>
    <xdr:to>
      <xdr:col>26</xdr:col>
      <xdr:colOff>101600</xdr:colOff>
      <xdr:row>16</xdr:row>
      <xdr:rowOff>116472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056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101249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92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107645</xdr:rowOff>
    </xdr:from>
    <xdr:to>
      <xdr:col>22</xdr:col>
      <xdr:colOff>114300</xdr:colOff>
      <xdr:row>15</xdr:row>
      <xdr:rowOff>119456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27020"/>
          <a:ext cx="698500" cy="11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65723</xdr:rowOff>
    </xdr:from>
    <xdr:to>
      <xdr:col>22</xdr:col>
      <xdr:colOff>165100</xdr:colOff>
      <xdr:row>16</xdr:row>
      <xdr:rowOff>167323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56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152100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42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119456</xdr:rowOff>
    </xdr:from>
    <xdr:to>
      <xdr:col>18</xdr:col>
      <xdr:colOff>177800</xdr:colOff>
      <xdr:row>16</xdr:row>
      <xdr:rowOff>44272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38831"/>
          <a:ext cx="698500" cy="96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103124</xdr:rowOff>
    </xdr:from>
    <xdr:to>
      <xdr:col>19</xdr:col>
      <xdr:colOff>38100</xdr:colOff>
      <xdr:row>17</xdr:row>
      <xdr:rowOff>33274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93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18051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80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161417</xdr:rowOff>
    </xdr:from>
    <xdr:to>
      <xdr:col>15</xdr:col>
      <xdr:colOff>101600</xdr:colOff>
      <xdr:row>17</xdr:row>
      <xdr:rowOff>91567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76344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38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66345</xdr:rowOff>
    </xdr:from>
    <xdr:to>
      <xdr:col>29</xdr:col>
      <xdr:colOff>177800</xdr:colOff>
      <xdr:row>14</xdr:row>
      <xdr:rowOff>167945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14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82872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59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7899</xdr:rowOff>
    </xdr:from>
    <xdr:to>
      <xdr:col>26</xdr:col>
      <xdr:colOff>101600</xdr:colOff>
      <xdr:row>15</xdr:row>
      <xdr:rowOff>109499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27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119676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96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56845</xdr:rowOff>
    </xdr:from>
    <xdr:to>
      <xdr:col>22</xdr:col>
      <xdr:colOff>165100</xdr:colOff>
      <xdr:row>15</xdr:row>
      <xdr:rowOff>158445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76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168622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4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68656</xdr:rowOff>
    </xdr:from>
    <xdr:to>
      <xdr:col>19</xdr:col>
      <xdr:colOff>38100</xdr:colOff>
      <xdr:row>15</xdr:row>
      <xdr:rowOff>170256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88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8983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56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164922</xdr:rowOff>
    </xdr:from>
    <xdr:to>
      <xdr:col>15</xdr:col>
      <xdr:colOff>101600</xdr:colOff>
      <xdr:row>16</xdr:row>
      <xdr:rowOff>95072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84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105249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5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198590</xdr:rowOff>
    </xdr:from>
    <xdr:to>
      <xdr:col>29</xdr:col>
      <xdr:colOff>127000</xdr:colOff>
      <xdr:row>37</xdr:row>
      <xdr:rowOff>322834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23140"/>
          <a:ext cx="0" cy="13243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294911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322834</xdr:rowOff>
    </xdr:from>
    <xdr:to>
      <xdr:col>30</xdr:col>
      <xdr:colOff>25400</xdr:colOff>
      <xdr:row>37</xdr:row>
      <xdr:rowOff>322834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47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113517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6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198590</xdr:rowOff>
    </xdr:from>
    <xdr:to>
      <xdr:col>30</xdr:col>
      <xdr:colOff>25400</xdr:colOff>
      <xdr:row>33</xdr:row>
      <xdr:rowOff>198590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23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15939</xdr:rowOff>
    </xdr:from>
    <xdr:to>
      <xdr:col>29</xdr:col>
      <xdr:colOff>127000</xdr:colOff>
      <xdr:row>35</xdr:row>
      <xdr:rowOff>78537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626289"/>
          <a:ext cx="647700" cy="62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63314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36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40024</xdr:rowOff>
    </xdr:from>
    <xdr:to>
      <xdr:col>29</xdr:col>
      <xdr:colOff>177800</xdr:colOff>
      <xdr:row>35</xdr:row>
      <xdr:rowOff>141624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503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305632</xdr:rowOff>
    </xdr:from>
    <xdr:to>
      <xdr:col>26</xdr:col>
      <xdr:colOff>50800</xdr:colOff>
      <xdr:row>35</xdr:row>
      <xdr:rowOff>15939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573082"/>
          <a:ext cx="698500" cy="53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42158</xdr:rowOff>
    </xdr:from>
    <xdr:to>
      <xdr:col>26</xdr:col>
      <xdr:colOff>101600</xdr:colOff>
      <xdr:row>35</xdr:row>
      <xdr:rowOff>143758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52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128535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38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268046</xdr:rowOff>
    </xdr:from>
    <xdr:to>
      <xdr:col>22</xdr:col>
      <xdr:colOff>114300</xdr:colOff>
      <xdr:row>34</xdr:row>
      <xdr:rowOff>305632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535496"/>
          <a:ext cx="698500" cy="37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19241</xdr:rowOff>
    </xdr:from>
    <xdr:to>
      <xdr:col>22</xdr:col>
      <xdr:colOff>165100</xdr:colOff>
      <xdr:row>35</xdr:row>
      <xdr:rowOff>120841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29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105618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1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268046</xdr:rowOff>
    </xdr:from>
    <xdr:to>
      <xdr:col>18</xdr:col>
      <xdr:colOff>177800</xdr:colOff>
      <xdr:row>34</xdr:row>
      <xdr:rowOff>331997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535496"/>
          <a:ext cx="698500" cy="639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51968</xdr:rowOff>
    </xdr:from>
    <xdr:to>
      <xdr:col>19</xdr:col>
      <xdr:colOff>38100</xdr:colOff>
      <xdr:row>35</xdr:row>
      <xdr:rowOff>153568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623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138345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48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82696</xdr:rowOff>
    </xdr:from>
    <xdr:to>
      <xdr:col>15</xdr:col>
      <xdr:colOff>101600</xdr:colOff>
      <xdr:row>35</xdr:row>
      <xdr:rowOff>184296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93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169073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79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27737</xdr:rowOff>
    </xdr:from>
    <xdr:to>
      <xdr:col>29</xdr:col>
      <xdr:colOff>177800</xdr:colOff>
      <xdr:row>35</xdr:row>
      <xdr:rowOff>129337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38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215714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8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308039</xdr:rowOff>
    </xdr:from>
    <xdr:to>
      <xdr:col>26</xdr:col>
      <xdr:colOff>101600</xdr:colOff>
      <xdr:row>35</xdr:row>
      <xdr:rowOff>66739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575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76916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344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254832</xdr:rowOff>
    </xdr:from>
    <xdr:to>
      <xdr:col>22</xdr:col>
      <xdr:colOff>165100</xdr:colOff>
      <xdr:row>35</xdr:row>
      <xdr:rowOff>13532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22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23709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291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217246</xdr:rowOff>
    </xdr:from>
    <xdr:to>
      <xdr:col>19</xdr:col>
      <xdr:colOff>38100</xdr:colOff>
      <xdr:row>34</xdr:row>
      <xdr:rowOff>318846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484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329023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253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281197</xdr:rowOff>
    </xdr:from>
    <xdr:to>
      <xdr:col>15</xdr:col>
      <xdr:colOff>101600</xdr:colOff>
      <xdr:row>35</xdr:row>
      <xdr:rowOff>39897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548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50074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317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石川県志賀町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17,609
17,404
246.76
31,992,520
29,128,872
1,646,685
8,207,313
11,476,926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95682</xdr:rowOff>
    </xdr:from>
    <xdr:to>
      <xdr:col>24</xdr:col>
      <xdr:colOff>62865</xdr:colOff>
      <xdr:row>38</xdr:row>
      <xdr:rowOff>73978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39182"/>
          <a:ext cx="1270" cy="1349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77805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73978</xdr:rowOff>
    </xdr:from>
    <xdr:to>
      <xdr:col>24</xdr:col>
      <xdr:colOff>152400</xdr:colOff>
      <xdr:row>38</xdr:row>
      <xdr:rowOff>73978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9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42359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14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95682</xdr:rowOff>
    </xdr:from>
    <xdr:to>
      <xdr:col>24</xdr:col>
      <xdr:colOff>152400</xdr:colOff>
      <xdr:row>30</xdr:row>
      <xdr:rowOff>95682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3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40106</xdr:rowOff>
    </xdr:from>
    <xdr:to>
      <xdr:col>24</xdr:col>
      <xdr:colOff>63500</xdr:colOff>
      <xdr:row>34</xdr:row>
      <xdr:rowOff>157277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69406"/>
          <a:ext cx="838200" cy="1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11790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12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33363</xdr:rowOff>
    </xdr:from>
    <xdr:to>
      <xdr:col>24</xdr:col>
      <xdr:colOff>114300</xdr:colOff>
      <xdr:row>35</xdr:row>
      <xdr:rowOff>134963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157277</xdr:rowOff>
    </xdr:from>
    <xdr:to>
      <xdr:col>19</xdr:col>
      <xdr:colOff>177800</xdr:colOff>
      <xdr:row>35</xdr:row>
      <xdr:rowOff>7480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86577"/>
          <a:ext cx="889000" cy="2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143789</xdr:rowOff>
    </xdr:from>
    <xdr:to>
      <xdr:col>20</xdr:col>
      <xdr:colOff>38100</xdr:colOff>
      <xdr:row>36</xdr:row>
      <xdr:rowOff>73939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65066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3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7480</xdr:rowOff>
    </xdr:from>
    <xdr:to>
      <xdr:col>15</xdr:col>
      <xdr:colOff>50800</xdr:colOff>
      <xdr:row>35</xdr:row>
      <xdr:rowOff>24130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08230"/>
          <a:ext cx="8890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12471</xdr:rowOff>
    </xdr:from>
    <xdr:to>
      <xdr:col>15</xdr:col>
      <xdr:colOff>101600</xdr:colOff>
      <xdr:row>36</xdr:row>
      <xdr:rowOff>114071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105198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7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24130</xdr:rowOff>
    </xdr:from>
    <xdr:to>
      <xdr:col>10</xdr:col>
      <xdr:colOff>114300</xdr:colOff>
      <xdr:row>35</xdr:row>
      <xdr:rowOff>117475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2488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37592</xdr:rowOff>
    </xdr:from>
    <xdr:to>
      <xdr:col>10</xdr:col>
      <xdr:colOff>165100</xdr:colOff>
      <xdr:row>36</xdr:row>
      <xdr:rowOff>139192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130319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0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97930</xdr:rowOff>
    </xdr:from>
    <xdr:to>
      <xdr:col>6</xdr:col>
      <xdr:colOff>38100</xdr:colOff>
      <xdr:row>37</xdr:row>
      <xdr:rowOff>28080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19207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6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160756</xdr:rowOff>
    </xdr:from>
    <xdr:to>
      <xdr:col>24</xdr:col>
      <xdr:colOff>114300</xdr:colOff>
      <xdr:row>34</xdr:row>
      <xdr:rowOff>90906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1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12183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7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106477</xdr:rowOff>
    </xdr:from>
    <xdr:to>
      <xdr:col>20</xdr:col>
      <xdr:colOff>38100</xdr:colOff>
      <xdr:row>35</xdr:row>
      <xdr:rowOff>36627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3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53154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11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128130</xdr:rowOff>
    </xdr:from>
    <xdr:to>
      <xdr:col>15</xdr:col>
      <xdr:colOff>101600</xdr:colOff>
      <xdr:row>35</xdr:row>
      <xdr:rowOff>58280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5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74807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32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144780</xdr:rowOff>
    </xdr:from>
    <xdr:to>
      <xdr:col>10</xdr:col>
      <xdr:colOff>165100</xdr:colOff>
      <xdr:row>35</xdr:row>
      <xdr:rowOff>74930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91457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49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66675</xdr:rowOff>
    </xdr:from>
    <xdr:to>
      <xdr:col>6</xdr:col>
      <xdr:colOff>38100</xdr:colOff>
      <xdr:row>35</xdr:row>
      <xdr:rowOff>168275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6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13352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4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171153</xdr:rowOff>
    </xdr:from>
    <xdr:to>
      <xdr:col>24</xdr:col>
      <xdr:colOff>62865</xdr:colOff>
      <xdr:row>58</xdr:row>
      <xdr:rowOff>96171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43653"/>
          <a:ext cx="1270" cy="1296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99998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4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96171</xdr:rowOff>
    </xdr:from>
    <xdr:to>
      <xdr:col>24</xdr:col>
      <xdr:colOff>152400</xdr:colOff>
      <xdr:row>58</xdr:row>
      <xdr:rowOff>96171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117830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171153</xdr:rowOff>
    </xdr:from>
    <xdr:to>
      <xdr:col>24</xdr:col>
      <xdr:colOff>152400</xdr:colOff>
      <xdr:row>50</xdr:row>
      <xdr:rowOff>171153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4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171153</xdr:rowOff>
    </xdr:from>
    <xdr:to>
      <xdr:col>24</xdr:col>
      <xdr:colOff>63500</xdr:colOff>
      <xdr:row>57</xdr:row>
      <xdr:rowOff>107902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8743653"/>
          <a:ext cx="838200" cy="113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71486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441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93059</xdr:rowOff>
    </xdr:from>
    <xdr:to>
      <xdr:col>24</xdr:col>
      <xdr:colOff>114300</xdr:colOff>
      <xdr:row>58</xdr:row>
      <xdr:rowOff>23209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6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107902</xdr:rowOff>
    </xdr:from>
    <xdr:to>
      <xdr:col>19</xdr:col>
      <xdr:colOff>177800</xdr:colOff>
      <xdr:row>57</xdr:row>
      <xdr:rowOff>154317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80552"/>
          <a:ext cx="889000" cy="4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148597</xdr:rowOff>
    </xdr:from>
    <xdr:to>
      <xdr:col>20</xdr:col>
      <xdr:colOff>38100</xdr:colOff>
      <xdr:row>58</xdr:row>
      <xdr:rowOff>78747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69874</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1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147165</xdr:rowOff>
    </xdr:from>
    <xdr:to>
      <xdr:col>15</xdr:col>
      <xdr:colOff>50800</xdr:colOff>
      <xdr:row>57</xdr:row>
      <xdr:rowOff>154317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919815"/>
          <a:ext cx="889000" cy="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151070</xdr:rowOff>
    </xdr:from>
    <xdr:to>
      <xdr:col>15</xdr:col>
      <xdr:colOff>101600</xdr:colOff>
      <xdr:row>58</xdr:row>
      <xdr:rowOff>81220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2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72347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1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147165</xdr:rowOff>
    </xdr:from>
    <xdr:to>
      <xdr:col>10</xdr:col>
      <xdr:colOff>114300</xdr:colOff>
      <xdr:row>57</xdr:row>
      <xdr:rowOff>168504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19815"/>
          <a:ext cx="889000" cy="2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160434</xdr:rowOff>
    </xdr:from>
    <xdr:to>
      <xdr:col>10</xdr:col>
      <xdr:colOff>165100</xdr:colOff>
      <xdr:row>58</xdr:row>
      <xdr:rowOff>90584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81711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2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164667</xdr:rowOff>
    </xdr:from>
    <xdr:to>
      <xdr:col>6</xdr:col>
      <xdr:colOff>38100</xdr:colOff>
      <xdr:row>58</xdr:row>
      <xdr:rowOff>94817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3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85944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3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120353</xdr:rowOff>
    </xdr:from>
    <xdr:to>
      <xdr:col>24</xdr:col>
      <xdr:colOff>114300</xdr:colOff>
      <xdr:row>51</xdr:row>
      <xdr:rowOff>50503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869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73380</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8645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57102</xdr:rowOff>
    </xdr:from>
    <xdr:to>
      <xdr:col>20</xdr:col>
      <xdr:colOff>38100</xdr:colOff>
      <xdr:row>57</xdr:row>
      <xdr:rowOff>158702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2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3779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604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103517</xdr:rowOff>
    </xdr:from>
    <xdr:to>
      <xdr:col>15</xdr:col>
      <xdr:colOff>101600</xdr:colOff>
      <xdr:row>58</xdr:row>
      <xdr:rowOff>33667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7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50194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651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96365</xdr:rowOff>
    </xdr:from>
    <xdr:to>
      <xdr:col>10</xdr:col>
      <xdr:colOff>165100</xdr:colOff>
      <xdr:row>58</xdr:row>
      <xdr:rowOff>26515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6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43042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644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117704</xdr:rowOff>
    </xdr:from>
    <xdr:to>
      <xdr:col>6</xdr:col>
      <xdr:colOff>38100</xdr:colOff>
      <xdr:row>58</xdr:row>
      <xdr:rowOff>47854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9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64381</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665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73330</xdr:rowOff>
    </xdr:from>
    <xdr:to>
      <xdr:col>24</xdr:col>
      <xdr:colOff>62865</xdr:colOff>
      <xdr:row>78</xdr:row>
      <xdr:rowOff>169723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74830"/>
          <a:ext cx="1270" cy="146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2100</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4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169723</xdr:rowOff>
    </xdr:from>
    <xdr:to>
      <xdr:col>24</xdr:col>
      <xdr:colOff>152400</xdr:colOff>
      <xdr:row>78</xdr:row>
      <xdr:rowOff>169723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20007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73330</xdr:rowOff>
    </xdr:from>
    <xdr:to>
      <xdr:col>24</xdr:col>
      <xdr:colOff>152400</xdr:colOff>
      <xdr:row>70</xdr:row>
      <xdr:rowOff>73330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74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141148</xdr:rowOff>
    </xdr:from>
    <xdr:to>
      <xdr:col>24</xdr:col>
      <xdr:colOff>63500</xdr:colOff>
      <xdr:row>77</xdr:row>
      <xdr:rowOff>30848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171348"/>
          <a:ext cx="838200" cy="6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95445</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25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117018</xdr:rowOff>
    </xdr:from>
    <xdr:to>
      <xdr:col>24</xdr:col>
      <xdr:colOff>114300</xdr:colOff>
      <xdr:row>77</xdr:row>
      <xdr:rowOff>47168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18656</xdr:rowOff>
    </xdr:from>
    <xdr:to>
      <xdr:col>19</xdr:col>
      <xdr:colOff>177800</xdr:colOff>
      <xdr:row>77</xdr:row>
      <xdr:rowOff>30848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220306"/>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18986</xdr:rowOff>
    </xdr:from>
    <xdr:to>
      <xdr:col>20</xdr:col>
      <xdr:colOff>38100</xdr:colOff>
      <xdr:row>77</xdr:row>
      <xdr:rowOff>120586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111713</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17742</xdr:rowOff>
    </xdr:from>
    <xdr:to>
      <xdr:col>15</xdr:col>
      <xdr:colOff>50800</xdr:colOff>
      <xdr:row>77</xdr:row>
      <xdr:rowOff>18656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219392"/>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167043</xdr:rowOff>
    </xdr:from>
    <xdr:to>
      <xdr:col>15</xdr:col>
      <xdr:colOff>101600</xdr:colOff>
      <xdr:row>77</xdr:row>
      <xdr:rowOff>97193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88320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8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120726</xdr:rowOff>
    </xdr:from>
    <xdr:to>
      <xdr:col>10</xdr:col>
      <xdr:colOff>114300</xdr:colOff>
      <xdr:row>77</xdr:row>
      <xdr:rowOff>17742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150926"/>
          <a:ext cx="889000" cy="6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147841</xdr:rowOff>
    </xdr:from>
    <xdr:to>
      <xdr:col>10</xdr:col>
      <xdr:colOff>165100</xdr:colOff>
      <xdr:row>77</xdr:row>
      <xdr:rowOff>77991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69118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7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147726</xdr:rowOff>
    </xdr:from>
    <xdr:to>
      <xdr:col>6</xdr:col>
      <xdr:colOff>38100</xdr:colOff>
      <xdr:row>77</xdr:row>
      <xdr:rowOff>77876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7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69003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70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90348</xdr:rowOff>
    </xdr:from>
    <xdr:to>
      <xdr:col>24</xdr:col>
      <xdr:colOff>114300</xdr:colOff>
      <xdr:row>77</xdr:row>
      <xdr:rowOff>20498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12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113225</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97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151498</xdr:rowOff>
    </xdr:from>
    <xdr:to>
      <xdr:col>20</xdr:col>
      <xdr:colOff>38100</xdr:colOff>
      <xdr:row>77</xdr:row>
      <xdr:rowOff>81648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18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98176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2956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139306</xdr:rowOff>
    </xdr:from>
    <xdr:to>
      <xdr:col>15</xdr:col>
      <xdr:colOff>101600</xdr:colOff>
      <xdr:row>77</xdr:row>
      <xdr:rowOff>69456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16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85983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294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138392</xdr:rowOff>
    </xdr:from>
    <xdr:to>
      <xdr:col>10</xdr:col>
      <xdr:colOff>165100</xdr:colOff>
      <xdr:row>77</xdr:row>
      <xdr:rowOff>68542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16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85069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2943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69926</xdr:rowOff>
    </xdr:from>
    <xdr:to>
      <xdr:col>6</xdr:col>
      <xdr:colOff>38100</xdr:colOff>
      <xdr:row>77</xdr:row>
      <xdr:rowOff>76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10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16603</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87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7734</xdr:rowOff>
    </xdr:from>
    <xdr:to>
      <xdr:col>24</xdr:col>
      <xdr:colOff>62865</xdr:colOff>
      <xdr:row>97</xdr:row>
      <xdr:rowOff>153315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38234"/>
          <a:ext cx="1270" cy="134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157142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153315</xdr:rowOff>
    </xdr:from>
    <xdr:to>
      <xdr:col>24</xdr:col>
      <xdr:colOff>152400</xdr:colOff>
      <xdr:row>97</xdr:row>
      <xdr:rowOff>153315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8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125861</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13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7734</xdr:rowOff>
    </xdr:from>
    <xdr:to>
      <xdr:col>24</xdr:col>
      <xdr:colOff>152400</xdr:colOff>
      <xdr:row>90</xdr:row>
      <xdr:rowOff>7734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96165</xdr:rowOff>
    </xdr:from>
    <xdr:to>
      <xdr:col>24</xdr:col>
      <xdr:colOff>63500</xdr:colOff>
      <xdr:row>95</xdr:row>
      <xdr:rowOff>92633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212465"/>
          <a:ext cx="838200" cy="16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53585</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169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75158</xdr:rowOff>
    </xdr:from>
    <xdr:to>
      <xdr:col>24</xdr:col>
      <xdr:colOff>114300</xdr:colOff>
      <xdr:row>95</xdr:row>
      <xdr:rowOff>5308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19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92633</xdr:rowOff>
    </xdr:from>
    <xdr:to>
      <xdr:col>19</xdr:col>
      <xdr:colOff>177800</xdr:colOff>
      <xdr:row>96</xdr:row>
      <xdr:rowOff>42317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380383"/>
          <a:ext cx="889000" cy="12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147510</xdr:rowOff>
    </xdr:from>
    <xdr:to>
      <xdr:col>20</xdr:col>
      <xdr:colOff>38100</xdr:colOff>
      <xdr:row>95</xdr:row>
      <xdr:rowOff>77660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94187</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164161</xdr:rowOff>
    </xdr:from>
    <xdr:to>
      <xdr:col>15</xdr:col>
      <xdr:colOff>50800</xdr:colOff>
      <xdr:row>96</xdr:row>
      <xdr:rowOff>42317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451911"/>
          <a:ext cx="889000" cy="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71793</xdr:rowOff>
    </xdr:from>
    <xdr:to>
      <xdr:col>15</xdr:col>
      <xdr:colOff>101600</xdr:colOff>
      <xdr:row>96</xdr:row>
      <xdr:rowOff>1943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5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18470</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13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164161</xdr:rowOff>
    </xdr:from>
    <xdr:to>
      <xdr:col>10</xdr:col>
      <xdr:colOff>114300</xdr:colOff>
      <xdr:row>96</xdr:row>
      <xdr:rowOff>148234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451911"/>
          <a:ext cx="889000" cy="15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97816</xdr:rowOff>
    </xdr:from>
    <xdr:to>
      <xdr:col>10</xdr:col>
      <xdr:colOff>165100</xdr:colOff>
      <xdr:row>95</xdr:row>
      <xdr:rowOff>27966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1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44493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598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99695</xdr:rowOff>
    </xdr:from>
    <xdr:to>
      <xdr:col>6</xdr:col>
      <xdr:colOff>38100</xdr:colOff>
      <xdr:row>97</xdr:row>
      <xdr:rowOff>29845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20972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5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45365</xdr:rowOff>
    </xdr:from>
    <xdr:to>
      <xdr:col>24</xdr:col>
      <xdr:colOff>114300</xdr:colOff>
      <xdr:row>94</xdr:row>
      <xdr:rowOff>146965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16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68242</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01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41833</xdr:rowOff>
    </xdr:from>
    <xdr:to>
      <xdr:col>20</xdr:col>
      <xdr:colOff>38100</xdr:colOff>
      <xdr:row>95</xdr:row>
      <xdr:rowOff>143433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32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134560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42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162967</xdr:rowOff>
    </xdr:from>
    <xdr:to>
      <xdr:col>15</xdr:col>
      <xdr:colOff>101600</xdr:colOff>
      <xdr:row>96</xdr:row>
      <xdr:rowOff>93117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5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84244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54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113361</xdr:rowOff>
    </xdr:from>
    <xdr:to>
      <xdr:col>10</xdr:col>
      <xdr:colOff>165100</xdr:colOff>
      <xdr:row>96</xdr:row>
      <xdr:rowOff>43511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0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34638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49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97434</xdr:rowOff>
    </xdr:from>
    <xdr:to>
      <xdr:col>6</xdr:col>
      <xdr:colOff>38100</xdr:colOff>
      <xdr:row>97</xdr:row>
      <xdr:rowOff>27584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5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44111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33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45841</xdr:rowOff>
    </xdr:from>
    <xdr:to>
      <xdr:col>54</xdr:col>
      <xdr:colOff>189865</xdr:colOff>
      <xdr:row>37</xdr:row>
      <xdr:rowOff>102827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60791"/>
          <a:ext cx="1270" cy="1085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106654</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5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102827</xdr:rowOff>
    </xdr:from>
    <xdr:to>
      <xdr:col>55</xdr:col>
      <xdr:colOff>88900</xdr:colOff>
      <xdr:row>37</xdr:row>
      <xdr:rowOff>102827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46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163968</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3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45841</xdr:rowOff>
    </xdr:from>
    <xdr:to>
      <xdr:col>55</xdr:col>
      <xdr:colOff>88900</xdr:colOff>
      <xdr:row>31</xdr:row>
      <xdr:rowOff>45841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6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45841</xdr:rowOff>
    </xdr:from>
    <xdr:to>
      <xdr:col>55</xdr:col>
      <xdr:colOff>0</xdr:colOff>
      <xdr:row>34</xdr:row>
      <xdr:rowOff>75239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5360791"/>
          <a:ext cx="838200" cy="54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71743</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72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93316</xdr:rowOff>
    </xdr:from>
    <xdr:to>
      <xdr:col>55</xdr:col>
      <xdr:colOff>50800</xdr:colOff>
      <xdr:row>36</xdr:row>
      <xdr:rowOff>23466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0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75239</xdr:rowOff>
    </xdr:from>
    <xdr:to>
      <xdr:col>50</xdr:col>
      <xdr:colOff>114300</xdr:colOff>
      <xdr:row>34</xdr:row>
      <xdr:rowOff>120036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5904539"/>
          <a:ext cx="889000" cy="4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147655</xdr:rowOff>
    </xdr:from>
    <xdr:to>
      <xdr:col>50</xdr:col>
      <xdr:colOff>165100</xdr:colOff>
      <xdr:row>36</xdr:row>
      <xdr:rowOff>77805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1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68932</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24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91397</xdr:rowOff>
    </xdr:from>
    <xdr:to>
      <xdr:col>45</xdr:col>
      <xdr:colOff>177800</xdr:colOff>
      <xdr:row>34</xdr:row>
      <xdr:rowOff>120036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5920697"/>
          <a:ext cx="889000" cy="2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154545</xdr:rowOff>
    </xdr:from>
    <xdr:to>
      <xdr:col>46</xdr:col>
      <xdr:colOff>38100</xdr:colOff>
      <xdr:row>36</xdr:row>
      <xdr:rowOff>84695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1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75822</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2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166638</xdr:rowOff>
    </xdr:from>
    <xdr:to>
      <xdr:col>41</xdr:col>
      <xdr:colOff>50800</xdr:colOff>
      <xdr:row>34</xdr:row>
      <xdr:rowOff>91397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5481588"/>
          <a:ext cx="889000" cy="43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13252</xdr:rowOff>
    </xdr:from>
    <xdr:to>
      <xdr:col>41</xdr:col>
      <xdr:colOff>101600</xdr:colOff>
      <xdr:row>36</xdr:row>
      <xdr:rowOff>114852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1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105979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627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47203</xdr:rowOff>
    </xdr:from>
    <xdr:to>
      <xdr:col>36</xdr:col>
      <xdr:colOff>165100</xdr:colOff>
      <xdr:row>33</xdr:row>
      <xdr:rowOff>148803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570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139930</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5797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166491</xdr:rowOff>
    </xdr:from>
    <xdr:to>
      <xdr:col>55</xdr:col>
      <xdr:colOff>50800</xdr:colOff>
      <xdr:row>31</xdr:row>
      <xdr:rowOff>96641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530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119518</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26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24439</xdr:rowOff>
    </xdr:from>
    <xdr:to>
      <xdr:col>50</xdr:col>
      <xdr:colOff>165100</xdr:colOff>
      <xdr:row>34</xdr:row>
      <xdr:rowOff>126039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585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142566</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628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69236</xdr:rowOff>
    </xdr:from>
    <xdr:to>
      <xdr:col>46</xdr:col>
      <xdr:colOff>38100</xdr:colOff>
      <xdr:row>34</xdr:row>
      <xdr:rowOff>170836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589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15913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67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40597</xdr:rowOff>
    </xdr:from>
    <xdr:to>
      <xdr:col>41</xdr:col>
      <xdr:colOff>101600</xdr:colOff>
      <xdr:row>34</xdr:row>
      <xdr:rowOff>142197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86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158724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64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115838</xdr:rowOff>
    </xdr:from>
    <xdr:to>
      <xdr:col>36</xdr:col>
      <xdr:colOff>165100</xdr:colOff>
      <xdr:row>32</xdr:row>
      <xdr:rowOff>45988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543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62515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206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115560</xdr:rowOff>
    </xdr:from>
    <xdr:to>
      <xdr:col>54</xdr:col>
      <xdr:colOff>189865</xdr:colOff>
      <xdr:row>59</xdr:row>
      <xdr:rowOff>76350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88060"/>
          <a:ext cx="1270" cy="1503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80177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19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76350</xdr:rowOff>
    </xdr:from>
    <xdr:to>
      <xdr:col>55</xdr:col>
      <xdr:colOff>88900</xdr:colOff>
      <xdr:row>59</xdr:row>
      <xdr:rowOff>76350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19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62237</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6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115560</xdr:rowOff>
    </xdr:from>
    <xdr:to>
      <xdr:col>55</xdr:col>
      <xdr:colOff>88900</xdr:colOff>
      <xdr:row>50</xdr:row>
      <xdr:rowOff>115560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8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168467</xdr:rowOff>
    </xdr:from>
    <xdr:to>
      <xdr:col>55</xdr:col>
      <xdr:colOff>0</xdr:colOff>
      <xdr:row>58</xdr:row>
      <xdr:rowOff>112012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941117"/>
          <a:ext cx="838200" cy="11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112883</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426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90006</xdr:rowOff>
    </xdr:from>
    <xdr:to>
      <xdr:col>55</xdr:col>
      <xdr:colOff>50800</xdr:colOff>
      <xdr:row>57</xdr:row>
      <xdr:rowOff>20156</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9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12132</xdr:rowOff>
    </xdr:from>
    <xdr:to>
      <xdr:col>50</xdr:col>
      <xdr:colOff>114300</xdr:colOff>
      <xdr:row>57</xdr:row>
      <xdr:rowOff>168467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613332"/>
          <a:ext cx="889000" cy="32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162957</xdr:rowOff>
    </xdr:from>
    <xdr:to>
      <xdr:col>50</xdr:col>
      <xdr:colOff>165100</xdr:colOff>
      <xdr:row>57</xdr:row>
      <xdr:rowOff>93107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6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109634</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53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12132</xdr:rowOff>
    </xdr:from>
    <xdr:to>
      <xdr:col>45</xdr:col>
      <xdr:colOff>177800</xdr:colOff>
      <xdr:row>56</xdr:row>
      <xdr:rowOff>82660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613332"/>
          <a:ext cx="889000" cy="7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43701</xdr:rowOff>
    </xdr:from>
    <xdr:to>
      <xdr:col>46</xdr:col>
      <xdr:colOff>38100</xdr:colOff>
      <xdr:row>57</xdr:row>
      <xdr:rowOff>145301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8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136428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90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82660</xdr:rowOff>
    </xdr:from>
    <xdr:to>
      <xdr:col>41</xdr:col>
      <xdr:colOff>50800</xdr:colOff>
      <xdr:row>57</xdr:row>
      <xdr:rowOff>38147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683860"/>
          <a:ext cx="889000" cy="12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35700</xdr:rowOff>
    </xdr:from>
    <xdr:to>
      <xdr:col>41</xdr:col>
      <xdr:colOff>101600</xdr:colOff>
      <xdr:row>57</xdr:row>
      <xdr:rowOff>137300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80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128427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90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116707</xdr:rowOff>
    </xdr:from>
    <xdr:to>
      <xdr:col>36</xdr:col>
      <xdr:colOff>165100</xdr:colOff>
      <xdr:row>57</xdr:row>
      <xdr:rowOff>46857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1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63384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9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61212</xdr:rowOff>
    </xdr:from>
    <xdr:to>
      <xdr:col>55</xdr:col>
      <xdr:colOff>50800</xdr:colOff>
      <xdr:row>58</xdr:row>
      <xdr:rowOff>162812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1000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39639</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8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117667</xdr:rowOff>
    </xdr:from>
    <xdr:to>
      <xdr:col>50</xdr:col>
      <xdr:colOff>165100</xdr:colOff>
      <xdr:row>58</xdr:row>
      <xdr:rowOff>47817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89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38944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98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132782</xdr:rowOff>
    </xdr:from>
    <xdr:to>
      <xdr:col>46</xdr:col>
      <xdr:colOff>38100</xdr:colOff>
      <xdr:row>56</xdr:row>
      <xdr:rowOff>62932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56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79459</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337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31860</xdr:rowOff>
    </xdr:from>
    <xdr:to>
      <xdr:col>41</xdr:col>
      <xdr:colOff>101600</xdr:colOff>
      <xdr:row>56</xdr:row>
      <xdr:rowOff>133460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63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149987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40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158797</xdr:rowOff>
    </xdr:from>
    <xdr:to>
      <xdr:col>36</xdr:col>
      <xdr:colOff>165100</xdr:colOff>
      <xdr:row>57</xdr:row>
      <xdr:rowOff>88947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75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80074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85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89171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090671"/>
          <a:ext cx="1270" cy="1422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35848</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865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89171</xdr:rowOff>
    </xdr:from>
    <xdr:to>
      <xdr:col>55</xdr:col>
      <xdr:colOff>88900</xdr:colOff>
      <xdr:row>70</xdr:row>
      <xdr:rowOff>89171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09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94748</xdr:rowOff>
    </xdr:from>
    <xdr:to>
      <xdr:col>55</xdr:col>
      <xdr:colOff>0</xdr:colOff>
      <xdr:row>78</xdr:row>
      <xdr:rowOff>1388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296398"/>
          <a:ext cx="838200" cy="7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61230</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9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38353</xdr:rowOff>
    </xdr:from>
    <xdr:to>
      <xdr:col>55</xdr:col>
      <xdr:colOff>50800</xdr:colOff>
      <xdr:row>77</xdr:row>
      <xdr:rowOff>139953</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4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1388</xdr:rowOff>
    </xdr:from>
    <xdr:to>
      <xdr:col>50</xdr:col>
      <xdr:colOff>114300</xdr:colOff>
      <xdr:row>78</xdr:row>
      <xdr:rowOff>16421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374488"/>
          <a:ext cx="889000" cy="1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120548</xdr:rowOff>
    </xdr:from>
    <xdr:to>
      <xdr:col>50</xdr:col>
      <xdr:colOff>165100</xdr:colOff>
      <xdr:row>78</xdr:row>
      <xdr:rowOff>50698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32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67225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09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8145</xdr:rowOff>
    </xdr:from>
    <xdr:to>
      <xdr:col>45</xdr:col>
      <xdr:colOff>177800</xdr:colOff>
      <xdr:row>78</xdr:row>
      <xdr:rowOff>16421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381245"/>
          <a:ext cx="889000" cy="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118782</xdr:rowOff>
    </xdr:from>
    <xdr:to>
      <xdr:col>46</xdr:col>
      <xdr:colOff>38100</xdr:colOff>
      <xdr:row>78</xdr:row>
      <xdr:rowOff>48932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2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65459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09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111582</xdr:rowOff>
    </xdr:from>
    <xdr:to>
      <xdr:col>41</xdr:col>
      <xdr:colOff>50800</xdr:colOff>
      <xdr:row>78</xdr:row>
      <xdr:rowOff>8145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313232"/>
          <a:ext cx="889000" cy="6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127022</xdr:rowOff>
    </xdr:from>
    <xdr:to>
      <xdr:col>41</xdr:col>
      <xdr:colOff>101600</xdr:colOff>
      <xdr:row>78</xdr:row>
      <xdr:rowOff>57172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73699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130707</xdr:rowOff>
    </xdr:from>
    <xdr:to>
      <xdr:col>36</xdr:col>
      <xdr:colOff>165100</xdr:colOff>
      <xdr:row>78</xdr:row>
      <xdr:rowOff>60857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33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51984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42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43948</xdr:rowOff>
    </xdr:from>
    <xdr:to>
      <xdr:col>55</xdr:col>
      <xdr:colOff>50800</xdr:colOff>
      <xdr:row>77</xdr:row>
      <xdr:rowOff>145548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24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22375</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2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122038</xdr:rowOff>
    </xdr:from>
    <xdr:to>
      <xdr:col>50</xdr:col>
      <xdr:colOff>165100</xdr:colOff>
      <xdr:row>78</xdr:row>
      <xdr:rowOff>52188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2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43315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41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137071</xdr:rowOff>
    </xdr:from>
    <xdr:to>
      <xdr:col>46</xdr:col>
      <xdr:colOff>38100</xdr:colOff>
      <xdr:row>78</xdr:row>
      <xdr:rowOff>67221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3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58348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43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128795</xdr:rowOff>
    </xdr:from>
    <xdr:to>
      <xdr:col>41</xdr:col>
      <xdr:colOff>101600</xdr:colOff>
      <xdr:row>78</xdr:row>
      <xdr:rowOff>58945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3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50072</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42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60782</xdr:rowOff>
    </xdr:from>
    <xdr:to>
      <xdr:col>36</xdr:col>
      <xdr:colOff>165100</xdr:colOff>
      <xdr:row>77</xdr:row>
      <xdr:rowOff>162382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2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7459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03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83480</xdr:rowOff>
    </xdr:from>
    <xdr:to>
      <xdr:col>54</xdr:col>
      <xdr:colOff>189865</xdr:colOff>
      <xdr:row>98</xdr:row>
      <xdr:rowOff>82291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13980"/>
          <a:ext cx="1270" cy="1370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86118</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8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82291</xdr:rowOff>
    </xdr:from>
    <xdr:to>
      <xdr:col>55</xdr:col>
      <xdr:colOff>88900</xdr:colOff>
      <xdr:row>98</xdr:row>
      <xdr:rowOff>82291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8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30157</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83480</xdr:rowOff>
    </xdr:from>
    <xdr:to>
      <xdr:col>55</xdr:col>
      <xdr:colOff>88900</xdr:colOff>
      <xdr:row>90</xdr:row>
      <xdr:rowOff>83480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1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4826</xdr:rowOff>
    </xdr:from>
    <xdr:to>
      <xdr:col>55</xdr:col>
      <xdr:colOff>0</xdr:colOff>
      <xdr:row>98</xdr:row>
      <xdr:rowOff>28845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806926"/>
          <a:ext cx="838200" cy="2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125317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13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102440</xdr:rowOff>
    </xdr:from>
    <xdr:to>
      <xdr:col>55</xdr:col>
      <xdr:colOff>50800</xdr:colOff>
      <xdr:row>97</xdr:row>
      <xdr:rowOff>32590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80859</xdr:rowOff>
    </xdr:from>
    <xdr:to>
      <xdr:col>50</xdr:col>
      <xdr:colOff>114300</xdr:colOff>
      <xdr:row>98</xdr:row>
      <xdr:rowOff>4826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540059"/>
          <a:ext cx="889000" cy="26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93328</xdr:rowOff>
    </xdr:from>
    <xdr:to>
      <xdr:col>50</xdr:col>
      <xdr:colOff>165100</xdr:colOff>
      <xdr:row>97</xdr:row>
      <xdr:rowOff>23478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40005</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32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80859</xdr:rowOff>
    </xdr:from>
    <xdr:to>
      <xdr:col>45</xdr:col>
      <xdr:colOff>177800</xdr:colOff>
      <xdr:row>97</xdr:row>
      <xdr:rowOff>107162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540059"/>
          <a:ext cx="889000" cy="19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142286</xdr:rowOff>
    </xdr:from>
    <xdr:to>
      <xdr:col>46</xdr:col>
      <xdr:colOff>38100</xdr:colOff>
      <xdr:row>97</xdr:row>
      <xdr:rowOff>72436</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0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63563</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69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36716</xdr:rowOff>
    </xdr:from>
    <xdr:to>
      <xdr:col>41</xdr:col>
      <xdr:colOff>50800</xdr:colOff>
      <xdr:row>97</xdr:row>
      <xdr:rowOff>107162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667366"/>
          <a:ext cx="889000" cy="7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142735</xdr:rowOff>
    </xdr:from>
    <xdr:to>
      <xdr:col>41</xdr:col>
      <xdr:colOff>101600</xdr:colOff>
      <xdr:row>97</xdr:row>
      <xdr:rowOff>72885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89412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37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62900</xdr:rowOff>
    </xdr:from>
    <xdr:to>
      <xdr:col>36</xdr:col>
      <xdr:colOff>165100</xdr:colOff>
      <xdr:row>96</xdr:row>
      <xdr:rowOff>164500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2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9577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29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149495</xdr:rowOff>
    </xdr:from>
    <xdr:to>
      <xdr:col>55</xdr:col>
      <xdr:colOff>50800</xdr:colOff>
      <xdr:row>98</xdr:row>
      <xdr:rowOff>79645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78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64422</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9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125476</xdr:rowOff>
    </xdr:from>
    <xdr:to>
      <xdr:col>50</xdr:col>
      <xdr:colOff>165100</xdr:colOff>
      <xdr:row>98</xdr:row>
      <xdr:rowOff>55626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75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46753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84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30059</xdr:rowOff>
    </xdr:from>
    <xdr:to>
      <xdr:col>46</xdr:col>
      <xdr:colOff>38100</xdr:colOff>
      <xdr:row>96</xdr:row>
      <xdr:rowOff>131659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48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148186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26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56362</xdr:rowOff>
    </xdr:from>
    <xdr:to>
      <xdr:col>41</xdr:col>
      <xdr:colOff>101600</xdr:colOff>
      <xdr:row>97</xdr:row>
      <xdr:rowOff>157962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68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149089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77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157366</xdr:rowOff>
    </xdr:from>
    <xdr:to>
      <xdr:col>36</xdr:col>
      <xdr:colOff>165100</xdr:colOff>
      <xdr:row>97</xdr:row>
      <xdr:rowOff>87516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61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78643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70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41369</xdr:rowOff>
    </xdr:from>
    <xdr:to>
      <xdr:col>85</xdr:col>
      <xdr:colOff>126364</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184869"/>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159496</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496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41369</xdr:rowOff>
    </xdr:from>
    <xdr:to>
      <xdr:col>86</xdr:col>
      <xdr:colOff>25400</xdr:colOff>
      <xdr:row>30</xdr:row>
      <xdr:rowOff>41369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18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41369</xdr:rowOff>
    </xdr:from>
    <xdr:to>
      <xdr:col>85</xdr:col>
      <xdr:colOff>127000</xdr:colOff>
      <xdr:row>36</xdr:row>
      <xdr:rowOff>20158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5481300" y="5184869"/>
          <a:ext cx="838200" cy="100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76193</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591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97766</xdr:rowOff>
    </xdr:from>
    <xdr:to>
      <xdr:col>85</xdr:col>
      <xdr:colOff>177800</xdr:colOff>
      <xdr:row>39</xdr:row>
      <xdr:rowOff>27916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1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20158</xdr:rowOff>
    </xdr:from>
    <xdr:to>
      <xdr:col>81</xdr:col>
      <xdr:colOff>50800</xdr:colOff>
      <xdr:row>39</xdr:row>
      <xdr:rowOff>63707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592300" y="6192358"/>
          <a:ext cx="889000" cy="55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67069</xdr:rowOff>
    </xdr:from>
    <xdr:to>
      <xdr:col>81</xdr:col>
      <xdr:colOff>101600</xdr:colOff>
      <xdr:row>38</xdr:row>
      <xdr:rowOff>168669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8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159796</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67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63707</xdr:rowOff>
    </xdr:from>
    <xdr:to>
      <xdr:col>76</xdr:col>
      <xdr:colOff>114300</xdr:colOff>
      <xdr:row>39</xdr:row>
      <xdr:rowOff>94290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703300" y="6750257"/>
          <a:ext cx="889000" cy="3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129803</xdr:rowOff>
    </xdr:from>
    <xdr:to>
      <xdr:col>76</xdr:col>
      <xdr:colOff>165100</xdr:colOff>
      <xdr:row>39</xdr:row>
      <xdr:rowOff>59953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4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76480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42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82256</xdr:rowOff>
    </xdr:from>
    <xdr:to>
      <xdr:col>71</xdr:col>
      <xdr:colOff>177800</xdr:colOff>
      <xdr:row>39</xdr:row>
      <xdr:rowOff>94290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768806"/>
          <a:ext cx="889000" cy="1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138865</xdr:rowOff>
    </xdr:from>
    <xdr:to>
      <xdr:col>72</xdr:col>
      <xdr:colOff>38100</xdr:colOff>
      <xdr:row>39</xdr:row>
      <xdr:rowOff>69015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5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85543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42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102795</xdr:rowOff>
    </xdr:from>
    <xdr:to>
      <xdr:col>67</xdr:col>
      <xdr:colOff>101600</xdr:colOff>
      <xdr:row>39</xdr:row>
      <xdr:rowOff>32945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1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49473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39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29</xdr:row>
      <xdr:rowOff>162019</xdr:rowOff>
    </xdr:from>
    <xdr:to>
      <xdr:col>85</xdr:col>
      <xdr:colOff>177800</xdr:colOff>
      <xdr:row>30</xdr:row>
      <xdr:rowOff>92169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513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115046</xdr:rowOff>
    </xdr:from>
    <xdr:ext cx="534377"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508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140808</xdr:rowOff>
    </xdr:from>
    <xdr:to>
      <xdr:col>81</xdr:col>
      <xdr:colOff>101600</xdr:colOff>
      <xdr:row>36</xdr:row>
      <xdr:rowOff>70958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14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87485</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14111" y="591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12907</xdr:rowOff>
    </xdr:from>
    <xdr:to>
      <xdr:col>76</xdr:col>
      <xdr:colOff>165100</xdr:colOff>
      <xdr:row>39</xdr:row>
      <xdr:rowOff>114507</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9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105634</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79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43490</xdr:rowOff>
    </xdr:from>
    <xdr:to>
      <xdr:col>72</xdr:col>
      <xdr:colOff>38100</xdr:colOff>
      <xdr:row>39</xdr:row>
      <xdr:rowOff>145090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73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136217</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4017" y="6822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31456</xdr:rowOff>
    </xdr:from>
    <xdr:to>
      <xdr:col>67</xdr:col>
      <xdr:colOff>101600</xdr:colOff>
      <xdr:row>39</xdr:row>
      <xdr:rowOff>133056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71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124183</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81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78663</xdr:rowOff>
    </xdr:from>
    <xdr:to>
      <xdr:col>85</xdr:col>
      <xdr:colOff>126364</xdr:colOff>
      <xdr:row>78</xdr:row>
      <xdr:rowOff>153239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80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157066</xdr:rowOff>
    </xdr:from>
    <xdr:ext cx="469744"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53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153239</xdr:rowOff>
    </xdr:from>
    <xdr:to>
      <xdr:col>86</xdr:col>
      <xdr:colOff>25400</xdr:colOff>
      <xdr:row>78</xdr:row>
      <xdr:rowOff>153239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52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25340</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5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78663</xdr:rowOff>
    </xdr:from>
    <xdr:to>
      <xdr:col>86</xdr:col>
      <xdr:colOff>25400</xdr:colOff>
      <xdr:row>70</xdr:row>
      <xdr:rowOff>78663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8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43193</xdr:rowOff>
    </xdr:from>
    <xdr:to>
      <xdr:col>85</xdr:col>
      <xdr:colOff>127000</xdr:colOff>
      <xdr:row>74</xdr:row>
      <xdr:rowOff>94831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5481300" y="12730493"/>
          <a:ext cx="838200" cy="5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86606</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773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108179</xdr:rowOff>
    </xdr:from>
    <xdr:to>
      <xdr:col>85</xdr:col>
      <xdr:colOff>177800</xdr:colOff>
      <xdr:row>75</xdr:row>
      <xdr:rowOff>38329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7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170231</xdr:rowOff>
    </xdr:from>
    <xdr:to>
      <xdr:col>81</xdr:col>
      <xdr:colOff>50800</xdr:colOff>
      <xdr:row>74</xdr:row>
      <xdr:rowOff>43193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592300" y="12686081"/>
          <a:ext cx="889000" cy="4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111582</xdr:rowOff>
    </xdr:from>
    <xdr:to>
      <xdr:col>81</xdr:col>
      <xdr:colOff>101600</xdr:colOff>
      <xdr:row>75</xdr:row>
      <xdr:rowOff>41732</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7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32859</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89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140450</xdr:rowOff>
    </xdr:from>
    <xdr:to>
      <xdr:col>76</xdr:col>
      <xdr:colOff>114300</xdr:colOff>
      <xdr:row>73</xdr:row>
      <xdr:rowOff>170231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3703300" y="12313400"/>
          <a:ext cx="889000" cy="37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88341</xdr:rowOff>
    </xdr:from>
    <xdr:to>
      <xdr:col>76</xdr:col>
      <xdr:colOff>165100</xdr:colOff>
      <xdr:row>75</xdr:row>
      <xdr:rowOff>18491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9618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86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140450</xdr:rowOff>
    </xdr:from>
    <xdr:to>
      <xdr:col>71</xdr:col>
      <xdr:colOff>177800</xdr:colOff>
      <xdr:row>73</xdr:row>
      <xdr:rowOff>61392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2313400"/>
          <a:ext cx="889000" cy="26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112331</xdr:rowOff>
    </xdr:from>
    <xdr:to>
      <xdr:col>72</xdr:col>
      <xdr:colOff>38100</xdr:colOff>
      <xdr:row>75</xdr:row>
      <xdr:rowOff>42481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33608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89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139674</xdr:rowOff>
    </xdr:from>
    <xdr:to>
      <xdr:col>67</xdr:col>
      <xdr:colOff>101600</xdr:colOff>
      <xdr:row>75</xdr:row>
      <xdr:rowOff>69824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60951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91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44031</xdr:rowOff>
    </xdr:from>
    <xdr:to>
      <xdr:col>85</xdr:col>
      <xdr:colOff>177800</xdr:colOff>
      <xdr:row>74</xdr:row>
      <xdr:rowOff>145631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73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66908</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58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163843</xdr:rowOff>
    </xdr:from>
    <xdr:to>
      <xdr:col>81</xdr:col>
      <xdr:colOff>101600</xdr:colOff>
      <xdr:row>74</xdr:row>
      <xdr:rowOff>93993</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67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110520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45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119431</xdr:rowOff>
    </xdr:from>
    <xdr:to>
      <xdr:col>76</xdr:col>
      <xdr:colOff>165100</xdr:colOff>
      <xdr:row>74</xdr:row>
      <xdr:rowOff>49581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63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66108</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41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89650</xdr:rowOff>
    </xdr:from>
    <xdr:to>
      <xdr:col>72</xdr:col>
      <xdr:colOff>38100</xdr:colOff>
      <xdr:row>72</xdr:row>
      <xdr:rowOff>19800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2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36327</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03795" y="1203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10592</xdr:rowOff>
    </xdr:from>
    <xdr:to>
      <xdr:col>67</xdr:col>
      <xdr:colOff>101600</xdr:colOff>
      <xdr:row>73</xdr:row>
      <xdr:rowOff>112192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52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128719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30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65342</xdr:rowOff>
    </xdr:from>
    <xdr:to>
      <xdr:col>85</xdr:col>
      <xdr:colOff>126364</xdr:colOff>
      <xdr:row>99</xdr:row>
      <xdr:rowOff>17538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95842"/>
          <a:ext cx="1269" cy="149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21365</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9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17538</xdr:rowOff>
    </xdr:from>
    <xdr:to>
      <xdr:col>86</xdr:col>
      <xdr:colOff>25400</xdr:colOff>
      <xdr:row>99</xdr:row>
      <xdr:rowOff>17538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91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71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65342</xdr:rowOff>
    </xdr:from>
    <xdr:to>
      <xdr:col>86</xdr:col>
      <xdr:colOff>25400</xdr:colOff>
      <xdr:row>90</xdr:row>
      <xdr:rowOff>65342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65342</xdr:rowOff>
    </xdr:from>
    <xdr:to>
      <xdr:col>85</xdr:col>
      <xdr:colOff>127000</xdr:colOff>
      <xdr:row>95</xdr:row>
      <xdr:rowOff>109538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5495842"/>
          <a:ext cx="838200" cy="90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61828</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521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83401</xdr:rowOff>
    </xdr:from>
    <xdr:to>
      <xdr:col>85</xdr:col>
      <xdr:colOff>177800</xdr:colOff>
      <xdr:row>97</xdr:row>
      <xdr:rowOff>13551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5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109538</xdr:rowOff>
    </xdr:from>
    <xdr:to>
      <xdr:col>81</xdr:col>
      <xdr:colOff>50800</xdr:colOff>
      <xdr:row>96</xdr:row>
      <xdr:rowOff>117678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397288"/>
          <a:ext cx="889000" cy="17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149619</xdr:rowOff>
    </xdr:from>
    <xdr:to>
      <xdr:col>81</xdr:col>
      <xdr:colOff>101600</xdr:colOff>
      <xdr:row>97</xdr:row>
      <xdr:rowOff>79769</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60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70896</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7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50673</xdr:rowOff>
    </xdr:from>
    <xdr:to>
      <xdr:col>76</xdr:col>
      <xdr:colOff>114300</xdr:colOff>
      <xdr:row>96</xdr:row>
      <xdr:rowOff>117678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703300" y="16509873"/>
          <a:ext cx="889000" cy="6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78626</xdr:rowOff>
    </xdr:from>
    <xdr:to>
      <xdr:col>76</xdr:col>
      <xdr:colOff>165100</xdr:colOff>
      <xdr:row>97</xdr:row>
      <xdr:rowOff>8776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53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171353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63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50673</xdr:rowOff>
    </xdr:from>
    <xdr:to>
      <xdr:col>71</xdr:col>
      <xdr:colOff>177800</xdr:colOff>
      <xdr:row>98</xdr:row>
      <xdr:rowOff>65621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509873"/>
          <a:ext cx="889000" cy="35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22746</xdr:rowOff>
    </xdr:from>
    <xdr:to>
      <xdr:col>72</xdr:col>
      <xdr:colOff>38100</xdr:colOff>
      <xdr:row>96</xdr:row>
      <xdr:rowOff>124346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48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115473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7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94590</xdr:rowOff>
    </xdr:from>
    <xdr:to>
      <xdr:col>67</xdr:col>
      <xdr:colOff>101600</xdr:colOff>
      <xdr:row>98</xdr:row>
      <xdr:rowOff>24740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2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41267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0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14542</xdr:rowOff>
    </xdr:from>
    <xdr:to>
      <xdr:col>85</xdr:col>
      <xdr:colOff>177800</xdr:colOff>
      <xdr:row>90</xdr:row>
      <xdr:rowOff>116142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544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139019</xdr:rowOff>
    </xdr:from>
    <xdr:ext cx="599010"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539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58738</xdr:rowOff>
    </xdr:from>
    <xdr:to>
      <xdr:col>81</xdr:col>
      <xdr:colOff>101600</xdr:colOff>
      <xdr:row>95</xdr:row>
      <xdr:rowOff>160338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34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5415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12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66878</xdr:rowOff>
    </xdr:from>
    <xdr:to>
      <xdr:col>76</xdr:col>
      <xdr:colOff>165100</xdr:colOff>
      <xdr:row>96</xdr:row>
      <xdr:rowOff>168478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52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13555</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30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171323</xdr:rowOff>
    </xdr:from>
    <xdr:to>
      <xdr:col>72</xdr:col>
      <xdr:colOff>38100</xdr:colOff>
      <xdr:row>96</xdr:row>
      <xdr:rowOff>101473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45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118000</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23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14821</xdr:rowOff>
    </xdr:from>
    <xdr:to>
      <xdr:col>67</xdr:col>
      <xdr:colOff>101600</xdr:colOff>
      <xdr:row>98</xdr:row>
      <xdr:rowOff>116421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1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107548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90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150844</xdr:rowOff>
    </xdr:from>
    <xdr:to>
      <xdr:col>116</xdr:col>
      <xdr:colOff>62864</xdr:colOff>
      <xdr:row>38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294344"/>
          <a:ext cx="1269" cy="12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97521</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06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150844</xdr:rowOff>
    </xdr:from>
    <xdr:to>
      <xdr:col>116</xdr:col>
      <xdr:colOff>152400</xdr:colOff>
      <xdr:row>30</xdr:row>
      <xdr:rowOff>150844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29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115606</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116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92729</xdr:rowOff>
    </xdr:from>
    <xdr:to>
      <xdr:col>116</xdr:col>
      <xdr:colOff>114300</xdr:colOff>
      <xdr:row>37</xdr:row>
      <xdr:rowOff>22879</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26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112903</xdr:rowOff>
    </xdr:from>
    <xdr:to>
      <xdr:col>112</xdr:col>
      <xdr:colOff>38100</xdr:colOff>
      <xdr:row>37</xdr:row>
      <xdr:rowOff>43053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28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59580</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06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133591</xdr:rowOff>
    </xdr:from>
    <xdr:to>
      <xdr:col>107</xdr:col>
      <xdr:colOff>101600</xdr:colOff>
      <xdr:row>37</xdr:row>
      <xdr:rowOff>63741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3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80268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0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114503</xdr:rowOff>
    </xdr:from>
    <xdr:to>
      <xdr:col>102</xdr:col>
      <xdr:colOff>165100</xdr:colOff>
      <xdr:row>37</xdr:row>
      <xdr:rowOff>44653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28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61180</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06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87471</xdr:rowOff>
    </xdr:from>
    <xdr:to>
      <xdr:col>98</xdr:col>
      <xdr:colOff>38100</xdr:colOff>
      <xdr:row>37</xdr:row>
      <xdr:rowOff>17621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2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34148</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03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139014</xdr:rowOff>
    </xdr:from>
    <xdr:to>
      <xdr:col>116</xdr:col>
      <xdr:colOff>62864</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882964"/>
          <a:ext cx="1269" cy="1200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85691</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65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139014</xdr:rowOff>
    </xdr:from>
    <xdr:to>
      <xdr:col>116</xdr:col>
      <xdr:colOff>152400</xdr:colOff>
      <xdr:row>51</xdr:row>
      <xdr:rowOff>139014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88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130705</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731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107828</xdr:rowOff>
    </xdr:from>
    <xdr:to>
      <xdr:col>116</xdr:col>
      <xdr:colOff>114300</xdr:colOff>
      <xdr:row>58</xdr:row>
      <xdr:rowOff>37978</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8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136134</xdr:rowOff>
    </xdr:from>
    <xdr:to>
      <xdr:col>111</xdr:col>
      <xdr:colOff>177800</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10080234"/>
          <a:ext cx="8890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113954</xdr:rowOff>
    </xdr:from>
    <xdr:to>
      <xdr:col>112</xdr:col>
      <xdr:colOff>38100</xdr:colOff>
      <xdr:row>58</xdr:row>
      <xdr:rowOff>44104</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60631</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66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18085</xdr:rowOff>
    </xdr:from>
    <xdr:to>
      <xdr:col>107</xdr:col>
      <xdr:colOff>50800</xdr:colOff>
      <xdr:row>58</xdr:row>
      <xdr:rowOff>136134</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9790735"/>
          <a:ext cx="889000" cy="28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109108</xdr:rowOff>
    </xdr:from>
    <xdr:to>
      <xdr:col>107</xdr:col>
      <xdr:colOff>101600</xdr:colOff>
      <xdr:row>58</xdr:row>
      <xdr:rowOff>39258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55785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65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18085</xdr:rowOff>
    </xdr:from>
    <xdr:to>
      <xdr:col>102</xdr:col>
      <xdr:colOff>114300</xdr:colOff>
      <xdr:row>58</xdr:row>
      <xdr:rowOff>129413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8656300" y="9790735"/>
          <a:ext cx="889000" cy="28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97587</xdr:rowOff>
    </xdr:from>
    <xdr:to>
      <xdr:col>102</xdr:col>
      <xdr:colOff>165100</xdr:colOff>
      <xdr:row>58</xdr:row>
      <xdr:rowOff>27737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18864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96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130002</xdr:rowOff>
    </xdr:from>
    <xdr:to>
      <xdr:col>98</xdr:col>
      <xdr:colOff>38100</xdr:colOff>
      <xdr:row>58</xdr:row>
      <xdr:rowOff>60152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76679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67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85334</xdr:rowOff>
    </xdr:from>
    <xdr:to>
      <xdr:col>107</xdr:col>
      <xdr:colOff>101600</xdr:colOff>
      <xdr:row>59</xdr:row>
      <xdr:rowOff>15484</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1002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6611</xdr:rowOff>
    </xdr:from>
    <xdr:ext cx="313932"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77333" y="101221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138735</xdr:rowOff>
    </xdr:from>
    <xdr:to>
      <xdr:col>102</xdr:col>
      <xdr:colOff>165100</xdr:colOff>
      <xdr:row>57</xdr:row>
      <xdr:rowOff>68885</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73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85412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51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78613</xdr:rowOff>
    </xdr:from>
    <xdr:to>
      <xdr:col>98</xdr:col>
      <xdr:colOff>38100</xdr:colOff>
      <xdr:row>59</xdr:row>
      <xdr:rowOff>8763</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02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171340</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7017" y="10115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162462</xdr:rowOff>
    </xdr:from>
    <xdr:to>
      <xdr:col>116</xdr:col>
      <xdr:colOff>62864</xdr:colOff>
      <xdr:row>78</xdr:row>
      <xdr:rowOff>78141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63962"/>
          <a:ext cx="1269" cy="128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81968</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5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78141</xdr:rowOff>
    </xdr:from>
    <xdr:to>
      <xdr:col>116</xdr:col>
      <xdr:colOff>152400</xdr:colOff>
      <xdr:row>78</xdr:row>
      <xdr:rowOff>78141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5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109139</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3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162462</xdr:rowOff>
    </xdr:from>
    <xdr:to>
      <xdr:col>116</xdr:col>
      <xdr:colOff>152400</xdr:colOff>
      <xdr:row>70</xdr:row>
      <xdr:rowOff>162462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63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130980</xdr:rowOff>
    </xdr:from>
    <xdr:to>
      <xdr:col>116</xdr:col>
      <xdr:colOff>63500</xdr:colOff>
      <xdr:row>73</xdr:row>
      <xdr:rowOff>3487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2303930"/>
          <a:ext cx="838200" cy="21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73042</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588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94615</xdr:rowOff>
    </xdr:from>
    <xdr:to>
      <xdr:col>116</xdr:col>
      <xdr:colOff>114300</xdr:colOff>
      <xdr:row>74</xdr:row>
      <xdr:rowOff>24765</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61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149236</xdr:rowOff>
    </xdr:from>
    <xdr:to>
      <xdr:col>111</xdr:col>
      <xdr:colOff>177800</xdr:colOff>
      <xdr:row>73</xdr:row>
      <xdr:rowOff>3487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0434300" y="12493636"/>
          <a:ext cx="889000" cy="2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109670</xdr:rowOff>
    </xdr:from>
    <xdr:to>
      <xdr:col>112</xdr:col>
      <xdr:colOff>38100</xdr:colOff>
      <xdr:row>73</xdr:row>
      <xdr:rowOff>39820</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45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56347</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22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149236</xdr:rowOff>
    </xdr:from>
    <xdr:to>
      <xdr:col>107</xdr:col>
      <xdr:colOff>50800</xdr:colOff>
      <xdr:row>73</xdr:row>
      <xdr:rowOff>40063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493636"/>
          <a:ext cx="889000" cy="6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64178</xdr:rowOff>
    </xdr:from>
    <xdr:to>
      <xdr:col>107</xdr:col>
      <xdr:colOff>101600</xdr:colOff>
      <xdr:row>72</xdr:row>
      <xdr:rowOff>165778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40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10855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18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40063</xdr:rowOff>
    </xdr:from>
    <xdr:to>
      <xdr:col>102</xdr:col>
      <xdr:colOff>114300</xdr:colOff>
      <xdr:row>73</xdr:row>
      <xdr:rowOff>68605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2555913"/>
          <a:ext cx="889000" cy="2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37433</xdr:rowOff>
    </xdr:from>
    <xdr:to>
      <xdr:col>102</xdr:col>
      <xdr:colOff>165100</xdr:colOff>
      <xdr:row>72</xdr:row>
      <xdr:rowOff>139033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381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155560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15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130799</xdr:rowOff>
    </xdr:from>
    <xdr:to>
      <xdr:col>98</xdr:col>
      <xdr:colOff>38100</xdr:colOff>
      <xdr:row>73</xdr:row>
      <xdr:rowOff>60949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77476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25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80180</xdr:rowOff>
    </xdr:from>
    <xdr:to>
      <xdr:col>116</xdr:col>
      <xdr:colOff>114300</xdr:colOff>
      <xdr:row>72</xdr:row>
      <xdr:rowOff>10330</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25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103057</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10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124137</xdr:rowOff>
    </xdr:from>
    <xdr:to>
      <xdr:col>112</xdr:col>
      <xdr:colOff>38100</xdr:colOff>
      <xdr:row>73</xdr:row>
      <xdr:rowOff>54287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46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45414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56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98436</xdr:rowOff>
    </xdr:from>
    <xdr:to>
      <xdr:col>107</xdr:col>
      <xdr:colOff>101600</xdr:colOff>
      <xdr:row>73</xdr:row>
      <xdr:rowOff>28586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4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19713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53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160713</xdr:rowOff>
    </xdr:from>
    <xdr:to>
      <xdr:col>102</xdr:col>
      <xdr:colOff>165100</xdr:colOff>
      <xdr:row>73</xdr:row>
      <xdr:rowOff>90863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50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81990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59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17805</xdr:rowOff>
    </xdr:from>
    <xdr:to>
      <xdr:col>98</xdr:col>
      <xdr:colOff>38100</xdr:colOff>
      <xdr:row>73</xdr:row>
      <xdr:rowOff>119405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53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110532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62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当町の特徴として、物件費、補助費等、災害復旧事業費、積立金の住民一人当たりのコストが類似団体平均と比べて特に高いことがわかる。</a:t>
          </a:r>
        </a:p>
        <a:p>
          <a:r>
            <a:rPr kumimoji="1" lang="ja-JP" altLang="en-US" sz="1300">
              <a:latin typeface="ＭＳ Ｐゴシック" panose="020B0600070205080204" pitchFamily="50" charset="-128"/>
              <a:ea typeface="ＭＳ Ｐゴシック" panose="020B0600070205080204" pitchFamily="50" charset="-128"/>
            </a:rPr>
            <a:t>　・物件費については、令和６年能登半島地震に係る災害廃棄物処理事業（廃棄物処理委託）の増により、前年比</a:t>
          </a:r>
          <a:r>
            <a:rPr kumimoji="1" lang="en-US" altLang="ja-JP" sz="1300">
              <a:latin typeface="ＭＳ Ｐゴシック" panose="020B0600070205080204" pitchFamily="50" charset="-128"/>
              <a:ea typeface="ＭＳ Ｐゴシック" panose="020B0600070205080204" pitchFamily="50" charset="-128"/>
            </a:rPr>
            <a:t>596,797</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　・補助費等については、令和６年能登半島地震に係る住宅応急修理経費や災害廃棄物処理事業（自費解体に対する補助金）の増により、前年比</a:t>
          </a:r>
          <a:r>
            <a:rPr kumimoji="1" lang="en-US" altLang="ja-JP" sz="1300">
              <a:latin typeface="ＭＳ Ｐゴシック" panose="020B0600070205080204" pitchFamily="50" charset="-128"/>
              <a:ea typeface="ＭＳ Ｐゴシック" panose="020B0600070205080204" pitchFamily="50" charset="-128"/>
            </a:rPr>
            <a:t>118,930</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　・災害復旧事業費については、令和６年能登半島地震に係る復旧工事などにより、前年比</a:t>
          </a:r>
          <a:r>
            <a:rPr kumimoji="1" lang="en-US" altLang="ja-JP" sz="1300">
              <a:latin typeface="ＭＳ Ｐゴシック" panose="020B0600070205080204" pitchFamily="50" charset="-128"/>
              <a:ea typeface="ＭＳ Ｐゴシック" panose="020B0600070205080204" pitchFamily="50" charset="-128"/>
            </a:rPr>
            <a:t>61,701</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　・積立金については、令和６年能登半島地震復興基金に係る枠配分を積み立てたほか、後年度の財政需要に備え、公共施設等整備基金などに積立を行ったことにより、前年比</a:t>
          </a:r>
          <a:r>
            <a:rPr kumimoji="1" lang="en-US" altLang="ja-JP" sz="1300">
              <a:latin typeface="ＭＳ Ｐゴシック" panose="020B0600070205080204" pitchFamily="50" charset="-128"/>
              <a:ea typeface="ＭＳ Ｐゴシック" panose="020B0600070205080204" pitchFamily="50" charset="-128"/>
            </a:rPr>
            <a:t>70,980</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　・令和６年能登半島地震からの復旧・復興を最優先に進めており、普通建設事業費は減少した。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石川県志賀町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17,609
17,404
246.76
31,992,520
29,128,872
1,646,685
8,207,313
11,476,926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15276</xdr:rowOff>
    </xdr:from>
    <xdr:to>
      <xdr:col>24</xdr:col>
      <xdr:colOff>62865</xdr:colOff>
      <xdr:row>39</xdr:row>
      <xdr:rowOff>44668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58776"/>
          <a:ext cx="127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48495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3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44668</xdr:rowOff>
    </xdr:from>
    <xdr:to>
      <xdr:col>24</xdr:col>
      <xdr:colOff>152400</xdr:colOff>
      <xdr:row>39</xdr:row>
      <xdr:rowOff>44668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31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133403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3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15276</xdr:rowOff>
    </xdr:from>
    <xdr:to>
      <xdr:col>24</xdr:col>
      <xdr:colOff>152400</xdr:colOff>
      <xdr:row>30</xdr:row>
      <xdr:rowOff>15276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58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124678</xdr:rowOff>
    </xdr:from>
    <xdr:to>
      <xdr:col>24</xdr:col>
      <xdr:colOff>63500</xdr:colOff>
      <xdr:row>35</xdr:row>
      <xdr:rowOff>94633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953978"/>
          <a:ext cx="838200" cy="14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57203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57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78776</xdr:rowOff>
    </xdr:from>
    <xdr:to>
      <xdr:col>24</xdr:col>
      <xdr:colOff>114300</xdr:colOff>
      <xdr:row>36</xdr:row>
      <xdr:rowOff>8926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7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94633</xdr:rowOff>
    </xdr:from>
    <xdr:to>
      <xdr:col>19</xdr:col>
      <xdr:colOff>177800</xdr:colOff>
      <xdr:row>36</xdr:row>
      <xdr:rowOff>23767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095383"/>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3665</xdr:rowOff>
    </xdr:from>
    <xdr:to>
      <xdr:col>20</xdr:col>
      <xdr:colOff>38100</xdr:colOff>
      <xdr:row>36</xdr:row>
      <xdr:rowOff>105265</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7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96392</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6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23767</xdr:rowOff>
    </xdr:from>
    <xdr:to>
      <xdr:col>15</xdr:col>
      <xdr:colOff>50800</xdr:colOff>
      <xdr:row>36</xdr:row>
      <xdr:rowOff>85163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195967"/>
          <a:ext cx="889000" cy="6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51671</xdr:rowOff>
    </xdr:from>
    <xdr:to>
      <xdr:col>15</xdr:col>
      <xdr:colOff>101600</xdr:colOff>
      <xdr:row>36</xdr:row>
      <xdr:rowOff>153271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144398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31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85163</xdr:rowOff>
    </xdr:from>
    <xdr:to>
      <xdr:col>10</xdr:col>
      <xdr:colOff>114300</xdr:colOff>
      <xdr:row>37</xdr:row>
      <xdr:rowOff>17236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257363"/>
          <a:ext cx="889000" cy="10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91186</xdr:rowOff>
    </xdr:from>
    <xdr:to>
      <xdr:col>10</xdr:col>
      <xdr:colOff>165100</xdr:colOff>
      <xdr:row>37</xdr:row>
      <xdr:rowOff>21336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12463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3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121557</xdr:rowOff>
    </xdr:from>
    <xdr:to>
      <xdr:col>6</xdr:col>
      <xdr:colOff>38100</xdr:colOff>
      <xdr:row>37</xdr:row>
      <xdr:rowOff>51707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9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68234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68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73878</xdr:rowOff>
    </xdr:from>
    <xdr:to>
      <xdr:col>24</xdr:col>
      <xdr:colOff>114300</xdr:colOff>
      <xdr:row>35</xdr:row>
      <xdr:rowOff>4028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0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96755</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54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43833</xdr:rowOff>
    </xdr:from>
    <xdr:to>
      <xdr:col>20</xdr:col>
      <xdr:colOff>38100</xdr:colOff>
      <xdr:row>35</xdr:row>
      <xdr:rowOff>145433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4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161960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819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144417</xdr:rowOff>
    </xdr:from>
    <xdr:to>
      <xdr:col>15</xdr:col>
      <xdr:colOff>101600</xdr:colOff>
      <xdr:row>36</xdr:row>
      <xdr:rowOff>74567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4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91094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920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34363</xdr:rowOff>
    </xdr:from>
    <xdr:to>
      <xdr:col>10</xdr:col>
      <xdr:colOff>165100</xdr:colOff>
      <xdr:row>36</xdr:row>
      <xdr:rowOff>135963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0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152490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981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137886</xdr:rowOff>
    </xdr:from>
    <xdr:to>
      <xdr:col>6</xdr:col>
      <xdr:colOff>38100</xdr:colOff>
      <xdr:row>37</xdr:row>
      <xdr:rowOff>68036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31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59163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40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43322</xdr:rowOff>
    </xdr:from>
    <xdr:to>
      <xdr:col>24</xdr:col>
      <xdr:colOff>62865</xdr:colOff>
      <xdr:row>57</xdr:row>
      <xdr:rowOff>34983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87272"/>
          <a:ext cx="1270" cy="102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38810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81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34983</xdr:rowOff>
    </xdr:from>
    <xdr:to>
      <xdr:col>24</xdr:col>
      <xdr:colOff>152400</xdr:colOff>
      <xdr:row>57</xdr:row>
      <xdr:rowOff>34983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807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161449</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283,580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43322</xdr:rowOff>
    </xdr:from>
    <xdr:to>
      <xdr:col>24</xdr:col>
      <xdr:colOff>152400</xdr:colOff>
      <xdr:row>51</xdr:row>
      <xdr:rowOff>43322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45041</xdr:rowOff>
    </xdr:from>
    <xdr:to>
      <xdr:col>24</xdr:col>
      <xdr:colOff>63500</xdr:colOff>
      <xdr:row>55</xdr:row>
      <xdr:rowOff>99887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131891"/>
          <a:ext cx="838200" cy="39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159357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176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9480</xdr:rowOff>
    </xdr:from>
    <xdr:to>
      <xdr:col>24</xdr:col>
      <xdr:colOff>114300</xdr:colOff>
      <xdr:row>55</xdr:row>
      <xdr:rowOff>111080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99887</xdr:rowOff>
    </xdr:from>
    <xdr:to>
      <xdr:col>19</xdr:col>
      <xdr:colOff>177800</xdr:colOff>
      <xdr:row>55</xdr:row>
      <xdr:rowOff>131347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529637"/>
          <a:ext cx="889000" cy="3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119587</xdr:rowOff>
    </xdr:from>
    <xdr:to>
      <xdr:col>20</xdr:col>
      <xdr:colOff>38100</xdr:colOff>
      <xdr:row>56</xdr:row>
      <xdr:rowOff>49737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4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40864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4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94465</xdr:rowOff>
    </xdr:from>
    <xdr:to>
      <xdr:col>15</xdr:col>
      <xdr:colOff>50800</xdr:colOff>
      <xdr:row>55</xdr:row>
      <xdr:rowOff>131347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524215"/>
          <a:ext cx="889000" cy="3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95420</xdr:rowOff>
    </xdr:from>
    <xdr:to>
      <xdr:col>15</xdr:col>
      <xdr:colOff>101600</xdr:colOff>
      <xdr:row>56</xdr:row>
      <xdr:rowOff>25570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16697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25615</xdr:rowOff>
    </xdr:from>
    <xdr:to>
      <xdr:col>10</xdr:col>
      <xdr:colOff>114300</xdr:colOff>
      <xdr:row>55</xdr:row>
      <xdr:rowOff>94465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112465"/>
          <a:ext cx="889000" cy="41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80497</xdr:rowOff>
    </xdr:from>
    <xdr:to>
      <xdr:col>10</xdr:col>
      <xdr:colOff>165100</xdr:colOff>
      <xdr:row>56</xdr:row>
      <xdr:rowOff>10647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51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1774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53179</xdr:rowOff>
    </xdr:from>
    <xdr:to>
      <xdr:col>6</xdr:col>
      <xdr:colOff>38100</xdr:colOff>
      <xdr:row>53</xdr:row>
      <xdr:rowOff>154779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145906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3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165691</xdr:rowOff>
    </xdr:from>
    <xdr:to>
      <xdr:col>24</xdr:col>
      <xdr:colOff>114300</xdr:colOff>
      <xdr:row>53</xdr:row>
      <xdr:rowOff>95841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08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17118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8932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49087</xdr:rowOff>
    </xdr:from>
    <xdr:to>
      <xdr:col>20</xdr:col>
      <xdr:colOff>38100</xdr:colOff>
      <xdr:row>55</xdr:row>
      <xdr:rowOff>150687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47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167214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254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80547</xdr:rowOff>
    </xdr:from>
    <xdr:to>
      <xdr:col>15</xdr:col>
      <xdr:colOff>101600</xdr:colOff>
      <xdr:row>56</xdr:row>
      <xdr:rowOff>10697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1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27224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285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43665</xdr:rowOff>
    </xdr:from>
    <xdr:to>
      <xdr:col>10</xdr:col>
      <xdr:colOff>165100</xdr:colOff>
      <xdr:row>55</xdr:row>
      <xdr:rowOff>145265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7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161792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248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146265</xdr:rowOff>
    </xdr:from>
    <xdr:to>
      <xdr:col>6</xdr:col>
      <xdr:colOff>38100</xdr:colOff>
      <xdr:row>53</xdr:row>
      <xdr:rowOff>76415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06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92942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836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133619</xdr:rowOff>
    </xdr:from>
    <xdr:to>
      <xdr:col>24</xdr:col>
      <xdr:colOff>62865</xdr:colOff>
      <xdr:row>78</xdr:row>
      <xdr:rowOff>93094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5119"/>
          <a:ext cx="1270" cy="13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96921</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7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93094</xdr:rowOff>
    </xdr:from>
    <xdr:to>
      <xdr:col>24</xdr:col>
      <xdr:colOff>152400</xdr:colOff>
      <xdr:row>78</xdr:row>
      <xdr:rowOff>93094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6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80296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10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133619</xdr:rowOff>
    </xdr:from>
    <xdr:to>
      <xdr:col>24</xdr:col>
      <xdr:colOff>152400</xdr:colOff>
      <xdr:row>70</xdr:row>
      <xdr:rowOff>133619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133619</xdr:rowOff>
    </xdr:from>
    <xdr:to>
      <xdr:col>24</xdr:col>
      <xdr:colOff>63500</xdr:colOff>
      <xdr:row>75</xdr:row>
      <xdr:rowOff>159781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135119"/>
          <a:ext cx="838200" cy="88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13186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43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34759</xdr:rowOff>
    </xdr:from>
    <xdr:to>
      <xdr:col>24</xdr:col>
      <xdr:colOff>114300</xdr:colOff>
      <xdr:row>76</xdr:row>
      <xdr:rowOff>136359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06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159781</xdr:rowOff>
    </xdr:from>
    <xdr:to>
      <xdr:col>19</xdr:col>
      <xdr:colOff>177800</xdr:colOff>
      <xdr:row>77</xdr:row>
      <xdr:rowOff>49385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18531"/>
          <a:ext cx="889000" cy="23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163699</xdr:rowOff>
    </xdr:from>
    <xdr:to>
      <xdr:col>20</xdr:col>
      <xdr:colOff>38100</xdr:colOff>
      <xdr:row>77</xdr:row>
      <xdr:rowOff>93849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9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84976</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286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33785</xdr:rowOff>
    </xdr:from>
    <xdr:to>
      <xdr:col>15</xdr:col>
      <xdr:colOff>50800</xdr:colOff>
      <xdr:row>77</xdr:row>
      <xdr:rowOff>49385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892535"/>
          <a:ext cx="889000" cy="35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79510</xdr:rowOff>
    </xdr:from>
    <xdr:to>
      <xdr:col>15</xdr:col>
      <xdr:colOff>101600</xdr:colOff>
      <xdr:row>78</xdr:row>
      <xdr:rowOff>9660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787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7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33785</xdr:rowOff>
    </xdr:from>
    <xdr:to>
      <xdr:col>10</xdr:col>
      <xdr:colOff>114300</xdr:colOff>
      <xdr:row>77</xdr:row>
      <xdr:rowOff>135430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892535"/>
          <a:ext cx="889000" cy="44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7445</xdr:rowOff>
    </xdr:from>
    <xdr:to>
      <xdr:col>10</xdr:col>
      <xdr:colOff>165100</xdr:colOff>
      <xdr:row>77</xdr:row>
      <xdr:rowOff>109045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0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100172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0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115838</xdr:rowOff>
    </xdr:from>
    <xdr:to>
      <xdr:col>6</xdr:col>
      <xdr:colOff>38100</xdr:colOff>
      <xdr:row>79</xdr:row>
      <xdr:rowOff>45988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8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37115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58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82819</xdr:rowOff>
    </xdr:from>
    <xdr:to>
      <xdr:col>24</xdr:col>
      <xdr:colOff>114300</xdr:colOff>
      <xdr:row>71</xdr:row>
      <xdr:rowOff>12969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08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35846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03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108980</xdr:rowOff>
    </xdr:from>
    <xdr:to>
      <xdr:col>20</xdr:col>
      <xdr:colOff>38100</xdr:colOff>
      <xdr:row>76</xdr:row>
      <xdr:rowOff>39129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677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55657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42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170035</xdr:rowOff>
    </xdr:from>
    <xdr:to>
      <xdr:col>15</xdr:col>
      <xdr:colOff>101600</xdr:colOff>
      <xdr:row>77</xdr:row>
      <xdr:rowOff>100185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0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116712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975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154435</xdr:rowOff>
    </xdr:from>
    <xdr:to>
      <xdr:col>10</xdr:col>
      <xdr:colOff>165100</xdr:colOff>
      <xdr:row>75</xdr:row>
      <xdr:rowOff>84585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4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101112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1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84630</xdr:rowOff>
    </xdr:from>
    <xdr:to>
      <xdr:col>6</xdr:col>
      <xdr:colOff>38100</xdr:colOff>
      <xdr:row>78</xdr:row>
      <xdr:rowOff>14780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31307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61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161582</xdr:rowOff>
    </xdr:from>
    <xdr:to>
      <xdr:col>24</xdr:col>
      <xdr:colOff>62865</xdr:colOff>
      <xdr:row>98</xdr:row>
      <xdr:rowOff>168377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92082"/>
          <a:ext cx="1270" cy="1378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754</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7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168377</xdr:rowOff>
    </xdr:from>
    <xdr:to>
      <xdr:col>24</xdr:col>
      <xdr:colOff>152400</xdr:colOff>
      <xdr:row>98</xdr:row>
      <xdr:rowOff>168377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7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108259</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67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748,513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161582</xdr:rowOff>
    </xdr:from>
    <xdr:to>
      <xdr:col>24</xdr:col>
      <xdr:colOff>152400</xdr:colOff>
      <xdr:row>90</xdr:row>
      <xdr:rowOff>161582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9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161582</xdr:rowOff>
    </xdr:from>
    <xdr:to>
      <xdr:col>24</xdr:col>
      <xdr:colOff>63500</xdr:colOff>
      <xdr:row>97</xdr:row>
      <xdr:rowOff>148219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5592082"/>
          <a:ext cx="838200" cy="118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170623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801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20746</xdr:rowOff>
    </xdr:from>
    <xdr:to>
      <xdr:col>24</xdr:col>
      <xdr:colOff>114300</xdr:colOff>
      <xdr:row>98</xdr:row>
      <xdr:rowOff>122346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148219</xdr:rowOff>
    </xdr:from>
    <xdr:to>
      <xdr:col>19</xdr:col>
      <xdr:colOff>177800</xdr:colOff>
      <xdr:row>98</xdr:row>
      <xdr:rowOff>55468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778869"/>
          <a:ext cx="889000" cy="7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62843</xdr:rowOff>
    </xdr:from>
    <xdr:to>
      <xdr:col>20</xdr:col>
      <xdr:colOff>38100</xdr:colOff>
      <xdr:row>98</xdr:row>
      <xdr:rowOff>164443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6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155570</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95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55468</xdr:rowOff>
    </xdr:from>
    <xdr:to>
      <xdr:col>15</xdr:col>
      <xdr:colOff>50800</xdr:colOff>
      <xdr:row>98</xdr:row>
      <xdr:rowOff>58804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57568"/>
          <a:ext cx="889000" cy="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66746</xdr:rowOff>
    </xdr:from>
    <xdr:to>
      <xdr:col>15</xdr:col>
      <xdr:colOff>101600</xdr:colOff>
      <xdr:row>98</xdr:row>
      <xdr:rowOff>168346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6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159473</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6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58804</xdr:rowOff>
    </xdr:from>
    <xdr:to>
      <xdr:col>10</xdr:col>
      <xdr:colOff>114300</xdr:colOff>
      <xdr:row>98</xdr:row>
      <xdr:rowOff>84058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60904"/>
          <a:ext cx="889000" cy="2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62443</xdr:rowOff>
    </xdr:from>
    <xdr:to>
      <xdr:col>10</xdr:col>
      <xdr:colOff>165100</xdr:colOff>
      <xdr:row>98</xdr:row>
      <xdr:rowOff>164043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6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155170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5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68295</xdr:rowOff>
    </xdr:from>
    <xdr:to>
      <xdr:col>6</xdr:col>
      <xdr:colOff>38100</xdr:colOff>
      <xdr:row>98</xdr:row>
      <xdr:rowOff>169895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7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161022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6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110782</xdr:rowOff>
    </xdr:from>
    <xdr:to>
      <xdr:col>24</xdr:col>
      <xdr:colOff>114300</xdr:colOff>
      <xdr:row>91</xdr:row>
      <xdr:rowOff>40932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554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63809</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5494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97419</xdr:rowOff>
    </xdr:from>
    <xdr:to>
      <xdr:col>20</xdr:col>
      <xdr:colOff>38100</xdr:colOff>
      <xdr:row>98</xdr:row>
      <xdr:rowOff>27569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2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44096</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6503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4668</xdr:rowOff>
    </xdr:from>
    <xdr:to>
      <xdr:col>15</xdr:col>
      <xdr:colOff>101600</xdr:colOff>
      <xdr:row>98</xdr:row>
      <xdr:rowOff>106268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0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122795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58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8004</xdr:rowOff>
    </xdr:from>
    <xdr:to>
      <xdr:col>10</xdr:col>
      <xdr:colOff>165100</xdr:colOff>
      <xdr:row>98</xdr:row>
      <xdr:rowOff>109604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1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126131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58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33258</xdr:rowOff>
    </xdr:from>
    <xdr:to>
      <xdr:col>6</xdr:col>
      <xdr:colOff>38100</xdr:colOff>
      <xdr:row>98</xdr:row>
      <xdr:rowOff>134858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3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151385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1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55499</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713349"/>
          <a:ext cx="1270" cy="1017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2176</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488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33</xdr:row>
      <xdr:rowOff>55499</xdr:rowOff>
    </xdr:from>
    <xdr:to>
      <xdr:col>55</xdr:col>
      <xdr:colOff>88900</xdr:colOff>
      <xdr:row>33</xdr:row>
      <xdr:rowOff>55499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713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152464</xdr:rowOff>
    </xdr:from>
    <xdr:to>
      <xdr:col>55</xdr:col>
      <xdr:colOff>0</xdr:colOff>
      <xdr:row>37</xdr:row>
      <xdr:rowOff>33782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324664"/>
          <a:ext cx="838200" cy="5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4653</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519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26226</xdr:rowOff>
    </xdr:from>
    <xdr:to>
      <xdr:col>55</xdr:col>
      <xdr:colOff>50800</xdr:colOff>
      <xdr:row>38</xdr:row>
      <xdr:rowOff>127826</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4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152464</xdr:rowOff>
    </xdr:from>
    <xdr:to>
      <xdr:col>50</xdr:col>
      <xdr:colOff>114300</xdr:colOff>
      <xdr:row>36</xdr:row>
      <xdr:rowOff>152464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153214"/>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65469</xdr:rowOff>
    </xdr:from>
    <xdr:to>
      <xdr:col>50</xdr:col>
      <xdr:colOff>165100</xdr:colOff>
      <xdr:row>38</xdr:row>
      <xdr:rowOff>167069</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5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158196</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673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151892</xdr:rowOff>
    </xdr:from>
    <xdr:to>
      <xdr:col>45</xdr:col>
      <xdr:colOff>177800</xdr:colOff>
      <xdr:row>35</xdr:row>
      <xdr:rowOff>152464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5123942"/>
          <a:ext cx="889000" cy="102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57468</xdr:rowOff>
    </xdr:from>
    <xdr:to>
      <xdr:col>46</xdr:col>
      <xdr:colOff>38100</xdr:colOff>
      <xdr:row>38</xdr:row>
      <xdr:rowOff>159068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5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150195</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665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151892</xdr:rowOff>
    </xdr:from>
    <xdr:to>
      <xdr:col>41</xdr:col>
      <xdr:colOff>50800</xdr:colOff>
      <xdr:row>37</xdr:row>
      <xdr:rowOff>107886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5123942"/>
          <a:ext cx="889000" cy="132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17272</xdr:rowOff>
    </xdr:from>
    <xdr:to>
      <xdr:col>41</xdr:col>
      <xdr:colOff>101600</xdr:colOff>
      <xdr:row>38</xdr:row>
      <xdr:rowOff>118872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109999</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625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65849</xdr:rowOff>
    </xdr:from>
    <xdr:to>
      <xdr:col>36</xdr:col>
      <xdr:colOff>165100</xdr:colOff>
      <xdr:row>38</xdr:row>
      <xdr:rowOff>167449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8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158576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673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154432</xdr:rowOff>
    </xdr:from>
    <xdr:to>
      <xdr:col>55</xdr:col>
      <xdr:colOff>50800</xdr:colOff>
      <xdr:row>37</xdr:row>
      <xdr:rowOff>84582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32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5859</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17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101664</xdr:rowOff>
    </xdr:from>
    <xdr:to>
      <xdr:col>50</xdr:col>
      <xdr:colOff>165100</xdr:colOff>
      <xdr:row>37</xdr:row>
      <xdr:rowOff>31814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27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48341</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604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101664</xdr:rowOff>
    </xdr:from>
    <xdr:to>
      <xdr:col>46</xdr:col>
      <xdr:colOff>38100</xdr:colOff>
      <xdr:row>36</xdr:row>
      <xdr:rowOff>31814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10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48341</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587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101092</xdr:rowOff>
    </xdr:from>
    <xdr:to>
      <xdr:col>41</xdr:col>
      <xdr:colOff>101600</xdr:colOff>
      <xdr:row>30</xdr:row>
      <xdr:rowOff>31242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507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28</xdr:row>
      <xdr:rowOff>47769</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484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57086</xdr:rowOff>
    </xdr:from>
    <xdr:to>
      <xdr:col>36</xdr:col>
      <xdr:colOff>165100</xdr:colOff>
      <xdr:row>37</xdr:row>
      <xdr:rowOff>158686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0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3763</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617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13562</xdr:rowOff>
    </xdr:from>
    <xdr:to>
      <xdr:col>54</xdr:col>
      <xdr:colOff>189865</xdr:colOff>
      <xdr:row>59</xdr:row>
      <xdr:rowOff>16484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586062"/>
          <a:ext cx="1270" cy="1545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20311</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3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16484</xdr:rowOff>
    </xdr:from>
    <xdr:to>
      <xdr:col>55</xdr:col>
      <xdr:colOff>88900</xdr:colOff>
      <xdr:row>59</xdr:row>
      <xdr:rowOff>16484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32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131689</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3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99,725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13562</xdr:rowOff>
    </xdr:from>
    <xdr:to>
      <xdr:col>55</xdr:col>
      <xdr:colOff>88900</xdr:colOff>
      <xdr:row>50</xdr:row>
      <xdr:rowOff>13562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5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99548</xdr:rowOff>
    </xdr:from>
    <xdr:to>
      <xdr:col>55</xdr:col>
      <xdr:colOff>0</xdr:colOff>
      <xdr:row>56</xdr:row>
      <xdr:rowOff>144680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700748"/>
          <a:ext cx="838200" cy="4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12989</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442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161562</xdr:rowOff>
    </xdr:from>
    <xdr:to>
      <xdr:col>55</xdr:col>
      <xdr:colOff>50800</xdr:colOff>
      <xdr:row>56</xdr:row>
      <xdr:rowOff>91712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59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171328</xdr:rowOff>
    </xdr:from>
    <xdr:to>
      <xdr:col>50</xdr:col>
      <xdr:colOff>114300</xdr:colOff>
      <xdr:row>56</xdr:row>
      <xdr:rowOff>144680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429628"/>
          <a:ext cx="889000" cy="31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162836</xdr:rowOff>
    </xdr:from>
    <xdr:to>
      <xdr:col>50</xdr:col>
      <xdr:colOff>165100</xdr:colOff>
      <xdr:row>56</xdr:row>
      <xdr:rowOff>92986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5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109513</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36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171328</xdr:rowOff>
    </xdr:from>
    <xdr:to>
      <xdr:col>45</xdr:col>
      <xdr:colOff>177800</xdr:colOff>
      <xdr:row>55</xdr:row>
      <xdr:rowOff>153514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429628"/>
          <a:ext cx="889000" cy="15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122978</xdr:rowOff>
    </xdr:from>
    <xdr:to>
      <xdr:col>46</xdr:col>
      <xdr:colOff>38100</xdr:colOff>
      <xdr:row>56</xdr:row>
      <xdr:rowOff>53128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55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44255</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64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153514</xdr:rowOff>
    </xdr:from>
    <xdr:to>
      <xdr:col>41</xdr:col>
      <xdr:colOff>50800</xdr:colOff>
      <xdr:row>56</xdr:row>
      <xdr:rowOff>136940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583264"/>
          <a:ext cx="889000" cy="15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160190</xdr:rowOff>
    </xdr:from>
    <xdr:to>
      <xdr:col>41</xdr:col>
      <xdr:colOff>101600</xdr:colOff>
      <xdr:row>56</xdr:row>
      <xdr:rowOff>90340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81467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68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151667</xdr:rowOff>
    </xdr:from>
    <xdr:to>
      <xdr:col>36</xdr:col>
      <xdr:colOff>165100</xdr:colOff>
      <xdr:row>56</xdr:row>
      <xdr:rowOff>81817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98344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3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48748</xdr:rowOff>
    </xdr:from>
    <xdr:to>
      <xdr:col>55</xdr:col>
      <xdr:colOff>50800</xdr:colOff>
      <xdr:row>56</xdr:row>
      <xdr:rowOff>150348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64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27175</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62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93880</xdr:rowOff>
    </xdr:from>
    <xdr:to>
      <xdr:col>50</xdr:col>
      <xdr:colOff>165100</xdr:colOff>
      <xdr:row>57</xdr:row>
      <xdr:rowOff>24030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69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15157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78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120528</xdr:rowOff>
    </xdr:from>
    <xdr:to>
      <xdr:col>46</xdr:col>
      <xdr:colOff>38100</xdr:colOff>
      <xdr:row>55</xdr:row>
      <xdr:rowOff>50678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3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67205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15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102714</xdr:rowOff>
    </xdr:from>
    <xdr:to>
      <xdr:col>41</xdr:col>
      <xdr:colOff>101600</xdr:colOff>
      <xdr:row>56</xdr:row>
      <xdr:rowOff>32864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53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49391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30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86140</xdr:rowOff>
    </xdr:from>
    <xdr:to>
      <xdr:col>36</xdr:col>
      <xdr:colOff>165100</xdr:colOff>
      <xdr:row>57</xdr:row>
      <xdr:rowOff>16290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68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7417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78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144935</xdr:rowOff>
    </xdr:from>
    <xdr:to>
      <xdr:col>54</xdr:col>
      <xdr:colOff>189865</xdr:colOff>
      <xdr:row>78</xdr:row>
      <xdr:rowOff>114646</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317885"/>
          <a:ext cx="1270" cy="1169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118473</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114646</xdr:rowOff>
    </xdr:from>
    <xdr:to>
      <xdr:col>55</xdr:col>
      <xdr:colOff>88900</xdr:colOff>
      <xdr:row>78</xdr:row>
      <xdr:rowOff>114646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91612</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9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144935</xdr:rowOff>
    </xdr:from>
    <xdr:to>
      <xdr:col>55</xdr:col>
      <xdr:colOff>88900</xdr:colOff>
      <xdr:row>71</xdr:row>
      <xdr:rowOff>144935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31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144935</xdr:rowOff>
    </xdr:from>
    <xdr:to>
      <xdr:col>55</xdr:col>
      <xdr:colOff>0</xdr:colOff>
      <xdr:row>75</xdr:row>
      <xdr:rowOff>103901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2317885"/>
          <a:ext cx="838200" cy="64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18818</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49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40391</xdr:rowOff>
    </xdr:from>
    <xdr:to>
      <xdr:col>55</xdr:col>
      <xdr:colOff>50800</xdr:colOff>
      <xdr:row>76</xdr:row>
      <xdr:rowOff>141991</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07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119331</xdr:rowOff>
    </xdr:from>
    <xdr:to>
      <xdr:col>50</xdr:col>
      <xdr:colOff>114300</xdr:colOff>
      <xdr:row>75</xdr:row>
      <xdr:rowOff>103901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635181"/>
          <a:ext cx="889000" cy="32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24961</xdr:rowOff>
    </xdr:from>
    <xdr:to>
      <xdr:col>50</xdr:col>
      <xdr:colOff>165100</xdr:colOff>
      <xdr:row>76</xdr:row>
      <xdr:rowOff>126561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05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117688</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14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90048</xdr:rowOff>
    </xdr:from>
    <xdr:to>
      <xdr:col>45</xdr:col>
      <xdr:colOff>177800</xdr:colOff>
      <xdr:row>73</xdr:row>
      <xdr:rowOff>119331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2605898"/>
          <a:ext cx="889000" cy="2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136883</xdr:rowOff>
    </xdr:from>
    <xdr:to>
      <xdr:col>46</xdr:col>
      <xdr:colOff>38100</xdr:colOff>
      <xdr:row>76</xdr:row>
      <xdr:rowOff>67033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58160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8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90048</xdr:rowOff>
    </xdr:from>
    <xdr:to>
      <xdr:col>41</xdr:col>
      <xdr:colOff>50800</xdr:colOff>
      <xdr:row>74</xdr:row>
      <xdr:rowOff>95648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2605898"/>
          <a:ext cx="889000" cy="17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154623</xdr:rowOff>
    </xdr:from>
    <xdr:to>
      <xdr:col>41</xdr:col>
      <xdr:colOff>101600</xdr:colOff>
      <xdr:row>76</xdr:row>
      <xdr:rowOff>84773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01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75900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10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112400</xdr:rowOff>
    </xdr:from>
    <xdr:to>
      <xdr:col>36</xdr:col>
      <xdr:colOff>165100</xdr:colOff>
      <xdr:row>76</xdr:row>
      <xdr:rowOff>42549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297115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33676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6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94135</xdr:rowOff>
    </xdr:from>
    <xdr:to>
      <xdr:col>55</xdr:col>
      <xdr:colOff>50800</xdr:colOff>
      <xdr:row>72</xdr:row>
      <xdr:rowOff>24285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26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47162</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22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53101</xdr:rowOff>
    </xdr:from>
    <xdr:to>
      <xdr:col>50</xdr:col>
      <xdr:colOff>165100</xdr:colOff>
      <xdr:row>75</xdr:row>
      <xdr:rowOff>154701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91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171228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68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68531</xdr:rowOff>
    </xdr:from>
    <xdr:to>
      <xdr:col>46</xdr:col>
      <xdr:colOff>38100</xdr:colOff>
      <xdr:row>73</xdr:row>
      <xdr:rowOff>170131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58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15208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35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39248</xdr:rowOff>
    </xdr:from>
    <xdr:to>
      <xdr:col>41</xdr:col>
      <xdr:colOff>101600</xdr:colOff>
      <xdr:row>73</xdr:row>
      <xdr:rowOff>140848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55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157375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33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44848</xdr:rowOff>
    </xdr:from>
    <xdr:to>
      <xdr:col>36</xdr:col>
      <xdr:colOff>165100</xdr:colOff>
      <xdr:row>74</xdr:row>
      <xdr:rowOff>146448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73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162975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50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34410</xdr:rowOff>
    </xdr:from>
    <xdr:to>
      <xdr:col>54</xdr:col>
      <xdr:colOff>189865</xdr:colOff>
      <xdr:row>98</xdr:row>
      <xdr:rowOff>3702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36360"/>
          <a:ext cx="1270" cy="1169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7529</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0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3702</xdr:rowOff>
    </xdr:from>
    <xdr:to>
      <xdr:col>55</xdr:col>
      <xdr:colOff>88900</xdr:colOff>
      <xdr:row>98</xdr:row>
      <xdr:rowOff>3702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0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152537</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1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34410</xdr:rowOff>
    </xdr:from>
    <xdr:to>
      <xdr:col>55</xdr:col>
      <xdr:colOff>88900</xdr:colOff>
      <xdr:row>91</xdr:row>
      <xdr:rowOff>34410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36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84950</xdr:rowOff>
    </xdr:from>
    <xdr:to>
      <xdr:col>55</xdr:col>
      <xdr:colOff>0</xdr:colOff>
      <xdr:row>94</xdr:row>
      <xdr:rowOff>85237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029800"/>
          <a:ext cx="838200" cy="17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17149</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133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38722</xdr:rowOff>
    </xdr:from>
    <xdr:to>
      <xdr:col>55</xdr:col>
      <xdr:colOff>50800</xdr:colOff>
      <xdr:row>94</xdr:row>
      <xdr:rowOff>140322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1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146444</xdr:rowOff>
    </xdr:from>
    <xdr:to>
      <xdr:col>50</xdr:col>
      <xdr:colOff>114300</xdr:colOff>
      <xdr:row>93</xdr:row>
      <xdr:rowOff>84950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5748394"/>
          <a:ext cx="889000" cy="28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83528</xdr:rowOff>
    </xdr:from>
    <xdr:to>
      <xdr:col>50</xdr:col>
      <xdr:colOff>165100</xdr:colOff>
      <xdr:row>95</xdr:row>
      <xdr:rowOff>13678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1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4805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140309</xdr:rowOff>
    </xdr:from>
    <xdr:to>
      <xdr:col>45</xdr:col>
      <xdr:colOff>177800</xdr:colOff>
      <xdr:row>91</xdr:row>
      <xdr:rowOff>146444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5742259"/>
          <a:ext cx="889000" cy="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62058</xdr:rowOff>
    </xdr:from>
    <xdr:to>
      <xdr:col>46</xdr:col>
      <xdr:colOff>38100</xdr:colOff>
      <xdr:row>94</xdr:row>
      <xdr:rowOff>163658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154785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7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77712</xdr:rowOff>
    </xdr:from>
    <xdr:to>
      <xdr:col>41</xdr:col>
      <xdr:colOff>50800</xdr:colOff>
      <xdr:row>91</xdr:row>
      <xdr:rowOff>140309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5679662"/>
          <a:ext cx="889000" cy="6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120962</xdr:rowOff>
    </xdr:from>
    <xdr:to>
      <xdr:col>41</xdr:col>
      <xdr:colOff>101600</xdr:colOff>
      <xdr:row>95</xdr:row>
      <xdr:rowOff>51112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42239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2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90957</xdr:rowOff>
    </xdr:from>
    <xdr:to>
      <xdr:col>36</xdr:col>
      <xdr:colOff>165100</xdr:colOff>
      <xdr:row>95</xdr:row>
      <xdr:rowOff>21107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12234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9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34437</xdr:rowOff>
    </xdr:from>
    <xdr:to>
      <xdr:col>55</xdr:col>
      <xdr:colOff>50800</xdr:colOff>
      <xdr:row>94</xdr:row>
      <xdr:rowOff>136037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15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57314</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00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34150</xdr:rowOff>
    </xdr:from>
    <xdr:to>
      <xdr:col>50</xdr:col>
      <xdr:colOff>165100</xdr:colOff>
      <xdr:row>93</xdr:row>
      <xdr:rowOff>135750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59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152277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575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95644</xdr:rowOff>
    </xdr:from>
    <xdr:to>
      <xdr:col>46</xdr:col>
      <xdr:colOff>38100</xdr:colOff>
      <xdr:row>92</xdr:row>
      <xdr:rowOff>25794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569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42321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547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89509</xdr:rowOff>
    </xdr:from>
    <xdr:to>
      <xdr:col>41</xdr:col>
      <xdr:colOff>101600</xdr:colOff>
      <xdr:row>92</xdr:row>
      <xdr:rowOff>19659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569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36186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546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26912</xdr:rowOff>
    </xdr:from>
    <xdr:to>
      <xdr:col>36</xdr:col>
      <xdr:colOff>165100</xdr:colOff>
      <xdr:row>91</xdr:row>
      <xdr:rowOff>128512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562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145039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540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155408</xdr:rowOff>
    </xdr:from>
    <xdr:to>
      <xdr:col>85</xdr:col>
      <xdr:colOff>126364</xdr:colOff>
      <xdr:row>38</xdr:row>
      <xdr:rowOff>113117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27458"/>
          <a:ext cx="1269" cy="1500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116944</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3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113117</xdr:rowOff>
    </xdr:from>
    <xdr:to>
      <xdr:col>86</xdr:col>
      <xdr:colOff>25400</xdr:colOff>
      <xdr:row>38</xdr:row>
      <xdr:rowOff>113117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2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102085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02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155408</xdr:rowOff>
    </xdr:from>
    <xdr:to>
      <xdr:col>86</xdr:col>
      <xdr:colOff>25400</xdr:colOff>
      <xdr:row>29</xdr:row>
      <xdr:rowOff>155408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27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163801</xdr:rowOff>
    </xdr:from>
    <xdr:to>
      <xdr:col>85</xdr:col>
      <xdr:colOff>127000</xdr:colOff>
      <xdr:row>38</xdr:row>
      <xdr:rowOff>6285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507451"/>
          <a:ext cx="838200" cy="1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51851</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24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28974</xdr:rowOff>
    </xdr:from>
    <xdr:to>
      <xdr:col>85</xdr:col>
      <xdr:colOff>177800</xdr:colOff>
      <xdr:row>37</xdr:row>
      <xdr:rowOff>130574</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7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145371</xdr:rowOff>
    </xdr:from>
    <xdr:to>
      <xdr:col>81</xdr:col>
      <xdr:colOff>50800</xdr:colOff>
      <xdr:row>37</xdr:row>
      <xdr:rowOff>163801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489021"/>
          <a:ext cx="889000" cy="1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37128</xdr:rowOff>
    </xdr:from>
    <xdr:to>
      <xdr:col>81</xdr:col>
      <xdr:colOff>101600</xdr:colOff>
      <xdr:row>37</xdr:row>
      <xdr:rowOff>138728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8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155255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15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145371</xdr:rowOff>
    </xdr:from>
    <xdr:to>
      <xdr:col>76</xdr:col>
      <xdr:colOff>114300</xdr:colOff>
      <xdr:row>38</xdr:row>
      <xdr:rowOff>6862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489021"/>
          <a:ext cx="889000" cy="3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103041</xdr:rowOff>
    </xdr:from>
    <xdr:to>
      <xdr:col>76</xdr:col>
      <xdr:colOff>165100</xdr:colOff>
      <xdr:row>38</xdr:row>
      <xdr:rowOff>33190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466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24317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3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5828</xdr:rowOff>
    </xdr:from>
    <xdr:to>
      <xdr:col>71</xdr:col>
      <xdr:colOff>177800</xdr:colOff>
      <xdr:row>38</xdr:row>
      <xdr:rowOff>6862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520928"/>
          <a:ext cx="8890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105947</xdr:rowOff>
    </xdr:from>
    <xdr:to>
      <xdr:col>72</xdr:col>
      <xdr:colOff>38100</xdr:colOff>
      <xdr:row>38</xdr:row>
      <xdr:rowOff>36097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4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52624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2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44976</xdr:rowOff>
    </xdr:from>
    <xdr:to>
      <xdr:col>67</xdr:col>
      <xdr:colOff>101600</xdr:colOff>
      <xdr:row>37</xdr:row>
      <xdr:rowOff>146576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8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163103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6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126935</xdr:rowOff>
    </xdr:from>
    <xdr:to>
      <xdr:col>85</xdr:col>
      <xdr:colOff>177800</xdr:colOff>
      <xdr:row>38</xdr:row>
      <xdr:rowOff>57085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7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41862</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38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113001</xdr:rowOff>
    </xdr:from>
    <xdr:to>
      <xdr:col>81</xdr:col>
      <xdr:colOff>101600</xdr:colOff>
      <xdr:row>38</xdr:row>
      <xdr:rowOff>43151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5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34278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4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94571</xdr:rowOff>
    </xdr:from>
    <xdr:to>
      <xdr:col>76</xdr:col>
      <xdr:colOff>165100</xdr:colOff>
      <xdr:row>38</xdr:row>
      <xdr:rowOff>24721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3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41248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21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127512</xdr:rowOff>
    </xdr:from>
    <xdr:to>
      <xdr:col>72</xdr:col>
      <xdr:colOff>38100</xdr:colOff>
      <xdr:row>38</xdr:row>
      <xdr:rowOff>57662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7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48789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6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126478</xdr:rowOff>
    </xdr:from>
    <xdr:to>
      <xdr:col>67</xdr:col>
      <xdr:colOff>101600</xdr:colOff>
      <xdr:row>38</xdr:row>
      <xdr:rowOff>56628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7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47755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6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127508</xdr:rowOff>
    </xdr:from>
    <xdr:to>
      <xdr:col>85</xdr:col>
      <xdr:colOff>126364</xdr:colOff>
      <xdr:row>59</xdr:row>
      <xdr:rowOff>109410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528558"/>
          <a:ext cx="1269" cy="169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113237</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22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109410</xdr:rowOff>
    </xdr:from>
    <xdr:to>
      <xdr:col>86</xdr:col>
      <xdr:colOff>25400</xdr:colOff>
      <xdr:row>59</xdr:row>
      <xdr:rowOff>109410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22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74185</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03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127508</xdr:rowOff>
    </xdr:from>
    <xdr:to>
      <xdr:col>86</xdr:col>
      <xdr:colOff>25400</xdr:colOff>
      <xdr:row>49</xdr:row>
      <xdr:rowOff>127508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52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165227</xdr:rowOff>
    </xdr:from>
    <xdr:to>
      <xdr:col>85</xdr:col>
      <xdr:colOff>127000</xdr:colOff>
      <xdr:row>57</xdr:row>
      <xdr:rowOff>82245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423527"/>
          <a:ext cx="838200" cy="43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19556</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277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168129</xdr:rowOff>
    </xdr:from>
    <xdr:to>
      <xdr:col>85</xdr:col>
      <xdr:colOff>177800</xdr:colOff>
      <xdr:row>55</xdr:row>
      <xdr:rowOff>98279</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42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158426</xdr:rowOff>
    </xdr:from>
    <xdr:to>
      <xdr:col>81</xdr:col>
      <xdr:colOff>50800</xdr:colOff>
      <xdr:row>54</xdr:row>
      <xdr:rowOff>165227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416726"/>
          <a:ext cx="889000" cy="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53086</xdr:rowOff>
    </xdr:from>
    <xdr:to>
      <xdr:col>81</xdr:col>
      <xdr:colOff>101600</xdr:colOff>
      <xdr:row>55</xdr:row>
      <xdr:rowOff>154686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48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145813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7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158426</xdr:rowOff>
    </xdr:from>
    <xdr:to>
      <xdr:col>76</xdr:col>
      <xdr:colOff>114300</xdr:colOff>
      <xdr:row>57</xdr:row>
      <xdr:rowOff>125641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416726"/>
          <a:ext cx="889000" cy="48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159271</xdr:rowOff>
    </xdr:from>
    <xdr:to>
      <xdr:col>76</xdr:col>
      <xdr:colOff>165100</xdr:colOff>
      <xdr:row>56</xdr:row>
      <xdr:rowOff>89421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58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80548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68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92418</xdr:rowOff>
    </xdr:from>
    <xdr:to>
      <xdr:col>71</xdr:col>
      <xdr:colOff>177800</xdr:colOff>
      <xdr:row>57</xdr:row>
      <xdr:rowOff>125641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693618"/>
          <a:ext cx="889000" cy="20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25844</xdr:rowOff>
    </xdr:from>
    <xdr:to>
      <xdr:col>72</xdr:col>
      <xdr:colOff>38100</xdr:colOff>
      <xdr:row>56</xdr:row>
      <xdr:rowOff>127444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2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143971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0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158128</xdr:rowOff>
    </xdr:from>
    <xdr:to>
      <xdr:col>67</xdr:col>
      <xdr:colOff>101600</xdr:colOff>
      <xdr:row>56</xdr:row>
      <xdr:rowOff>88278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58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104805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36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31445</xdr:rowOff>
    </xdr:from>
    <xdr:to>
      <xdr:col>85</xdr:col>
      <xdr:colOff>177800</xdr:colOff>
      <xdr:row>57</xdr:row>
      <xdr:rowOff>133045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0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9872</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8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114427</xdr:rowOff>
    </xdr:from>
    <xdr:to>
      <xdr:col>81</xdr:col>
      <xdr:colOff>101600</xdr:colOff>
      <xdr:row>55</xdr:row>
      <xdr:rowOff>44577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37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61104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14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107626</xdr:rowOff>
    </xdr:from>
    <xdr:to>
      <xdr:col>76</xdr:col>
      <xdr:colOff>165100</xdr:colOff>
      <xdr:row>55</xdr:row>
      <xdr:rowOff>37776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36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54303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14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74841</xdr:rowOff>
    </xdr:from>
    <xdr:to>
      <xdr:col>72</xdr:col>
      <xdr:colOff>38100</xdr:colOff>
      <xdr:row>58</xdr:row>
      <xdr:rowOff>4991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4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167568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4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41618</xdr:rowOff>
    </xdr:from>
    <xdr:to>
      <xdr:col>67</xdr:col>
      <xdr:colOff>101600</xdr:colOff>
      <xdr:row>56</xdr:row>
      <xdr:rowOff>143218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4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134345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73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41370</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042870"/>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159497</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81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98,022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41370</xdr:rowOff>
    </xdr:from>
    <xdr:to>
      <xdr:col>86</xdr:col>
      <xdr:colOff>25400</xdr:colOff>
      <xdr:row>70</xdr:row>
      <xdr:rowOff>41370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04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41370</xdr:rowOff>
    </xdr:from>
    <xdr:to>
      <xdr:col>85</xdr:col>
      <xdr:colOff>127000</xdr:colOff>
      <xdr:row>76</xdr:row>
      <xdr:rowOff>20158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2042870"/>
          <a:ext cx="838200" cy="100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76193</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49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97766</xdr:rowOff>
    </xdr:from>
    <xdr:to>
      <xdr:col>85</xdr:col>
      <xdr:colOff>177800</xdr:colOff>
      <xdr:row>79</xdr:row>
      <xdr:rowOff>27916</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7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20158</xdr:rowOff>
    </xdr:from>
    <xdr:to>
      <xdr:col>81</xdr:col>
      <xdr:colOff>50800</xdr:colOff>
      <xdr:row>79</xdr:row>
      <xdr:rowOff>63706</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050358"/>
          <a:ext cx="889000" cy="557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67069</xdr:rowOff>
    </xdr:from>
    <xdr:to>
      <xdr:col>81</xdr:col>
      <xdr:colOff>101600</xdr:colOff>
      <xdr:row>78</xdr:row>
      <xdr:rowOff>168669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4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159796</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53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63706</xdr:rowOff>
    </xdr:from>
    <xdr:to>
      <xdr:col>76</xdr:col>
      <xdr:colOff>114300</xdr:colOff>
      <xdr:row>79</xdr:row>
      <xdr:rowOff>94290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608256"/>
          <a:ext cx="889000" cy="3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129803</xdr:rowOff>
    </xdr:from>
    <xdr:to>
      <xdr:col>76</xdr:col>
      <xdr:colOff>165100</xdr:colOff>
      <xdr:row>79</xdr:row>
      <xdr:rowOff>59953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0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76480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27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82255</xdr:rowOff>
    </xdr:from>
    <xdr:to>
      <xdr:col>71</xdr:col>
      <xdr:colOff>177800</xdr:colOff>
      <xdr:row>79</xdr:row>
      <xdr:rowOff>94290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626805"/>
          <a:ext cx="889000" cy="1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137886</xdr:rowOff>
    </xdr:from>
    <xdr:to>
      <xdr:col>72</xdr:col>
      <xdr:colOff>38100</xdr:colOff>
      <xdr:row>79</xdr:row>
      <xdr:rowOff>68036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1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84563</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28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102795</xdr:rowOff>
    </xdr:from>
    <xdr:to>
      <xdr:col>67</xdr:col>
      <xdr:colOff>101600</xdr:colOff>
      <xdr:row>79</xdr:row>
      <xdr:rowOff>32945</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7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49472</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25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69</xdr:row>
      <xdr:rowOff>162020</xdr:rowOff>
    </xdr:from>
    <xdr:to>
      <xdr:col>85</xdr:col>
      <xdr:colOff>177800</xdr:colOff>
      <xdr:row>70</xdr:row>
      <xdr:rowOff>92170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199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115047</xdr:rowOff>
    </xdr:from>
    <xdr:ext cx="534377"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194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140808</xdr:rowOff>
    </xdr:from>
    <xdr:to>
      <xdr:col>81</xdr:col>
      <xdr:colOff>101600</xdr:colOff>
      <xdr:row>76</xdr:row>
      <xdr:rowOff>70958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299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87485</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14111" y="1277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12906</xdr:rowOff>
    </xdr:from>
    <xdr:to>
      <xdr:col>76</xdr:col>
      <xdr:colOff>165100</xdr:colOff>
      <xdr:row>79</xdr:row>
      <xdr:rowOff>114506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5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105633</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650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43490</xdr:rowOff>
    </xdr:from>
    <xdr:to>
      <xdr:col>72</xdr:col>
      <xdr:colOff>38100</xdr:colOff>
      <xdr:row>79</xdr:row>
      <xdr:rowOff>145090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8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136217</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4017" y="13680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31455</xdr:rowOff>
    </xdr:from>
    <xdr:to>
      <xdr:col>67</xdr:col>
      <xdr:colOff>101600</xdr:colOff>
      <xdr:row>79</xdr:row>
      <xdr:rowOff>133055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7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124182</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668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78663</xdr:rowOff>
    </xdr:from>
    <xdr:to>
      <xdr:col>85</xdr:col>
      <xdr:colOff>126364</xdr:colOff>
      <xdr:row>98</xdr:row>
      <xdr:rowOff>153239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09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157066</xdr:rowOff>
    </xdr:from>
    <xdr:ext cx="469744"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5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153239</xdr:rowOff>
    </xdr:from>
    <xdr:to>
      <xdr:col>86</xdr:col>
      <xdr:colOff>25400</xdr:colOff>
      <xdr:row>98</xdr:row>
      <xdr:rowOff>153239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5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25340</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84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78663</xdr:rowOff>
    </xdr:from>
    <xdr:to>
      <xdr:col>86</xdr:col>
      <xdr:colOff>25400</xdr:colOff>
      <xdr:row>90</xdr:row>
      <xdr:rowOff>78663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09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43193</xdr:rowOff>
    </xdr:from>
    <xdr:to>
      <xdr:col>85</xdr:col>
      <xdr:colOff>127000</xdr:colOff>
      <xdr:row>94</xdr:row>
      <xdr:rowOff>94793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159493"/>
          <a:ext cx="838200" cy="5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86605</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202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108178</xdr:rowOff>
    </xdr:from>
    <xdr:to>
      <xdr:col>85</xdr:col>
      <xdr:colOff>177800</xdr:colOff>
      <xdr:row>95</xdr:row>
      <xdr:rowOff>38328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22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170231</xdr:rowOff>
    </xdr:from>
    <xdr:to>
      <xdr:col>81</xdr:col>
      <xdr:colOff>50800</xdr:colOff>
      <xdr:row>94</xdr:row>
      <xdr:rowOff>43193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115081"/>
          <a:ext cx="889000" cy="4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111570</xdr:rowOff>
    </xdr:from>
    <xdr:to>
      <xdr:col>81</xdr:col>
      <xdr:colOff>101600</xdr:colOff>
      <xdr:row>95</xdr:row>
      <xdr:rowOff>41720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2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32847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32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140449</xdr:rowOff>
    </xdr:from>
    <xdr:to>
      <xdr:col>76</xdr:col>
      <xdr:colOff>114300</xdr:colOff>
      <xdr:row>93</xdr:row>
      <xdr:rowOff>170231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5742399"/>
          <a:ext cx="889000" cy="37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88316</xdr:rowOff>
    </xdr:from>
    <xdr:to>
      <xdr:col>76</xdr:col>
      <xdr:colOff>165100</xdr:colOff>
      <xdr:row>95</xdr:row>
      <xdr:rowOff>18466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9593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29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140449</xdr:rowOff>
    </xdr:from>
    <xdr:to>
      <xdr:col>71</xdr:col>
      <xdr:colOff>177800</xdr:colOff>
      <xdr:row>93</xdr:row>
      <xdr:rowOff>61392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5742399"/>
          <a:ext cx="889000" cy="26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112319</xdr:rowOff>
    </xdr:from>
    <xdr:to>
      <xdr:col>72</xdr:col>
      <xdr:colOff>38100</xdr:colOff>
      <xdr:row>95</xdr:row>
      <xdr:rowOff>42469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33596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32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139661</xdr:rowOff>
    </xdr:from>
    <xdr:to>
      <xdr:col>67</xdr:col>
      <xdr:colOff>101600</xdr:colOff>
      <xdr:row>95</xdr:row>
      <xdr:rowOff>69811</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60938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34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43993</xdr:rowOff>
    </xdr:from>
    <xdr:to>
      <xdr:col>85</xdr:col>
      <xdr:colOff>177800</xdr:colOff>
      <xdr:row>94</xdr:row>
      <xdr:rowOff>145593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16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66870</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01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163843</xdr:rowOff>
    </xdr:from>
    <xdr:to>
      <xdr:col>81</xdr:col>
      <xdr:colOff>101600</xdr:colOff>
      <xdr:row>94</xdr:row>
      <xdr:rowOff>93993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10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110520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588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119431</xdr:rowOff>
    </xdr:from>
    <xdr:to>
      <xdr:col>76</xdr:col>
      <xdr:colOff>165100</xdr:colOff>
      <xdr:row>94</xdr:row>
      <xdr:rowOff>49581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06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66108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583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89649</xdr:rowOff>
    </xdr:from>
    <xdr:to>
      <xdr:col>72</xdr:col>
      <xdr:colOff>38100</xdr:colOff>
      <xdr:row>92</xdr:row>
      <xdr:rowOff>19799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569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36326</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03795" y="1546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10592</xdr:rowOff>
    </xdr:from>
    <xdr:to>
      <xdr:col>67</xdr:col>
      <xdr:colOff>101600</xdr:colOff>
      <xdr:row>93</xdr:row>
      <xdr:rowOff>112192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595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128719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573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125984</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40934"/>
          <a:ext cx="1269"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72661</xdr:rowOff>
    </xdr:from>
    <xdr:ext cx="378565"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216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125984</xdr:rowOff>
    </xdr:from>
    <xdr:to>
      <xdr:col>116</xdr:col>
      <xdr:colOff>152400</xdr:colOff>
      <xdr:row>31</xdr:row>
      <xdr:rowOff>125984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4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47752</xdr:rowOff>
    </xdr:from>
    <xdr:to>
      <xdr:col>107</xdr:col>
      <xdr:colOff>101600</xdr:colOff>
      <xdr:row>38</xdr:row>
      <xdr:rowOff>149352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165879</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13970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35762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47752</xdr:rowOff>
    </xdr:from>
    <xdr:to>
      <xdr:col>102</xdr:col>
      <xdr:colOff>165100</xdr:colOff>
      <xdr:row>38</xdr:row>
      <xdr:rowOff>149352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165879</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155194</xdr:rowOff>
    </xdr:from>
    <xdr:to>
      <xdr:col>98</xdr:col>
      <xdr:colOff>38100</xdr:colOff>
      <xdr:row>37</xdr:row>
      <xdr:rowOff>85344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76471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420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134620</xdr:rowOff>
    </xdr:from>
    <xdr:to>
      <xdr:col>98</xdr:col>
      <xdr:colOff>38100</xdr:colOff>
      <xdr:row>37</xdr:row>
      <xdr:rowOff>64770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81297</xdr:rowOff>
    </xdr:from>
    <xdr:ext cx="378565"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7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当町の令和６年度決算の特徴として、総務費、民生費、衛生費、商工費、教育費、災害復旧費の住民一人当たりのコストが前年比で大幅な増減となった。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・総務費については、前年比</a:t>
          </a:r>
          <a:r>
            <a:rPr kumimoji="1" lang="en-US" altLang="ja-JP" sz="1300">
              <a:latin typeface="ＭＳ Ｐゴシック" panose="020B0600070205080204" pitchFamily="50" charset="-128"/>
              <a:ea typeface="ＭＳ Ｐゴシック" panose="020B0600070205080204" pitchFamily="50" charset="-128"/>
            </a:rPr>
            <a:t>86,996</a:t>
          </a:r>
          <a:r>
            <a:rPr kumimoji="1" lang="ja-JP" altLang="en-US" sz="1300">
              <a:latin typeface="ＭＳ Ｐゴシック" panose="020B0600070205080204" pitchFamily="50" charset="-128"/>
              <a:ea typeface="ＭＳ Ｐゴシック" panose="020B0600070205080204" pitchFamily="50" charset="-128"/>
            </a:rPr>
            <a:t>円の増となった。これは、各種基金への積立金の増が主な要因である。</a:t>
          </a:r>
        </a:p>
        <a:p>
          <a:r>
            <a:rPr kumimoji="1" lang="ja-JP" altLang="en-US" sz="1300">
              <a:latin typeface="ＭＳ Ｐゴシック" panose="020B0600070205080204" pitchFamily="50" charset="-128"/>
              <a:ea typeface="ＭＳ Ｐゴシック" panose="020B0600070205080204" pitchFamily="50" charset="-128"/>
            </a:rPr>
            <a:t>　・民生費については、前年比</a:t>
          </a:r>
          <a:r>
            <a:rPr kumimoji="1" lang="en-US" altLang="ja-JP" sz="1300">
              <a:latin typeface="ＭＳ Ｐゴシック" panose="020B0600070205080204" pitchFamily="50" charset="-128"/>
              <a:ea typeface="ＭＳ Ｐゴシック" panose="020B0600070205080204" pitchFamily="50" charset="-128"/>
            </a:rPr>
            <a:t>96,611</a:t>
          </a:r>
          <a:r>
            <a:rPr kumimoji="1" lang="ja-JP" altLang="en-US" sz="1300">
              <a:latin typeface="ＭＳ Ｐゴシック" panose="020B0600070205080204" pitchFamily="50" charset="-128"/>
              <a:ea typeface="ＭＳ Ｐゴシック" panose="020B0600070205080204" pitchFamily="50" charset="-128"/>
            </a:rPr>
            <a:t>円の増となった。これは、令和６年能登半島地震に係る災害救助費の増が主な要因である。</a:t>
          </a:r>
        </a:p>
        <a:p>
          <a:r>
            <a:rPr kumimoji="1" lang="ja-JP" altLang="en-US" sz="1300">
              <a:latin typeface="ＭＳ Ｐゴシック" panose="020B0600070205080204" pitchFamily="50" charset="-128"/>
              <a:ea typeface="ＭＳ Ｐゴシック" panose="020B0600070205080204" pitchFamily="50" charset="-128"/>
            </a:rPr>
            <a:t>　・衛生費については、前年比</a:t>
          </a:r>
          <a:r>
            <a:rPr kumimoji="1" lang="en-US" altLang="ja-JP" sz="1300">
              <a:latin typeface="ＭＳ Ｐゴシック" panose="020B0600070205080204" pitchFamily="50" charset="-128"/>
              <a:ea typeface="ＭＳ Ｐゴシック" panose="020B0600070205080204" pitchFamily="50" charset="-128"/>
            </a:rPr>
            <a:t>622,985</a:t>
          </a:r>
          <a:r>
            <a:rPr kumimoji="1" lang="ja-JP" altLang="en-US" sz="1300">
              <a:latin typeface="ＭＳ Ｐゴシック" panose="020B0600070205080204" pitchFamily="50" charset="-128"/>
              <a:ea typeface="ＭＳ Ｐゴシック" panose="020B0600070205080204" pitchFamily="50" charset="-128"/>
            </a:rPr>
            <a:t>円の増となった。これは、令和６年能登半島地震に係る災害廃棄物処理事業の増が主な要因である。</a:t>
          </a:r>
        </a:p>
        <a:p>
          <a:r>
            <a:rPr kumimoji="1" lang="ja-JP" altLang="en-US" sz="1300">
              <a:latin typeface="ＭＳ Ｐゴシック" panose="020B0600070205080204" pitchFamily="50" charset="-128"/>
              <a:ea typeface="ＭＳ Ｐゴシック" panose="020B0600070205080204" pitchFamily="50" charset="-128"/>
            </a:rPr>
            <a:t>　・商工費については、前年比</a:t>
          </a:r>
          <a:r>
            <a:rPr kumimoji="1" lang="en-US" altLang="ja-JP" sz="1300">
              <a:latin typeface="ＭＳ Ｐゴシック" panose="020B0600070205080204" pitchFamily="50" charset="-128"/>
              <a:ea typeface="ＭＳ Ｐゴシック" panose="020B0600070205080204" pitchFamily="50" charset="-128"/>
            </a:rPr>
            <a:t>28,205</a:t>
          </a:r>
          <a:r>
            <a:rPr kumimoji="1" lang="ja-JP" altLang="en-US" sz="1300">
              <a:latin typeface="ＭＳ Ｐゴシック" panose="020B0600070205080204" pitchFamily="50" charset="-128"/>
              <a:ea typeface="ＭＳ Ｐゴシック" panose="020B0600070205080204" pitchFamily="50" charset="-128"/>
            </a:rPr>
            <a:t>円の増となった。これは、令和６年能登半島地震に係る、仮設施設整備支援事業の増が主な要因である。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・教育費については、前年比</a:t>
          </a:r>
          <a:r>
            <a:rPr kumimoji="1" lang="en-US" altLang="ja-JP" sz="1300">
              <a:latin typeface="ＭＳ Ｐゴシック" panose="020B0600070205080204" pitchFamily="50" charset="-128"/>
              <a:ea typeface="ＭＳ Ｐゴシック" panose="020B0600070205080204" pitchFamily="50" charset="-128"/>
            </a:rPr>
            <a:t>22,644</a:t>
          </a:r>
          <a:r>
            <a:rPr kumimoji="1" lang="ja-JP" altLang="en-US" sz="1300">
              <a:latin typeface="ＭＳ Ｐゴシック" panose="020B0600070205080204" pitchFamily="50" charset="-128"/>
              <a:ea typeface="ＭＳ Ｐゴシック" panose="020B0600070205080204" pitchFamily="50" charset="-128"/>
            </a:rPr>
            <a:t>円の減となった。これは、先進的海洋センター整備事業の減が主な要因である。</a:t>
          </a:r>
        </a:p>
        <a:p>
          <a:r>
            <a:rPr kumimoji="1" lang="ja-JP" altLang="en-US" sz="1300">
              <a:latin typeface="ＭＳ Ｐゴシック" panose="020B0600070205080204" pitchFamily="50" charset="-128"/>
              <a:ea typeface="ＭＳ Ｐゴシック" panose="020B0600070205080204" pitchFamily="50" charset="-128"/>
            </a:rPr>
            <a:t>　・災害復旧費については、前年比</a:t>
          </a:r>
          <a:r>
            <a:rPr kumimoji="1" lang="en-US" altLang="ja-JP" sz="1300">
              <a:latin typeface="ＭＳ Ｐゴシック" panose="020B0600070205080204" pitchFamily="50" charset="-128"/>
              <a:ea typeface="ＭＳ Ｐゴシック" panose="020B0600070205080204" pitchFamily="50" charset="-128"/>
            </a:rPr>
            <a:t>61,701</a:t>
          </a:r>
          <a:r>
            <a:rPr kumimoji="1" lang="ja-JP" altLang="en-US" sz="1300">
              <a:latin typeface="ＭＳ Ｐゴシック" panose="020B0600070205080204" pitchFamily="50" charset="-128"/>
              <a:ea typeface="ＭＳ Ｐゴシック" panose="020B0600070205080204" pitchFamily="50" charset="-128"/>
            </a:rPr>
            <a:t>円の増となった。これは、令和６年能登半島地震に係る災害復旧費の増が要因である。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石川県志賀町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令和６年能登半島地震に係る災害対応のため、財政調整基金を取り崩したことにより、標準財政規模に対する残高は対前年度</a:t>
          </a:r>
          <a:r>
            <a:rPr kumimoji="1" lang="en-US" altLang="ja-JP" sz="1200">
              <a:latin typeface="ＭＳ ゴシック" pitchFamily="49" charset="-128"/>
              <a:ea typeface="ＭＳ ゴシック" pitchFamily="49" charset="-128"/>
            </a:rPr>
            <a:t>7.07</a:t>
          </a:r>
          <a:r>
            <a:rPr kumimoji="1" lang="ja-JP" altLang="en-US" sz="1200">
              <a:latin typeface="ＭＳ ゴシック" pitchFamily="49" charset="-128"/>
              <a:ea typeface="ＭＳ ゴシック" pitchFamily="49" charset="-128"/>
            </a:rPr>
            <a:t>％減少した。</a:t>
          </a:r>
        </a:p>
        <a:p>
          <a:r>
            <a:rPr kumimoji="1" lang="ja-JP" altLang="en-US" sz="1200">
              <a:latin typeface="ＭＳ ゴシック" pitchFamily="49" charset="-128"/>
              <a:ea typeface="ＭＳ ゴシック" pitchFamily="49" charset="-128"/>
            </a:rPr>
            <a:t>　令和６年度は、令和６年能登半島地震関連経費の増により、歳入では対前年</a:t>
          </a:r>
          <a:r>
            <a:rPr kumimoji="1" lang="en-US" altLang="ja-JP" sz="1200">
              <a:latin typeface="ＭＳ ゴシック" pitchFamily="49" charset="-128"/>
              <a:ea typeface="ＭＳ ゴシック" pitchFamily="49" charset="-128"/>
            </a:rPr>
            <a:t>16,473</a:t>
          </a:r>
          <a:r>
            <a:rPr kumimoji="1" lang="ja-JP" altLang="en-US" sz="1200">
              <a:latin typeface="ＭＳ ゴシック" pitchFamily="49" charset="-128"/>
              <a:ea typeface="ＭＳ ゴシック" pitchFamily="49" charset="-128"/>
            </a:rPr>
            <a:t>百万円の増、歳出では対前年</a:t>
          </a:r>
          <a:r>
            <a:rPr kumimoji="1" lang="en-US" altLang="ja-JP" sz="1200">
              <a:latin typeface="ＭＳ ゴシック" pitchFamily="49" charset="-128"/>
              <a:ea typeface="ＭＳ ゴシック" pitchFamily="49" charset="-128"/>
            </a:rPr>
            <a:t>14,668</a:t>
          </a:r>
          <a:r>
            <a:rPr kumimoji="1" lang="ja-JP" altLang="en-US" sz="1200">
              <a:latin typeface="ＭＳ ゴシック" pitchFamily="49" charset="-128"/>
              <a:ea typeface="ＭＳ ゴシック" pitchFamily="49" charset="-128"/>
            </a:rPr>
            <a:t>百万円の増となった。</a:t>
          </a:r>
        </a:p>
        <a:p>
          <a:r>
            <a:rPr kumimoji="1" lang="ja-JP" altLang="en-US" sz="1200">
              <a:latin typeface="ＭＳ ゴシック" pitchFamily="49" charset="-128"/>
              <a:ea typeface="ＭＳ ゴシック" pitchFamily="49" charset="-128"/>
            </a:rPr>
            <a:t>　実質収支は特別交付税で災害対応に係る経費が算定されたことや、災害復旧工事の過年度施工分に係る国庫補助金の交付があったことなどにより</a:t>
          </a:r>
          <a:r>
            <a:rPr kumimoji="1" lang="en-US" altLang="ja-JP" sz="1200">
              <a:latin typeface="ＭＳ ゴシック" pitchFamily="49" charset="-128"/>
              <a:ea typeface="ＭＳ ゴシック" pitchFamily="49" charset="-128"/>
            </a:rPr>
            <a:t>8.78</a:t>
          </a:r>
          <a:r>
            <a:rPr kumimoji="1" lang="ja-JP" altLang="en-US" sz="1200">
              <a:latin typeface="ＭＳ ゴシック" pitchFamily="49" charset="-128"/>
              <a:ea typeface="ＭＳ ゴシック" pitchFamily="49" charset="-128"/>
            </a:rPr>
            <a:t>％改善した。</a:t>
          </a:r>
        </a:p>
        <a:p>
          <a:r>
            <a:rPr kumimoji="1" lang="ja-JP" altLang="en-US" sz="1200">
              <a:latin typeface="ＭＳ ゴシック" pitchFamily="49" charset="-128"/>
              <a:ea typeface="ＭＳ ゴシック" pitchFamily="49" charset="-128"/>
            </a:rPr>
            <a:t>　実質単年度収支についても、財政調整基金を取り崩した一方で、多額の純繰越金が生じたことによる積立も行った結果、黒字を計上している。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石川県志賀町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一般会計をはじめ、公営企業を含む特別会計すべてにおいては、黒字又は収支均衡である。</a:t>
          </a:r>
        </a:p>
        <a:p>
          <a:r>
            <a:rPr kumimoji="1" lang="ja-JP" altLang="en-US" sz="1400">
              <a:latin typeface="ＭＳ ゴシック" pitchFamily="49" charset="-128"/>
              <a:ea typeface="ＭＳ ゴシック" pitchFamily="49" charset="-128"/>
            </a:rPr>
            <a:t>　今後も効果的かつ効率的な行財政運営に努める。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31992520</v>
      </c>
      <c r="BO4" s="449"/>
      <c r="BP4" s="449"/>
      <c r="BQ4" s="449"/>
      <c r="BR4" s="449"/>
      <c r="BS4" s="449"/>
      <c r="BT4" s="449"/>
      <c r="BU4" s="450"/>
      <c r="BV4" s="448">
        <v>15519910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20.100000000000001</v>
      </c>
      <c r="CU4" s="589"/>
      <c r="CV4" s="589"/>
      <c r="CW4" s="589"/>
      <c r="CX4" s="589"/>
      <c r="CY4" s="589"/>
      <c r="CZ4" s="589"/>
      <c r="DA4" s="590"/>
      <c r="DB4" s="588">
        <v>11.3</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29128872</v>
      </c>
      <c r="BO5" s="420"/>
      <c r="BP5" s="420"/>
      <c r="BQ5" s="420"/>
      <c r="BR5" s="420"/>
      <c r="BS5" s="420"/>
      <c r="BT5" s="420"/>
      <c r="BU5" s="421"/>
      <c r="BV5" s="419">
        <v>14460438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93.7</v>
      </c>
      <c r="CU5" s="417"/>
      <c r="CV5" s="417"/>
      <c r="CW5" s="417"/>
      <c r="CX5" s="417"/>
      <c r="CY5" s="417"/>
      <c r="CZ5" s="417"/>
      <c r="DA5" s="418"/>
      <c r="DB5" s="416">
        <v>90</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2863648</v>
      </c>
      <c r="BO6" s="420"/>
      <c r="BP6" s="420"/>
      <c r="BQ6" s="420"/>
      <c r="BR6" s="420"/>
      <c r="BS6" s="420"/>
      <c r="BT6" s="420"/>
      <c r="BU6" s="421"/>
      <c r="BV6" s="419">
        <v>1059472</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93.7</v>
      </c>
      <c r="CU6" s="563"/>
      <c r="CV6" s="563"/>
      <c r="CW6" s="563"/>
      <c r="CX6" s="563"/>
      <c r="CY6" s="563"/>
      <c r="CZ6" s="563"/>
      <c r="DA6" s="564"/>
      <c r="DB6" s="562">
        <v>90</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1216963</v>
      </c>
      <c r="BO7" s="420"/>
      <c r="BP7" s="420"/>
      <c r="BQ7" s="420"/>
      <c r="BR7" s="420"/>
      <c r="BS7" s="420"/>
      <c r="BT7" s="420"/>
      <c r="BU7" s="421"/>
      <c r="BV7" s="419">
        <v>124959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8207313</v>
      </c>
      <c r="CU7" s="420"/>
      <c r="CV7" s="420"/>
      <c r="CW7" s="420"/>
      <c r="CX7" s="420"/>
      <c r="CY7" s="420"/>
      <c r="CZ7" s="420"/>
      <c r="DA7" s="421"/>
      <c r="DB7" s="419">
        <v>8288284</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1646685</v>
      </c>
      <c r="BO8" s="420"/>
      <c r="BP8" s="420"/>
      <c r="BQ8" s="420"/>
      <c r="BR8" s="420"/>
      <c r="BS8" s="420"/>
      <c r="BT8" s="420"/>
      <c r="BU8" s="421"/>
      <c r="BV8" s="419">
        <v>934513</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0.53</v>
      </c>
      <c r="CU8" s="523"/>
      <c r="CV8" s="523"/>
      <c r="CW8" s="523"/>
      <c r="CX8" s="523"/>
      <c r="CY8" s="523"/>
      <c r="CZ8" s="523"/>
      <c r="DA8" s="524"/>
      <c r="DB8" s="522">
        <v>0.54</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18630</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712172</v>
      </c>
      <c r="BO9" s="420"/>
      <c r="BP9" s="420"/>
      <c r="BQ9" s="420"/>
      <c r="BR9" s="420"/>
      <c r="BS9" s="420"/>
      <c r="BT9" s="420"/>
      <c r="BU9" s="421"/>
      <c r="BV9" s="419">
        <v>798973</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7.3</v>
      </c>
      <c r="CU9" s="417"/>
      <c r="CV9" s="417"/>
      <c r="CW9" s="417"/>
      <c r="CX9" s="417"/>
      <c r="CY9" s="417"/>
      <c r="CZ9" s="417"/>
      <c r="DA9" s="418"/>
      <c r="DB9" s="416">
        <v>10.5</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20422</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110</v>
      </c>
      <c r="AV10" s="478"/>
      <c r="AW10" s="478"/>
      <c r="AX10" s="478"/>
      <c r="AY10" s="433" t="s">
        <v>115</v>
      </c>
      <c r="AZ10" s="434"/>
      <c r="BA10" s="434"/>
      <c r="BB10" s="434"/>
      <c r="BC10" s="434"/>
      <c r="BD10" s="434"/>
      <c r="BE10" s="434"/>
      <c r="BF10" s="434"/>
      <c r="BG10" s="434"/>
      <c r="BH10" s="434"/>
      <c r="BI10" s="434"/>
      <c r="BJ10" s="434"/>
      <c r="BK10" s="434"/>
      <c r="BL10" s="434"/>
      <c r="BM10" s="435"/>
      <c r="BN10" s="419">
        <v>470885</v>
      </c>
      <c r="BO10" s="420"/>
      <c r="BP10" s="420"/>
      <c r="BQ10" s="420"/>
      <c r="BR10" s="420"/>
      <c r="BS10" s="420"/>
      <c r="BT10" s="420"/>
      <c r="BU10" s="421"/>
      <c r="BV10" s="419">
        <v>70086</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17609</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110</v>
      </c>
      <c r="AV12" s="478"/>
      <c r="AW12" s="478"/>
      <c r="AX12" s="478"/>
      <c r="AY12" s="433" t="s">
        <v>128</v>
      </c>
      <c r="AZ12" s="434"/>
      <c r="BA12" s="434"/>
      <c r="BB12" s="434"/>
      <c r="BC12" s="434"/>
      <c r="BD12" s="434"/>
      <c r="BE12" s="434"/>
      <c r="BF12" s="434"/>
      <c r="BG12" s="434"/>
      <c r="BH12" s="434"/>
      <c r="BI12" s="434"/>
      <c r="BJ12" s="434"/>
      <c r="BK12" s="434"/>
      <c r="BL12" s="434"/>
      <c r="BM12" s="435"/>
      <c r="BN12" s="419">
        <v>1084440</v>
      </c>
      <c r="BO12" s="420"/>
      <c r="BP12" s="420"/>
      <c r="BQ12" s="420"/>
      <c r="BR12" s="420"/>
      <c r="BS12" s="420"/>
      <c r="BT12" s="420"/>
      <c r="BU12" s="421"/>
      <c r="BV12" s="419">
        <v>316828</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17404</v>
      </c>
      <c r="S13" s="507"/>
      <c r="T13" s="507"/>
      <c r="U13" s="507"/>
      <c r="V13" s="508"/>
      <c r="W13" s="509" t="s">
        <v>131</v>
      </c>
      <c r="X13" s="405"/>
      <c r="Y13" s="405"/>
      <c r="Z13" s="405"/>
      <c r="AA13" s="405"/>
      <c r="AB13" s="406"/>
      <c r="AC13" s="372">
        <v>873</v>
      </c>
      <c r="AD13" s="373"/>
      <c r="AE13" s="373"/>
      <c r="AF13" s="373"/>
      <c r="AG13" s="374"/>
      <c r="AH13" s="372">
        <v>986</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98617</v>
      </c>
      <c r="BO13" s="420"/>
      <c r="BP13" s="420"/>
      <c r="BQ13" s="420"/>
      <c r="BR13" s="420"/>
      <c r="BS13" s="420"/>
      <c r="BT13" s="420"/>
      <c r="BU13" s="421"/>
      <c r="BV13" s="419">
        <v>552231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7.7</v>
      </c>
      <c r="CU13" s="417"/>
      <c r="CV13" s="417"/>
      <c r="CW13" s="417"/>
      <c r="CX13" s="417"/>
      <c r="CY13" s="417"/>
      <c r="CZ13" s="417"/>
      <c r="DA13" s="418"/>
      <c r="DB13" s="416">
        <v>8.5</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18263</v>
      </c>
      <c r="S14" s="507"/>
      <c r="T14" s="507"/>
      <c r="U14" s="507"/>
      <c r="V14" s="508"/>
      <c r="W14" s="510"/>
      <c r="X14" s="408"/>
      <c r="Y14" s="408"/>
      <c r="Z14" s="408"/>
      <c r="AA14" s="408"/>
      <c r="AB14" s="409"/>
      <c r="AC14" s="499">
        <v>9.5</v>
      </c>
      <c r="AD14" s="500"/>
      <c r="AE14" s="500"/>
      <c r="AF14" s="500"/>
      <c r="AG14" s="501"/>
      <c r="AH14" s="499">
        <v>10</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18080</v>
      </c>
      <c r="S15" s="507"/>
      <c r="T15" s="507"/>
      <c r="U15" s="507"/>
      <c r="V15" s="508"/>
      <c r="W15" s="509" t="s">
        <v>137</v>
      </c>
      <c r="X15" s="405"/>
      <c r="Y15" s="405"/>
      <c r="Z15" s="405"/>
      <c r="AA15" s="405"/>
      <c r="AB15" s="406"/>
      <c r="AC15" s="372">
        <v>2884</v>
      </c>
      <c r="AD15" s="373"/>
      <c r="AE15" s="373"/>
      <c r="AF15" s="373"/>
      <c r="AG15" s="374"/>
      <c r="AH15" s="372">
        <v>3148</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3770935</v>
      </c>
      <c r="BO15" s="449"/>
      <c r="BP15" s="449"/>
      <c r="BQ15" s="449"/>
      <c r="BR15" s="449"/>
      <c r="BS15" s="449"/>
      <c r="BT15" s="449"/>
      <c r="BU15" s="450"/>
      <c r="BV15" s="448">
        <v>3792268</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31.4</v>
      </c>
      <c r="AD16" s="500"/>
      <c r="AE16" s="500"/>
      <c r="AF16" s="500"/>
      <c r="AG16" s="501"/>
      <c r="AH16" s="499">
        <v>31.9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7152501</v>
      </c>
      <c r="BO16" s="420"/>
      <c r="BP16" s="420"/>
      <c r="BQ16" s="420"/>
      <c r="BR16" s="420"/>
      <c r="BS16" s="420"/>
      <c r="BT16" s="420"/>
      <c r="BU16" s="421"/>
      <c r="BV16" s="419">
        <v>7175127</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5430</v>
      </c>
      <c r="AD17" s="373"/>
      <c r="AE17" s="373"/>
      <c r="AF17" s="373"/>
      <c r="AG17" s="374"/>
      <c r="AH17" s="372">
        <v>5734</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4807649</v>
      </c>
      <c r="BO17" s="420"/>
      <c r="BP17" s="420"/>
      <c r="BQ17" s="420"/>
      <c r="BR17" s="420"/>
      <c r="BS17" s="420"/>
      <c r="BT17" s="420"/>
      <c r="BU17" s="421"/>
      <c r="BV17" s="419">
        <v>4836603</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246.76</v>
      </c>
      <c r="M18" s="472"/>
      <c r="N18" s="472"/>
      <c r="O18" s="472"/>
      <c r="P18" s="472"/>
      <c r="Q18" s="472"/>
      <c r="R18" s="473"/>
      <c r="S18" s="473"/>
      <c r="T18" s="473"/>
      <c r="U18" s="473"/>
      <c r="V18" s="474"/>
      <c r="W18" s="490"/>
      <c r="X18" s="491"/>
      <c r="Y18" s="491"/>
      <c r="Z18" s="491"/>
      <c r="AA18" s="491"/>
      <c r="AB18" s="515"/>
      <c r="AC18" s="389">
        <v>59.1</v>
      </c>
      <c r="AD18" s="390"/>
      <c r="AE18" s="390"/>
      <c r="AF18" s="390"/>
      <c r="AG18" s="475"/>
      <c r="AH18" s="389">
        <v>58.1</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7712431</v>
      </c>
      <c r="BO18" s="420"/>
      <c r="BP18" s="420"/>
      <c r="BQ18" s="420"/>
      <c r="BR18" s="420"/>
      <c r="BS18" s="420"/>
      <c r="BT18" s="420"/>
      <c r="BU18" s="421"/>
      <c r="BV18" s="419">
        <v>7474305</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75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15343200</v>
      </c>
      <c r="BO19" s="420"/>
      <c r="BP19" s="420"/>
      <c r="BQ19" s="420"/>
      <c r="BR19" s="420"/>
      <c r="BS19" s="420"/>
      <c r="BT19" s="420"/>
      <c r="BU19" s="421"/>
      <c r="BV19" s="419">
        <v>11607253</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7447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11476926</v>
      </c>
      <c r="BO22" s="449"/>
      <c r="BP22" s="449"/>
      <c r="BQ22" s="449"/>
      <c r="BR22" s="449"/>
      <c r="BS22" s="449"/>
      <c r="BT22" s="449"/>
      <c r="BU22" s="450"/>
      <c r="BV22" s="448">
        <v>5917848</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3078616</v>
      </c>
      <c r="BO23" s="420"/>
      <c r="BP23" s="420"/>
      <c r="BQ23" s="420"/>
      <c r="BR23" s="420"/>
      <c r="BS23" s="420"/>
      <c r="BT23" s="420"/>
      <c r="BU23" s="421"/>
      <c r="BV23" s="419">
        <v>3221611</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8400</v>
      </c>
      <c r="R24" s="373"/>
      <c r="S24" s="373"/>
      <c r="T24" s="373"/>
      <c r="U24" s="373"/>
      <c r="V24" s="374"/>
      <c r="W24" s="462"/>
      <c r="X24" s="399"/>
      <c r="Y24" s="400"/>
      <c r="Z24" s="375" t="s">
        <v>162</v>
      </c>
      <c r="AA24" s="376"/>
      <c r="AB24" s="376"/>
      <c r="AC24" s="376"/>
      <c r="AD24" s="376"/>
      <c r="AE24" s="376"/>
      <c r="AF24" s="376"/>
      <c r="AG24" s="377"/>
      <c r="AH24" s="372">
        <v>227</v>
      </c>
      <c r="AI24" s="373"/>
      <c r="AJ24" s="373"/>
      <c r="AK24" s="373"/>
      <c r="AL24" s="374"/>
      <c r="AM24" s="372">
        <v>706197</v>
      </c>
      <c r="AN24" s="373"/>
      <c r="AO24" s="373"/>
      <c r="AP24" s="373"/>
      <c r="AQ24" s="373"/>
      <c r="AR24" s="374"/>
      <c r="AS24" s="372">
        <v>3111</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11273703</v>
      </c>
      <c r="BO24" s="420"/>
      <c r="BP24" s="420"/>
      <c r="BQ24" s="420"/>
      <c r="BR24" s="420"/>
      <c r="BS24" s="420"/>
      <c r="BT24" s="420"/>
      <c r="BU24" s="421"/>
      <c r="BV24" s="419">
        <v>5611851</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2</v>
      </c>
      <c r="M25" s="373"/>
      <c r="N25" s="373"/>
      <c r="O25" s="373"/>
      <c r="P25" s="374"/>
      <c r="Q25" s="372">
        <v>6250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4477114</v>
      </c>
      <c r="BO25" s="449"/>
      <c r="BP25" s="449"/>
      <c r="BQ25" s="449"/>
      <c r="BR25" s="449"/>
      <c r="BS25" s="449"/>
      <c r="BT25" s="449"/>
      <c r="BU25" s="450"/>
      <c r="BV25" s="448">
        <v>4495761</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5950</v>
      </c>
      <c r="R26" s="373"/>
      <c r="S26" s="373"/>
      <c r="T26" s="373"/>
      <c r="U26" s="373"/>
      <c r="V26" s="374"/>
      <c r="W26" s="462"/>
      <c r="X26" s="399"/>
      <c r="Y26" s="400"/>
      <c r="Z26" s="375" t="s">
        <v>168</v>
      </c>
      <c r="AA26" s="430"/>
      <c r="AB26" s="430"/>
      <c r="AC26" s="430"/>
      <c r="AD26" s="430"/>
      <c r="AE26" s="430"/>
      <c r="AF26" s="430"/>
      <c r="AG26" s="431"/>
      <c r="AH26" s="372">
        <v>15</v>
      </c>
      <c r="AI26" s="373"/>
      <c r="AJ26" s="373"/>
      <c r="AK26" s="373"/>
      <c r="AL26" s="374"/>
      <c r="AM26" s="372">
        <v>40365</v>
      </c>
      <c r="AN26" s="373"/>
      <c r="AO26" s="373"/>
      <c r="AP26" s="373"/>
      <c r="AQ26" s="373"/>
      <c r="AR26" s="374"/>
      <c r="AS26" s="372">
        <v>2691</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3690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3170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2813568</v>
      </c>
      <c r="BO28" s="449"/>
      <c r="BP28" s="449"/>
      <c r="BQ28" s="449"/>
      <c r="BR28" s="449"/>
      <c r="BS28" s="449"/>
      <c r="BT28" s="449"/>
      <c r="BU28" s="450"/>
      <c r="BV28" s="448">
        <v>3427123</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10</v>
      </c>
      <c r="M29" s="373"/>
      <c r="N29" s="373"/>
      <c r="O29" s="373"/>
      <c r="P29" s="374"/>
      <c r="Q29" s="372">
        <v>2990</v>
      </c>
      <c r="R29" s="373"/>
      <c r="S29" s="373"/>
      <c r="T29" s="373"/>
      <c r="U29" s="373"/>
      <c r="V29" s="374"/>
      <c r="W29" s="463"/>
      <c r="X29" s="464"/>
      <c r="Y29" s="465"/>
      <c r="Z29" s="375" t="s">
        <v>177</v>
      </c>
      <c r="AA29" s="376"/>
      <c r="AB29" s="376"/>
      <c r="AC29" s="376"/>
      <c r="AD29" s="376"/>
      <c r="AE29" s="376"/>
      <c r="AF29" s="376"/>
      <c r="AG29" s="377"/>
      <c r="AH29" s="372">
        <v>227</v>
      </c>
      <c r="AI29" s="373"/>
      <c r="AJ29" s="373"/>
      <c r="AK29" s="373"/>
      <c r="AL29" s="374"/>
      <c r="AM29" s="372">
        <v>706197</v>
      </c>
      <c r="AN29" s="373"/>
      <c r="AO29" s="373"/>
      <c r="AP29" s="373"/>
      <c r="AQ29" s="373"/>
      <c r="AR29" s="374"/>
      <c r="AS29" s="372">
        <v>3111</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1322189</v>
      </c>
      <c r="BO29" s="420"/>
      <c r="BP29" s="420"/>
      <c r="BQ29" s="420"/>
      <c r="BR29" s="420"/>
      <c r="BS29" s="420"/>
      <c r="BT29" s="420"/>
      <c r="BU29" s="421"/>
      <c r="BV29" s="419">
        <v>1022073</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93.4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5389615</v>
      </c>
      <c r="BO30" s="454"/>
      <c r="BP30" s="454"/>
      <c r="BQ30" s="454"/>
      <c r="BR30" s="454"/>
      <c r="BS30" s="454"/>
      <c r="BT30" s="454"/>
      <c r="BU30" s="455"/>
      <c r="BV30" s="453">
        <v>4245814</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志賀町国民健康保険特別会計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志賀町水道事業会計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羽咋郡市広域圏事務組合（一般会計）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志賀町立診療所事業特別会計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志賀町介護保険特別会計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志賀町立富来病院事業会計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羽咋郡市広域圏事務組合（ふるさと振興事業特別会計）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志賀町後期高齢者医療特別会計</v>
      </c>
      <c r="X36" s="368"/>
      <c r="Y36" s="368"/>
      <c r="Z36" s="368"/>
      <c r="AA36" s="368"/>
      <c r="AB36" s="368"/>
      <c r="AC36" s="368"/>
      <c r="AD36" s="368"/>
      <c r="AE36" s="368"/>
      <c r="AF36" s="368"/>
      <c r="AG36" s="368"/>
      <c r="AH36" s="368"/>
      <c r="AI36" s="368"/>
      <c r="AJ36" s="368"/>
      <c r="AK36" s="368"/>
      <c r="AL36" s="169"/>
      <c r="AM36" s="367">
        <f t="shared" si="0"/>
        <v>8</v>
      </c>
      <c r="AN36" s="367"/>
      <c r="AO36" s="368" t="str">
        <f>IF('各会計、関係団体の財政状況及び健全化判断比率'!B33="","",'各会計、関係団体の財政状況及び健全化判断比率'!B33)</f>
        <v>志賀町下水道事業会計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羽咋郡市広域圏事務組合（公立羽咋病院事業会計）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石川県後期高齢者医療広域連合（一般会計）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石川県後期高齢者医療広域連合（後期高齢者医療特別会計）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石川県市町村職員退職手当組合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15</v>
      </c>
      <c r="BX40" s="367"/>
      <c r="BY40" s="368" t="str">
        <f>IF('各会計、関係団体の財政状況及び健全化判断比率'!B74="","",'各会計、関係団体の財政状況及び健全化判断比率'!B74)</f>
        <v>石川県市町村消防団員等公務災害補償組合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16</v>
      </c>
      <c r="BX41" s="367"/>
      <c r="BY41" s="368" t="str">
        <f>IF('各会計、関係団体の財政状況及び健全化判断比率'!B75="","",'各会計、関係団体の財政状況及び健全化判断比率'!B75)</f>
        <v>石川県市町村消防賞じゅつ金組合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17</v>
      </c>
      <c r="BX42" s="367"/>
      <c r="BY42" s="368" t="str">
        <f>IF('各会計、関係団体の財政状況及び健全化判断比率'!B76="","",'各会計、関係団体の財政状況及び健全化判断比率'!B76)</f>
        <v>石川県市町議会議員等公務災害補償組合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Dsghn6VNt0Rk3qMuJmFHiKTxrf3odQyARCe3reek6jmKONNMvKCB3dJcszCCofVZNZBB/owXz8K2lj8MkrKZug==" saltValue="DQjZN5cWE6Y+h1GHECWrd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530</v>
      </c>
      <c r="D34" s="1151"/>
      <c r="E34" s="1152"/>
      <c r="F34" s="32">
        <v>22.98</v>
      </c>
      <c r="G34" s="33">
        <v>22.43</v>
      </c>
      <c r="H34" s="33">
        <v>25.46</v>
      </c>
      <c r="I34" s="33">
        <v>15.84</v>
      </c>
      <c r="J34" s="34">
        <v>22.85</v>
      </c>
      <c r="K34" s="22"/>
      <c r="L34" s="22"/>
      <c r="M34" s="22"/>
      <c r="N34" s="22"/>
      <c r="O34" s="22"/>
      <c r="P34" s="22"/>
    </row>
    <row r="35" spans="1:16" ht="39" customHeight="1" x14ac:dyDescent="0.15">
      <c r="A35" s="22"/>
      <c r="B35" s="35"/>
      <c r="C35" s="1145" t="s">
        <v>531</v>
      </c>
      <c r="D35" s="1146"/>
      <c r="E35" s="1147"/>
      <c r="F35" s="36">
        <v>1.3</v>
      </c>
      <c r="G35" s="37">
        <v>1.51</v>
      </c>
      <c r="H35" s="37">
        <v>1.63</v>
      </c>
      <c r="I35" s="37">
        <v>11.27</v>
      </c>
      <c r="J35" s="38">
        <v>20.059999999999999</v>
      </c>
      <c r="K35" s="22"/>
      <c r="L35" s="22"/>
      <c r="M35" s="22"/>
      <c r="N35" s="22"/>
      <c r="O35" s="22"/>
      <c r="P35" s="22"/>
    </row>
    <row r="36" spans="1:16" ht="39" customHeight="1" x14ac:dyDescent="0.15">
      <c r="A36" s="22"/>
      <c r="B36" s="35"/>
      <c r="C36" s="1145" t="s">
        <v>532</v>
      </c>
      <c r="D36" s="1146"/>
      <c r="E36" s="1147"/>
      <c r="F36" s="36">
        <v>11.05</v>
      </c>
      <c r="G36" s="37">
        <v>12.38</v>
      </c>
      <c r="H36" s="37">
        <v>14.29</v>
      </c>
      <c r="I36" s="37">
        <v>13.61</v>
      </c>
      <c r="J36" s="38">
        <v>8.77</v>
      </c>
      <c r="K36" s="22"/>
      <c r="L36" s="22"/>
      <c r="M36" s="22"/>
      <c r="N36" s="22"/>
      <c r="O36" s="22"/>
      <c r="P36" s="22"/>
    </row>
    <row r="37" spans="1:16" ht="39" customHeight="1" x14ac:dyDescent="0.15">
      <c r="A37" s="22"/>
      <c r="B37" s="35"/>
      <c r="C37" s="1145" t="s">
        <v>533</v>
      </c>
      <c r="D37" s="1146"/>
      <c r="E37" s="1147"/>
      <c r="F37" s="36">
        <v>0.95</v>
      </c>
      <c r="G37" s="37">
        <v>1.79</v>
      </c>
      <c r="H37" s="37">
        <v>2.86</v>
      </c>
      <c r="I37" s="37">
        <v>2.3199999999999998</v>
      </c>
      <c r="J37" s="38">
        <v>2.34</v>
      </c>
      <c r="K37" s="22"/>
      <c r="L37" s="22"/>
      <c r="M37" s="22"/>
      <c r="N37" s="22"/>
      <c r="O37" s="22"/>
      <c r="P37" s="22"/>
    </row>
    <row r="38" spans="1:16" ht="39" customHeight="1" x14ac:dyDescent="0.15">
      <c r="A38" s="22"/>
      <c r="B38" s="35"/>
      <c r="C38" s="1145" t="s">
        <v>534</v>
      </c>
      <c r="D38" s="1146"/>
      <c r="E38" s="1147"/>
      <c r="F38" s="36">
        <v>0.08</v>
      </c>
      <c r="G38" s="37">
        <v>7.0000000000000007E-2</v>
      </c>
      <c r="H38" s="37">
        <v>0.03</v>
      </c>
      <c r="I38" s="37">
        <v>7.0000000000000007E-2</v>
      </c>
      <c r="J38" s="38">
        <v>0.09</v>
      </c>
      <c r="K38" s="22"/>
      <c r="L38" s="22"/>
      <c r="M38" s="22"/>
      <c r="N38" s="22"/>
      <c r="O38" s="22"/>
      <c r="P38" s="22"/>
    </row>
    <row r="39" spans="1:16" ht="39" customHeight="1" x14ac:dyDescent="0.15">
      <c r="A39" s="22"/>
      <c r="B39" s="35"/>
      <c r="C39" s="1145" t="s">
        <v>535</v>
      </c>
      <c r="D39" s="1146"/>
      <c r="E39" s="1147"/>
      <c r="F39" s="36">
        <v>0.05</v>
      </c>
      <c r="G39" s="37">
        <v>0.12</v>
      </c>
      <c r="H39" s="37">
        <v>0.1</v>
      </c>
      <c r="I39" s="37">
        <v>0</v>
      </c>
      <c r="J39" s="38">
        <v>0.04</v>
      </c>
      <c r="K39" s="22"/>
      <c r="L39" s="22"/>
      <c r="M39" s="22"/>
      <c r="N39" s="22"/>
      <c r="O39" s="22"/>
      <c r="P39" s="22"/>
    </row>
    <row r="40" spans="1:16" ht="39" customHeight="1" x14ac:dyDescent="0.15">
      <c r="A40" s="22"/>
      <c r="B40" s="35"/>
      <c r="C40" s="1145" t="s">
        <v>536</v>
      </c>
      <c r="D40" s="1146"/>
      <c r="E40" s="1147"/>
      <c r="F40" s="36">
        <v>0</v>
      </c>
      <c r="G40" s="37">
        <v>0.01</v>
      </c>
      <c r="H40" s="37">
        <v>0</v>
      </c>
      <c r="I40" s="37">
        <v>0</v>
      </c>
      <c r="J40" s="38">
        <v>0</v>
      </c>
      <c r="K40" s="22"/>
      <c r="L40" s="22"/>
      <c r="M40" s="22"/>
      <c r="N40" s="22"/>
      <c r="O40" s="22"/>
      <c r="P40" s="22"/>
    </row>
    <row r="41" spans="1:16" ht="39" customHeight="1" x14ac:dyDescent="0.15">
      <c r="A41" s="22"/>
      <c r="B41" s="35"/>
      <c r="C41" s="1145" t="s">
        <v>537</v>
      </c>
      <c r="D41" s="1146"/>
      <c r="E41" s="1147"/>
      <c r="F41" s="36">
        <v>0</v>
      </c>
      <c r="G41" s="37">
        <v>0</v>
      </c>
      <c r="H41" s="37">
        <v>0</v>
      </c>
      <c r="I41" s="37">
        <v>0</v>
      </c>
      <c r="J41" s="38">
        <v>0</v>
      </c>
      <c r="K41" s="22"/>
      <c r="L41" s="22"/>
      <c r="M41" s="22"/>
      <c r="N41" s="22"/>
      <c r="O41" s="22"/>
      <c r="P41" s="22"/>
    </row>
    <row r="42" spans="1:16" ht="39" customHeight="1" x14ac:dyDescent="0.15">
      <c r="A42" s="22"/>
      <c r="B42" s="39"/>
      <c r="C42" s="1145" t="s">
        <v>538</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539</v>
      </c>
      <c r="D43" s="1149"/>
      <c r="E43" s="1150"/>
      <c r="F43" s="41">
        <v>0</v>
      </c>
      <c r="G43" s="42">
        <v>0</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8hUsUu4yNK4irwo4JYciaiEYSx7UJMUyRvLu/XpdLPmfB3Ylcok9G+kCyxfzL5+oRwhdDB9UZDH9KZyafYDjQ==" saltValue="saiq+I5ooEqe1fMbg1Js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1579</v>
      </c>
      <c r="L45" s="60">
        <v>1568</v>
      </c>
      <c r="M45" s="60">
        <v>1349</v>
      </c>
      <c r="N45" s="60">
        <v>1241</v>
      </c>
      <c r="O45" s="61">
        <v>1134</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v>829</v>
      </c>
      <c r="L48" s="64">
        <v>827</v>
      </c>
      <c r="M48" s="64">
        <v>786</v>
      </c>
      <c r="N48" s="64">
        <v>768</v>
      </c>
      <c r="O48" s="65">
        <v>705</v>
      </c>
      <c r="P48" s="48"/>
      <c r="Q48" s="48"/>
      <c r="R48" s="48"/>
      <c r="S48" s="48"/>
      <c r="T48" s="48"/>
      <c r="U48" s="48"/>
    </row>
    <row r="49" spans="1:21" ht="30.75" customHeight="1" x14ac:dyDescent="0.15">
      <c r="A49" s="48"/>
      <c r="B49" s="1178"/>
      <c r="C49" s="1179"/>
      <c r="D49" s="62"/>
      <c r="E49" s="1155" t="s">
        <v>14</v>
      </c>
      <c r="F49" s="1155"/>
      <c r="G49" s="1155"/>
      <c r="H49" s="1155"/>
      <c r="I49" s="1155"/>
      <c r="J49" s="1156"/>
      <c r="K49" s="63">
        <v>88</v>
      </c>
      <c r="L49" s="64">
        <v>98</v>
      </c>
      <c r="M49" s="64">
        <v>97</v>
      </c>
      <c r="N49" s="64">
        <v>86</v>
      </c>
      <c r="O49" s="65">
        <v>76</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486</v>
      </c>
      <c r="L50" s="64" t="s">
        <v>486</v>
      </c>
      <c r="M50" s="64" t="s">
        <v>486</v>
      </c>
      <c r="N50" s="64" t="s">
        <v>486</v>
      </c>
      <c r="O50" s="65" t="s">
        <v>486</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1905</v>
      </c>
      <c r="L52" s="64">
        <v>1849</v>
      </c>
      <c r="M52" s="64">
        <v>1638</v>
      </c>
      <c r="N52" s="64">
        <v>1568</v>
      </c>
      <c r="O52" s="65">
        <v>1466</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591</v>
      </c>
      <c r="L53" s="69">
        <v>644</v>
      </c>
      <c r="M53" s="69">
        <v>594</v>
      </c>
      <c r="N53" s="69">
        <v>527</v>
      </c>
      <c r="O53" s="70">
        <v>449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SYLFA8cQtioioYvvU8gZBc57oGZSCui22+C532vIVwZumFwsRxFg0R8tMnpfv/wLfK33NeGOrUWMVh14dFtgw==" saltValue="Z4UEQdvcK+omPN58KrTOd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7"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43">
        <v>8195</v>
      </c>
      <c r="J41" s="344">
        <v>7016</v>
      </c>
      <c r="K41" s="344">
        <v>6458</v>
      </c>
      <c r="L41" s="344">
        <v>6065</v>
      </c>
      <c r="M41" s="345">
        <v>11612</v>
      </c>
    </row>
    <row r="42" spans="2:13" ht="27.75" customHeight="1" x14ac:dyDescent="0.15">
      <c r="B42" s="1186"/>
      <c r="C42" s="1187"/>
      <c r="D42" s="106"/>
      <c r="E42" s="1190" t="s">
        <v>32</v>
      </c>
      <c r="F42" s="1190"/>
      <c r="G42" s="1190"/>
      <c r="H42" s="1191"/>
      <c r="I42" s="346" t="s">
        <v>486</v>
      </c>
      <c r="J42" s="347" t="s">
        <v>486</v>
      </c>
      <c r="K42" s="347" t="s">
        <v>486</v>
      </c>
      <c r="L42" s="347" t="s">
        <v>486</v>
      </c>
      <c r="M42" s="348" t="s">
        <v>486</v>
      </c>
    </row>
    <row r="43" spans="2:13" ht="27.75" customHeight="1" x14ac:dyDescent="0.15">
      <c r="B43" s="1186"/>
      <c r="C43" s="1187"/>
      <c r="D43" s="106"/>
      <c r="E43" s="1190" t="s">
        <v>33</v>
      </c>
      <c r="F43" s="1190"/>
      <c r="G43" s="1190"/>
      <c r="H43" s="1191"/>
      <c r="I43" s="346">
        <v>8824</v>
      </c>
      <c r="J43" s="347">
        <v>7734</v>
      </c>
      <c r="K43" s="347">
        <v>7087</v>
      </c>
      <c r="L43" s="347">
        <v>7422</v>
      </c>
      <c r="M43" s="348">
        <v>7993</v>
      </c>
    </row>
    <row r="44" spans="2:13" ht="27.75" customHeight="1" x14ac:dyDescent="0.15">
      <c r="B44" s="1186"/>
      <c r="C44" s="1187"/>
      <c r="D44" s="106"/>
      <c r="E44" s="1190" t="s">
        <v>34</v>
      </c>
      <c r="F44" s="1190"/>
      <c r="G44" s="1190"/>
      <c r="H44" s="1191"/>
      <c r="I44" s="346">
        <v>697</v>
      </c>
      <c r="J44" s="347">
        <v>608</v>
      </c>
      <c r="K44" s="347">
        <v>530</v>
      </c>
      <c r="L44" s="347">
        <v>556</v>
      </c>
      <c r="M44" s="348">
        <v>489</v>
      </c>
    </row>
    <row r="45" spans="2:13" ht="27.75" customHeight="1" x14ac:dyDescent="0.15">
      <c r="B45" s="1186"/>
      <c r="C45" s="1187"/>
      <c r="D45" s="106"/>
      <c r="E45" s="1190" t="s">
        <v>35</v>
      </c>
      <c r="F45" s="1190"/>
      <c r="G45" s="1190"/>
      <c r="H45" s="1191"/>
      <c r="I45" s="346">
        <v>2399</v>
      </c>
      <c r="J45" s="347">
        <v>2329</v>
      </c>
      <c r="K45" s="347">
        <v>2259</v>
      </c>
      <c r="L45" s="347">
        <v>2220</v>
      </c>
      <c r="M45" s="348">
        <v>2177</v>
      </c>
    </row>
    <row r="46" spans="2:13" ht="27.75" customHeight="1" x14ac:dyDescent="0.15">
      <c r="B46" s="1186"/>
      <c r="C46" s="1187"/>
      <c r="D46" s="107"/>
      <c r="E46" s="1190" t="s">
        <v>36</v>
      </c>
      <c r="F46" s="1190"/>
      <c r="G46" s="1190"/>
      <c r="H46" s="1191"/>
      <c r="I46" s="346" t="s">
        <v>486</v>
      </c>
      <c r="J46" s="347" t="s">
        <v>486</v>
      </c>
      <c r="K46" s="347" t="s">
        <v>486</v>
      </c>
      <c r="L46" s="347" t="s">
        <v>486</v>
      </c>
      <c r="M46" s="348" t="s">
        <v>486</v>
      </c>
    </row>
    <row r="47" spans="2:13" ht="27.75" customHeight="1" x14ac:dyDescent="0.15">
      <c r="B47" s="1186"/>
      <c r="C47" s="1187"/>
      <c r="D47" s="108"/>
      <c r="E47" s="1200" t="s">
        <v>37</v>
      </c>
      <c r="F47" s="1201"/>
      <c r="G47" s="1201"/>
      <c r="H47" s="1202"/>
      <c r="I47" s="346" t="s">
        <v>486</v>
      </c>
      <c r="J47" s="347" t="s">
        <v>486</v>
      </c>
      <c r="K47" s="347" t="s">
        <v>486</v>
      </c>
      <c r="L47" s="347" t="s">
        <v>486</v>
      </c>
      <c r="M47" s="348" t="s">
        <v>486</v>
      </c>
    </row>
    <row r="48" spans="2:13" ht="27.75" customHeight="1" x14ac:dyDescent="0.15">
      <c r="B48" s="1186"/>
      <c r="C48" s="1187"/>
      <c r="D48" s="106"/>
      <c r="E48" s="1190" t="s">
        <v>38</v>
      </c>
      <c r="F48" s="1190"/>
      <c r="G48" s="1190"/>
      <c r="H48" s="1191"/>
      <c r="I48" s="346" t="s">
        <v>486</v>
      </c>
      <c r="J48" s="347" t="s">
        <v>486</v>
      </c>
      <c r="K48" s="347" t="s">
        <v>486</v>
      </c>
      <c r="L48" s="347" t="s">
        <v>486</v>
      </c>
      <c r="M48" s="348" t="s">
        <v>486</v>
      </c>
    </row>
    <row r="49" spans="2:13" ht="27.75" customHeight="1" x14ac:dyDescent="0.15">
      <c r="B49" s="1188"/>
      <c r="C49" s="1189"/>
      <c r="D49" s="106"/>
      <c r="E49" s="1190" t="s">
        <v>39</v>
      </c>
      <c r="F49" s="1190"/>
      <c r="G49" s="1190"/>
      <c r="H49" s="1191"/>
      <c r="I49" s="346" t="s">
        <v>486</v>
      </c>
      <c r="J49" s="347" t="s">
        <v>486</v>
      </c>
      <c r="K49" s="347" t="s">
        <v>486</v>
      </c>
      <c r="L49" s="347" t="s">
        <v>486</v>
      </c>
      <c r="M49" s="348" t="s">
        <v>486</v>
      </c>
    </row>
    <row r="50" spans="2:13" ht="27.75" customHeight="1" x14ac:dyDescent="0.15">
      <c r="B50" s="1184" t="s">
        <v>40</v>
      </c>
      <c r="C50" s="1185"/>
      <c r="D50" s="109"/>
      <c r="E50" s="1190" t="s">
        <v>41</v>
      </c>
      <c r="F50" s="1190"/>
      <c r="G50" s="1190"/>
      <c r="H50" s="1191"/>
      <c r="I50" s="346">
        <v>6400</v>
      </c>
      <c r="J50" s="347">
        <v>6342</v>
      </c>
      <c r="K50" s="347">
        <v>6848</v>
      </c>
      <c r="L50" s="347">
        <v>7180</v>
      </c>
      <c r="M50" s="348">
        <v>7767</v>
      </c>
    </row>
    <row r="51" spans="2:13" ht="27.75" customHeight="1" x14ac:dyDescent="0.15">
      <c r="B51" s="1186"/>
      <c r="C51" s="1187"/>
      <c r="D51" s="106"/>
      <c r="E51" s="1190" t="s">
        <v>42</v>
      </c>
      <c r="F51" s="1190"/>
      <c r="G51" s="1190"/>
      <c r="H51" s="1191"/>
      <c r="I51" s="346">
        <v>95</v>
      </c>
      <c r="J51" s="347">
        <v>55</v>
      </c>
      <c r="K51" s="347">
        <v>41</v>
      </c>
      <c r="L51" s="347">
        <v>34</v>
      </c>
      <c r="M51" s="348">
        <v>29</v>
      </c>
    </row>
    <row r="52" spans="2:13" ht="27.75" customHeight="1" x14ac:dyDescent="0.15">
      <c r="B52" s="1188"/>
      <c r="C52" s="1189"/>
      <c r="D52" s="106"/>
      <c r="E52" s="1190" t="s">
        <v>43</v>
      </c>
      <c r="F52" s="1190"/>
      <c r="G52" s="1190"/>
      <c r="H52" s="1191"/>
      <c r="I52" s="346">
        <v>16593</v>
      </c>
      <c r="J52" s="347">
        <v>15529</v>
      </c>
      <c r="K52" s="347">
        <v>14985</v>
      </c>
      <c r="L52" s="347">
        <v>14473</v>
      </c>
      <c r="M52" s="348">
        <v>18957</v>
      </c>
    </row>
    <row r="53" spans="2:13" ht="27.75" customHeight="1" thickBot="1" x14ac:dyDescent="0.2">
      <c r="B53" s="1192" t="s">
        <v>19</v>
      </c>
      <c r="C53" s="1193"/>
      <c r="D53" s="110"/>
      <c r="E53" s="1194" t="s">
        <v>44</v>
      </c>
      <c r="F53" s="1194"/>
      <c r="G53" s="1194"/>
      <c r="H53" s="1195"/>
      <c r="I53" s="349">
        <v>-2973</v>
      </c>
      <c r="J53" s="350">
        <v>-4240</v>
      </c>
      <c r="K53" s="350">
        <v>-5541</v>
      </c>
      <c r="L53" s="350">
        <v>-5424</v>
      </c>
      <c r="M53" s="351">
        <v>-4482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NgsuBC6j3f7iWQ4I17xoOlkc4niVSGuvKwWbOKowmBs8YTFcAD5Mggq4R8evBGyoDfI2k+2I/KF99pgznhyxZg==" saltValue="kIjnXF9yinZW5HjUgfb6k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3674</v>
      </c>
      <c r="G55" s="352">
        <v>3427</v>
      </c>
      <c r="H55" s="353">
        <v>2814</v>
      </c>
    </row>
    <row r="56" spans="2:8" ht="52.5" customHeight="1" x14ac:dyDescent="0.15">
      <c r="B56" s="122"/>
      <c r="C56" s="1213" t="s">
        <v>47</v>
      </c>
      <c r="D56" s="1213"/>
      <c r="E56" s="1214"/>
      <c r="F56" s="354">
        <v>1022</v>
      </c>
      <c r="G56" s="354">
        <v>1022</v>
      </c>
      <c r="H56" s="355">
        <v>1322</v>
      </c>
    </row>
    <row r="57" spans="2:8" ht="53.25" customHeight="1" x14ac:dyDescent="0.15">
      <c r="B57" s="122"/>
      <c r="C57" s="1215" t="s">
        <v>48</v>
      </c>
      <c r="D57" s="1215"/>
      <c r="E57" s="1216"/>
      <c r="F57" s="356">
        <v>3859</v>
      </c>
      <c r="G57" s="356">
        <v>4246</v>
      </c>
      <c r="H57" s="357">
        <v>5390</v>
      </c>
    </row>
    <row r="58" spans="2:8" ht="45.75" customHeight="1" x14ac:dyDescent="0.15">
      <c r="B58" s="123"/>
      <c r="C58" s="1217" t="s">
        <v>555</v>
      </c>
      <c r="D58" s="1218"/>
      <c r="E58" s="1219"/>
      <c r="F58" s="358">
        <v>677</v>
      </c>
      <c r="G58" s="358">
        <v>993</v>
      </c>
      <c r="H58" s="359">
        <v>1583</v>
      </c>
    </row>
    <row r="59" spans="2:8" ht="45.75" customHeight="1" x14ac:dyDescent="0.15">
      <c r="B59" s="123"/>
      <c r="C59" s="1217" t="s">
        <v>556</v>
      </c>
      <c r="D59" s="1218"/>
      <c r="E59" s="1219"/>
      <c r="F59" s="358">
        <v>273</v>
      </c>
      <c r="G59" s="358">
        <v>373</v>
      </c>
      <c r="H59" s="359">
        <v>665</v>
      </c>
    </row>
    <row r="60" spans="2:8" ht="45.75" customHeight="1" x14ac:dyDescent="0.15">
      <c r="B60" s="123"/>
      <c r="C60" s="1203" t="s">
        <v>557</v>
      </c>
      <c r="D60" s="1204"/>
      <c r="E60" s="1205"/>
      <c r="F60" s="358">
        <v>0</v>
      </c>
      <c r="G60" s="358">
        <v>0</v>
      </c>
      <c r="H60" s="359">
        <v>252</v>
      </c>
    </row>
    <row r="61" spans="2:8" ht="45.75" customHeight="1" x14ac:dyDescent="0.15">
      <c r="B61" s="123"/>
      <c r="C61" s="1203" t="s">
        <v>558</v>
      </c>
      <c r="D61" s="1204"/>
      <c r="E61" s="1205"/>
      <c r="F61" s="358">
        <v>105</v>
      </c>
      <c r="G61" s="358">
        <v>105</v>
      </c>
      <c r="H61" s="359">
        <v>194</v>
      </c>
    </row>
    <row r="62" spans="2:8" ht="45.75" customHeight="1" thickBot="1" x14ac:dyDescent="0.2">
      <c r="B62" s="124"/>
      <c r="C62" s="1206" t="s">
        <v>559</v>
      </c>
      <c r="D62" s="1207"/>
      <c r="E62" s="1208"/>
      <c r="F62" s="360">
        <v>23</v>
      </c>
      <c r="G62" s="360">
        <v>61</v>
      </c>
      <c r="H62" s="361">
        <v>59</v>
      </c>
    </row>
    <row r="63" spans="2:8" ht="52.5" customHeight="1" thickBot="1" x14ac:dyDescent="0.2">
      <c r="B63" s="125"/>
      <c r="C63" s="1209" t="s">
        <v>49</v>
      </c>
      <c r="D63" s="1209"/>
      <c r="E63" s="1210"/>
      <c r="F63" s="362">
        <v>8555</v>
      </c>
      <c r="G63" s="362">
        <v>8695</v>
      </c>
      <c r="H63" s="363">
        <v>9525</v>
      </c>
    </row>
    <row r="64" spans="2:8" x14ac:dyDescent="0.15"/>
  </sheetData>
  <sheetProtection algorithmName="SHA-512" hashValue="BVVw4R7ftxUYVe+iEOr0L/e0yVnv1k1gthL+F9k7FgVzBXEu1ARerpNRmq+BLROGri0px2J2a88G/bbz+fDFSQ==" saltValue="rK0eV69Q+58D7pUKc1Ceu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79856</v>
      </c>
      <c r="E3" s="144"/>
      <c r="F3" s="145">
        <v>84459</v>
      </c>
      <c r="G3" s="146"/>
      <c r="H3" s="147"/>
    </row>
    <row r="4" spans="1:8" x14ac:dyDescent="0.15">
      <c r="A4" s="148"/>
      <c r="B4" s="149"/>
      <c r="C4" s="150"/>
      <c r="D4" s="151">
        <v>40169</v>
      </c>
      <c r="E4" s="152"/>
      <c r="F4" s="153">
        <v>47314</v>
      </c>
      <c r="G4" s="154"/>
      <c r="H4" s="155"/>
    </row>
    <row r="5" spans="1:8" x14ac:dyDescent="0.15">
      <c r="A5" s="136" t="s">
        <v>519</v>
      </c>
      <c r="B5" s="141"/>
      <c r="C5" s="142"/>
      <c r="D5" s="143">
        <v>93738</v>
      </c>
      <c r="E5" s="144"/>
      <c r="F5" s="145">
        <v>74568</v>
      </c>
      <c r="G5" s="146"/>
      <c r="H5" s="147"/>
    </row>
    <row r="6" spans="1:8" x14ac:dyDescent="0.15">
      <c r="A6" s="148"/>
      <c r="B6" s="149"/>
      <c r="C6" s="150"/>
      <c r="D6" s="151">
        <v>38727</v>
      </c>
      <c r="E6" s="152"/>
      <c r="F6" s="153">
        <v>42558</v>
      </c>
      <c r="G6" s="154"/>
      <c r="H6" s="155"/>
    </row>
    <row r="7" spans="1:8" x14ac:dyDescent="0.15">
      <c r="A7" s="136" t="s">
        <v>520</v>
      </c>
      <c r="B7" s="141"/>
      <c r="C7" s="142"/>
      <c r="D7" s="143">
        <v>101451</v>
      </c>
      <c r="E7" s="144"/>
      <c r="F7" s="145">
        <v>73693</v>
      </c>
      <c r="G7" s="146"/>
      <c r="H7" s="147"/>
    </row>
    <row r="8" spans="1:8" x14ac:dyDescent="0.15">
      <c r="A8" s="148"/>
      <c r="B8" s="149"/>
      <c r="C8" s="150"/>
      <c r="D8" s="151">
        <v>64393</v>
      </c>
      <c r="E8" s="152"/>
      <c r="F8" s="153">
        <v>44203</v>
      </c>
      <c r="G8" s="154"/>
      <c r="H8" s="155"/>
    </row>
    <row r="9" spans="1:8" x14ac:dyDescent="0.15">
      <c r="A9" s="136" t="s">
        <v>521</v>
      </c>
      <c r="B9" s="141"/>
      <c r="C9" s="142"/>
      <c r="D9" s="143">
        <v>65604</v>
      </c>
      <c r="E9" s="144"/>
      <c r="F9" s="145">
        <v>79401</v>
      </c>
      <c r="G9" s="146"/>
      <c r="H9" s="147"/>
    </row>
    <row r="10" spans="1:8" x14ac:dyDescent="0.15">
      <c r="A10" s="148"/>
      <c r="B10" s="149"/>
      <c r="C10" s="150"/>
      <c r="D10" s="151">
        <v>41567</v>
      </c>
      <c r="E10" s="152"/>
      <c r="F10" s="153">
        <v>49347</v>
      </c>
      <c r="G10" s="154"/>
      <c r="H10" s="155"/>
    </row>
    <row r="11" spans="1:8" x14ac:dyDescent="0.15">
      <c r="A11" s="136" t="s">
        <v>522</v>
      </c>
      <c r="B11" s="141"/>
      <c r="C11" s="142"/>
      <c r="D11" s="143">
        <v>53028</v>
      </c>
      <c r="E11" s="144"/>
      <c r="F11" s="145">
        <v>87379</v>
      </c>
      <c r="G11" s="146"/>
      <c r="H11" s="147"/>
    </row>
    <row r="12" spans="1:8" x14ac:dyDescent="0.15">
      <c r="A12" s="148"/>
      <c r="B12" s="149"/>
      <c r="C12" s="156"/>
      <c r="D12" s="151">
        <v>32040</v>
      </c>
      <c r="E12" s="152"/>
      <c r="F12" s="153">
        <v>55855</v>
      </c>
      <c r="G12" s="154"/>
      <c r="H12" s="155"/>
    </row>
    <row r="13" spans="1:8" x14ac:dyDescent="0.15">
      <c r="A13" s="136"/>
      <c r="B13" s="141"/>
      <c r="C13" s="157"/>
      <c r="D13" s="158">
        <v>78735</v>
      </c>
      <c r="E13" s="159"/>
      <c r="F13" s="160">
        <v>79900</v>
      </c>
      <c r="G13" s="161"/>
      <c r="H13" s="147"/>
    </row>
    <row r="14" spans="1:8" x14ac:dyDescent="0.15">
      <c r="A14" s="148"/>
      <c r="B14" s="149"/>
      <c r="C14" s="150"/>
      <c r="D14" s="151">
        <v>43379</v>
      </c>
      <c r="E14" s="152"/>
      <c r="F14" s="153">
        <v>47855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1.31</v>
      </c>
      <c r="C19" s="162">
        <f>ROUND(VALUE(SUBSTITUTE(実質収支比率等に係る経年分析!G$48,"▲","-")),2)</f>
        <v>1.51</v>
      </c>
      <c r="D19" s="162">
        <f>ROUND(VALUE(SUBSTITUTE(実質収支比率等に係る経年分析!H$48,"▲","-")),2)</f>
        <v>1.63</v>
      </c>
      <c r="E19" s="162">
        <f>ROUND(VALUE(SUBSTITUTE(実質収支比率等に係る経年分析!I$48,"▲","-")),2)</f>
        <v>11.28</v>
      </c>
      <c r="F19" s="162">
        <f>ROUND(VALUE(SUBSTITUTE(実質収支比率等に係る経年分析!J$48,"▲","-")),2)</f>
        <v>20.059999999999999</v>
      </c>
    </row>
    <row r="20" spans="1:11" x14ac:dyDescent="0.15">
      <c r="A20" s="162" t="s">
        <v>53</v>
      </c>
      <c r="B20" s="162">
        <f>ROUND(VALUE(SUBSTITUTE(実質収支比率等に係る経年分析!F$47,"▲","-")),2)</f>
        <v>37.83</v>
      </c>
      <c r="C20" s="162">
        <f>ROUND(VALUE(SUBSTITUTE(実質収支比率等に係る経年分析!G$47,"▲","-")),2)</f>
        <v>40.049999999999997</v>
      </c>
      <c r="D20" s="162">
        <f>ROUND(VALUE(SUBSTITUTE(実質収支比率等に係る経年分析!H$47,"▲","-")),2)</f>
        <v>44.2</v>
      </c>
      <c r="E20" s="162">
        <f>ROUND(VALUE(SUBSTITUTE(実質収支比率等に係る経年分析!I$47,"▲","-")),2)</f>
        <v>41.35</v>
      </c>
      <c r="F20" s="162">
        <f>ROUND(VALUE(SUBSTITUTE(実質収支比率等に係る経年分析!J$47,"▲","-")),2)</f>
        <v>34.28</v>
      </c>
    </row>
    <row r="21" spans="1:11" x14ac:dyDescent="0.15">
      <c r="A21" s="162" t="s">
        <v>54</v>
      </c>
      <c r="B21" s="162">
        <f>IF(ISNUMBER(VALUE(SUBSTITUTE(実質収支比率等に係る経年分析!F$49,"▲","-"))),ROUND(VALUE(SUBSTITUTE(実質収支比率等に係る経年分析!F$49,"▲","-")),2),NA())</f>
        <v>0.66</v>
      </c>
      <c r="C21" s="162">
        <f>IF(ISNUMBER(VALUE(SUBSTITUTE(実質収支比率等に係る経年分析!G$49,"▲","-"))),ROUND(VALUE(SUBSTITUTE(実質収支比率等に係る経年分析!G$49,"▲","-")),2),NA())</f>
        <v>7.74</v>
      </c>
      <c r="D21" s="162">
        <f>IF(ISNUMBER(VALUE(SUBSTITUTE(実質収支比率等に係る経年分析!H$49,"▲","-"))),ROUND(VALUE(SUBSTITUTE(実質収支比率等に係る経年分析!H$49,"▲","-")),2),NA())</f>
        <v>0.85</v>
      </c>
      <c r="E21" s="162">
        <f>IF(ISNUMBER(VALUE(SUBSTITUTE(実質収支比率等に係る経年分析!I$49,"▲","-"))),ROUND(VALUE(SUBSTITUTE(実質収支比率等に係る経年分析!I$49,"▲","-")),2),NA())</f>
        <v>6.66</v>
      </c>
      <c r="F21" s="162">
        <f>IF(ISNUMBER(VALUE(SUBSTITUTE(実質収支比率等に係る経年分析!J$49,"▲","-"))),ROUND(VALUE(SUBSTITUTE(実質収支比率等に係る経年分析!J$49,"▲","-")),2),NA())</f>
        <v>1.2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志賀町立診療所事業特別会計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志賀町後期高齢者医療特別会計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志賀町国民健康保険特別会計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0.04</v>
      </c>
    </row>
    <row r="32" spans="1:11" x14ac:dyDescent="0.15">
      <c r="A32" s="163" t="str">
        <f>IF(連結実質赤字比率に係る赤字・黒字の構成分析!C$38="",NA(),連結実質赤字比率に係る赤字・黒字の構成分析!C$38)</f>
        <v>志賀町介護保険特別会計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7.0000000000000007E-2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7.0000000000000007E-2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0.09</v>
      </c>
    </row>
    <row r="33" spans="1:16" x14ac:dyDescent="0.15">
      <c r="A33" s="163" t="str">
        <f>IF(連結実質赤字比率に係る赤字・黒字の構成分析!C$37="",NA(),連結実質赤字比率に係る赤字・黒字の構成分析!C$37)</f>
        <v>志賀町下水道事業会計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0.95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1.79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2.86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2.3199999999999998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2.34</v>
      </c>
    </row>
    <row r="34" spans="1:16" x14ac:dyDescent="0.15">
      <c r="A34" s="163" t="str">
        <f>IF(連結実質赤字比率に係る赤字・黒字の構成分析!C$36="",NA(),連結実質赤字比率に係る赤字・黒字の構成分析!C$36)</f>
        <v>志賀町立富来病院事業会計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11.05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12.38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14.29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13.61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8.77</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1.51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1.63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11.27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20.059999999999999</v>
      </c>
    </row>
    <row r="36" spans="1:16" x14ac:dyDescent="0.15">
      <c r="A36" s="163" t="str">
        <f>IF(連結実質赤字比率に係る赤字・黒字の構成分析!C$34="",NA(),連結実質赤字比率に係る赤字・黒字の構成分析!C$34)</f>
        <v>志賀町水道事業会計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22.98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22.43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25.46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15.84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22.85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1905</v>
      </c>
      <c r="E42" s="164"/>
      <c r="F42" s="164"/>
      <c r="G42" s="164">
        <f>'実質公債費比率（分子）の構造'!L$52</f>
        <v>1849</v>
      </c>
      <c r="H42" s="164"/>
      <c r="I42" s="164"/>
      <c r="J42" s="164">
        <f>'実質公債費比率（分子）の構造'!M$52</f>
        <v>1638</v>
      </c>
      <c r="K42" s="164"/>
      <c r="L42" s="164"/>
      <c r="M42" s="164">
        <f>'実質公債費比率（分子）の構造'!N$52</f>
        <v>1568</v>
      </c>
      <c r="N42" s="164"/>
      <c r="O42" s="164"/>
      <c r="P42" s="164">
        <f>'実質公債費比率（分子）の構造'!O$52</f>
        <v>1466</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88</v>
      </c>
      <c r="C45" s="164"/>
      <c r="D45" s="164"/>
      <c r="E45" s="164">
        <f>'実質公債費比率（分子）の構造'!L$49</f>
        <v>98</v>
      </c>
      <c r="F45" s="164"/>
      <c r="G45" s="164"/>
      <c r="H45" s="164">
        <f>'実質公債費比率（分子）の構造'!M$49</f>
        <v>97</v>
      </c>
      <c r="I45" s="164"/>
      <c r="J45" s="164"/>
      <c r="K45" s="164">
        <f>'実質公債費比率（分子）の構造'!N$49</f>
        <v>86</v>
      </c>
      <c r="L45" s="164"/>
      <c r="M45" s="164"/>
      <c r="N45" s="164">
        <f>'実質公債費比率（分子）の構造'!O$49</f>
        <v>76</v>
      </c>
      <c r="O45" s="164"/>
      <c r="P45" s="164"/>
    </row>
    <row r="46" spans="1:16" x14ac:dyDescent="0.15">
      <c r="A46" s="164" t="s">
        <v>64</v>
      </c>
      <c r="B46" s="164">
        <f>'実質公債費比率（分子）の構造'!K$48</f>
        <v>829</v>
      </c>
      <c r="C46" s="164"/>
      <c r="D46" s="164"/>
      <c r="E46" s="164">
        <f>'実質公債費比率（分子）の構造'!L$48</f>
        <v>827</v>
      </c>
      <c r="F46" s="164"/>
      <c r="G46" s="164"/>
      <c r="H46" s="164">
        <f>'実質公債費比率（分子）の構造'!M$48</f>
        <v>786</v>
      </c>
      <c r="I46" s="164"/>
      <c r="J46" s="164"/>
      <c r="K46" s="164">
        <f>'実質公債費比率（分子）の構造'!N$48</f>
        <v>768</v>
      </c>
      <c r="L46" s="164"/>
      <c r="M46" s="164"/>
      <c r="N46" s="164">
        <f>'実質公債費比率（分子）の構造'!O$48</f>
        <v>705</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1579</v>
      </c>
      <c r="C49" s="164"/>
      <c r="D49" s="164"/>
      <c r="E49" s="164">
        <f>'実質公債費比率（分子）の構造'!L$45</f>
        <v>1568</v>
      </c>
      <c r="F49" s="164"/>
      <c r="G49" s="164"/>
      <c r="H49" s="164">
        <f>'実質公債費比率（分子）の構造'!M$45</f>
        <v>1349</v>
      </c>
      <c r="I49" s="164"/>
      <c r="J49" s="164"/>
      <c r="K49" s="164">
        <f>'実質公債費比率（分子）の構造'!N$45</f>
        <v>1241</v>
      </c>
      <c r="L49" s="164"/>
      <c r="M49" s="164"/>
      <c r="N49" s="164">
        <f>'実質公債費比率（分子）の構造'!O$45</f>
        <v>1134</v>
      </c>
      <c r="O49" s="164"/>
      <c r="P49" s="164"/>
    </row>
    <row r="50" spans="1:16" x14ac:dyDescent="0.15">
      <c r="A50" s="164" t="s">
        <v>67</v>
      </c>
      <c r="B50" s="164" t="e">
        <f>NA()</f>
        <v>#N/A</v>
      </c>
      <c r="C50" s="164">
        <f>IF(ISNUMBER('実質公債費比率（分子）の構造'!K$53),'実質公債費比率（分子）の構造'!K$53,NA())</f>
        <v>591</v>
      </c>
      <c r="D50" s="164" t="e">
        <f>NA()</f>
        <v>#N/A</v>
      </c>
      <c r="E50" s="164" t="e">
        <f>NA()</f>
        <v>#N/A</v>
      </c>
      <c r="F50" s="164">
        <f>IF(ISNUMBER('実質公債費比率（分子）の構造'!L$53),'実質公債費比率（分子）の構造'!L$53,NA())</f>
        <v>644</v>
      </c>
      <c r="G50" s="164" t="e">
        <f>NA()</f>
        <v>#N/A</v>
      </c>
      <c r="H50" s="164" t="e">
        <f>NA()</f>
        <v>#N/A</v>
      </c>
      <c r="I50" s="164">
        <f>IF(ISNUMBER('実質公債費比率（分子）の構造'!M$53),'実質公債費比率（分子）の構造'!M$53,NA())</f>
        <v>594</v>
      </c>
      <c r="J50" s="164" t="e">
        <f>NA()</f>
        <v>#N/A</v>
      </c>
      <c r="K50" s="164" t="e">
        <f>NA()</f>
        <v>#N/A</v>
      </c>
      <c r="L50" s="164">
        <f>IF(ISNUMBER('実質公債費比率（分子）の構造'!N$53),'実質公債費比率（分子）の構造'!N$53,NA())</f>
        <v>527</v>
      </c>
      <c r="M50" s="164" t="e">
        <f>NA()</f>
        <v>#N/A</v>
      </c>
      <c r="N50" s="164" t="e">
        <f>NA()</f>
        <v>#N/A</v>
      </c>
      <c r="O50" s="164">
        <f>IF(ISNUMBER('実質公債費比率（分子）の構造'!O$53),'実質公債費比率（分子）の構造'!O$53,NA())</f>
        <v>449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16593</v>
      </c>
      <c r="E56" s="163"/>
      <c r="F56" s="163"/>
      <c r="G56" s="163">
        <f>'将来負担比率（分子）の構造'!J$52</f>
        <v>15529</v>
      </c>
      <c r="H56" s="163"/>
      <c r="I56" s="163"/>
      <c r="J56" s="163">
        <f>'将来負担比率（分子）の構造'!K$52</f>
        <v>14985</v>
      </c>
      <c r="K56" s="163"/>
      <c r="L56" s="163"/>
      <c r="M56" s="163">
        <f>'将来負担比率（分子）の構造'!L$52</f>
        <v>14473</v>
      </c>
      <c r="N56" s="163"/>
      <c r="O56" s="163"/>
      <c r="P56" s="163">
        <f>'将来負担比率（分子）の構造'!M$52</f>
        <v>18957</v>
      </c>
    </row>
    <row r="57" spans="1:16" x14ac:dyDescent="0.15">
      <c r="A57" s="163" t="s">
        <v>42</v>
      </c>
      <c r="B57" s="163"/>
      <c r="C57" s="163"/>
      <c r="D57" s="163">
        <f>'将来負担比率（分子）の構造'!I$51</f>
        <v>95</v>
      </c>
      <c r="E57" s="163"/>
      <c r="F57" s="163"/>
      <c r="G57" s="163">
        <f>'将来負担比率（分子）の構造'!J$51</f>
        <v>55</v>
      </c>
      <c r="H57" s="163"/>
      <c r="I57" s="163"/>
      <c r="J57" s="163">
        <f>'将来負担比率（分子）の構造'!K$51</f>
        <v>41</v>
      </c>
      <c r="K57" s="163"/>
      <c r="L57" s="163"/>
      <c r="M57" s="163">
        <f>'将来負担比率（分子）の構造'!L$51</f>
        <v>34</v>
      </c>
      <c r="N57" s="163"/>
      <c r="O57" s="163"/>
      <c r="P57" s="163">
        <f>'将来負担比率（分子）の構造'!M$51</f>
        <v>29</v>
      </c>
    </row>
    <row r="58" spans="1:16" x14ac:dyDescent="0.15">
      <c r="A58" s="163" t="s">
        <v>41</v>
      </c>
      <c r="B58" s="163"/>
      <c r="C58" s="163"/>
      <c r="D58" s="163">
        <f>'将来負担比率（分子）の構造'!I$50</f>
        <v>6400</v>
      </c>
      <c r="E58" s="163"/>
      <c r="F58" s="163"/>
      <c r="G58" s="163">
        <f>'将来負担比率（分子）の構造'!J$50</f>
        <v>6342</v>
      </c>
      <c r="H58" s="163"/>
      <c r="I58" s="163"/>
      <c r="J58" s="163">
        <f>'将来負担比率（分子）の構造'!K$50</f>
        <v>6848</v>
      </c>
      <c r="K58" s="163"/>
      <c r="L58" s="163"/>
      <c r="M58" s="163">
        <f>'将来負担比率（分子）の構造'!L$50</f>
        <v>7180</v>
      </c>
      <c r="N58" s="163"/>
      <c r="O58" s="163"/>
      <c r="P58" s="163">
        <f>'将来負担比率（分子）の構造'!M$50</f>
        <v>7767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2399</v>
      </c>
      <c r="C62" s="163"/>
      <c r="D62" s="163"/>
      <c r="E62" s="163">
        <f>'将来負担比率（分子）の構造'!J$45</f>
        <v>2329</v>
      </c>
      <c r="F62" s="163"/>
      <c r="G62" s="163"/>
      <c r="H62" s="163">
        <f>'将来負担比率（分子）の構造'!K$45</f>
        <v>2259</v>
      </c>
      <c r="I62" s="163"/>
      <c r="J62" s="163"/>
      <c r="K62" s="163">
        <f>'将来負担比率（分子）の構造'!L$45</f>
        <v>2220</v>
      </c>
      <c r="L62" s="163"/>
      <c r="M62" s="163"/>
      <c r="N62" s="163">
        <f>'将来負担比率（分子）の構造'!M$45</f>
        <v>2177</v>
      </c>
      <c r="O62" s="163"/>
      <c r="P62" s="163"/>
    </row>
    <row r="63" spans="1:16" x14ac:dyDescent="0.15">
      <c r="A63" s="163" t="s">
        <v>34</v>
      </c>
      <c r="B63" s="163">
        <f>'将来負担比率（分子）の構造'!I$44</f>
        <v>697</v>
      </c>
      <c r="C63" s="163"/>
      <c r="D63" s="163"/>
      <c r="E63" s="163">
        <f>'将来負担比率（分子）の構造'!J$44</f>
        <v>608</v>
      </c>
      <c r="F63" s="163"/>
      <c r="G63" s="163"/>
      <c r="H63" s="163">
        <f>'将来負担比率（分子）の構造'!K$44</f>
        <v>530</v>
      </c>
      <c r="I63" s="163"/>
      <c r="J63" s="163"/>
      <c r="K63" s="163">
        <f>'将来負担比率（分子）の構造'!L$44</f>
        <v>556</v>
      </c>
      <c r="L63" s="163"/>
      <c r="M63" s="163"/>
      <c r="N63" s="163">
        <f>'将来負担比率（分子）の構造'!M$44</f>
        <v>489</v>
      </c>
      <c r="O63" s="163"/>
      <c r="P63" s="163"/>
    </row>
    <row r="64" spans="1:16" x14ac:dyDescent="0.15">
      <c r="A64" s="163" t="s">
        <v>33</v>
      </c>
      <c r="B64" s="163">
        <f>'将来負担比率（分子）の構造'!I$43</f>
        <v>8824</v>
      </c>
      <c r="C64" s="163"/>
      <c r="D64" s="163"/>
      <c r="E64" s="163">
        <f>'将来負担比率（分子）の構造'!J$43</f>
        <v>7734</v>
      </c>
      <c r="F64" s="163"/>
      <c r="G64" s="163"/>
      <c r="H64" s="163">
        <f>'将来負担比率（分子）の構造'!K$43</f>
        <v>7087</v>
      </c>
      <c r="I64" s="163"/>
      <c r="J64" s="163"/>
      <c r="K64" s="163">
        <f>'将来負担比率（分子）の構造'!L$43</f>
        <v>7422</v>
      </c>
      <c r="L64" s="163"/>
      <c r="M64" s="163"/>
      <c r="N64" s="163">
        <f>'将来負担比率（分子）の構造'!M$43</f>
        <v>7993</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8195</v>
      </c>
      <c r="C66" s="163"/>
      <c r="D66" s="163"/>
      <c r="E66" s="163">
        <f>'将来負担比率（分子）の構造'!J$41</f>
        <v>7016</v>
      </c>
      <c r="F66" s="163"/>
      <c r="G66" s="163"/>
      <c r="H66" s="163">
        <f>'将来負担比率（分子）の構造'!K$41</f>
        <v>6458</v>
      </c>
      <c r="I66" s="163"/>
      <c r="J66" s="163"/>
      <c r="K66" s="163">
        <f>'将来負担比率（分子）の構造'!L$41</f>
        <v>6065</v>
      </c>
      <c r="L66" s="163"/>
      <c r="M66" s="163"/>
      <c r="N66" s="163">
        <f>'将来負担比率（分子）の構造'!M$41</f>
        <v>11612</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3674</v>
      </c>
      <c r="C72" s="167">
        <f>基金残高に係る経年分析!G55</f>
        <v>3427</v>
      </c>
      <c r="D72" s="167">
        <f>基金残高に係る経年分析!H55</f>
        <v>2814</v>
      </c>
    </row>
    <row r="73" spans="1:16" x14ac:dyDescent="0.15">
      <c r="A73" s="166" t="s">
        <v>74</v>
      </c>
      <c r="B73" s="167">
        <f>基金残高に係る経年分析!F56</f>
        <v>1022</v>
      </c>
      <c r="C73" s="167">
        <f>基金残高に係る経年分析!G56</f>
        <v>1022</v>
      </c>
      <c r="D73" s="167">
        <f>基金残高に係る経年分析!H56</f>
        <v>1322</v>
      </c>
    </row>
    <row r="74" spans="1:16" x14ac:dyDescent="0.15">
      <c r="A74" s="166" t="s">
        <v>75</v>
      </c>
      <c r="B74" s="167">
        <f>基金残高に係る経年分析!F57</f>
        <v>3859</v>
      </c>
      <c r="C74" s="167">
        <f>基金残高に係る経年分析!G57</f>
        <v>4246</v>
      </c>
      <c r="D74" s="167">
        <f>基金残高に係る経年分析!H57</f>
        <v>5390</v>
      </c>
    </row>
  </sheetData>
  <sheetProtection algorithmName="SHA-512" hashValue="1O/o/UHMEkz877RQxDkuSviL3NygE8sbWvy91y3ZHBLnW34TqnnnXdCNuQZrMF34t+IiuES7bvIfreHWkK6lTQ==" saltValue="cNRPZ4//lEqgaRD/fPgw4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3939480</v>
      </c>
      <c r="S5" s="674"/>
      <c r="T5" s="674"/>
      <c r="U5" s="674"/>
      <c r="V5" s="674"/>
      <c r="W5" s="674"/>
      <c r="X5" s="674"/>
      <c r="Y5" s="702"/>
      <c r="Z5" s="715">
        <v>12.3</v>
      </c>
      <c r="AA5" s="715"/>
      <c r="AB5" s="715"/>
      <c r="AC5" s="715"/>
      <c r="AD5" s="716">
        <v>3939480</v>
      </c>
      <c r="AE5" s="716"/>
      <c r="AF5" s="716"/>
      <c r="AG5" s="716"/>
      <c r="AH5" s="716"/>
      <c r="AI5" s="716"/>
      <c r="AJ5" s="716"/>
      <c r="AK5" s="716"/>
      <c r="AL5" s="703">
        <v>47.9</v>
      </c>
      <c r="AM5" s="685"/>
      <c r="AN5" s="685"/>
      <c r="AO5" s="704"/>
      <c r="AP5" s="676" t="s">
        <v>216</v>
      </c>
      <c r="AQ5" s="677"/>
      <c r="AR5" s="677"/>
      <c r="AS5" s="677"/>
      <c r="AT5" s="677"/>
      <c r="AU5" s="677"/>
      <c r="AV5" s="677"/>
      <c r="AW5" s="677"/>
      <c r="AX5" s="677"/>
      <c r="AY5" s="677"/>
      <c r="AZ5" s="677"/>
      <c r="BA5" s="677"/>
      <c r="BB5" s="677"/>
      <c r="BC5" s="677"/>
      <c r="BD5" s="677"/>
      <c r="BE5" s="677"/>
      <c r="BF5" s="678"/>
      <c r="BG5" s="621">
        <v>3917058</v>
      </c>
      <c r="BH5" s="622"/>
      <c r="BI5" s="622"/>
      <c r="BJ5" s="622"/>
      <c r="BK5" s="622"/>
      <c r="BL5" s="622"/>
      <c r="BM5" s="622"/>
      <c r="BN5" s="623"/>
      <c r="BO5" s="659">
        <v>99.4</v>
      </c>
      <c r="BP5" s="659"/>
      <c r="BQ5" s="659"/>
      <c r="BR5" s="659"/>
      <c r="BS5" s="660">
        <v>25167</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18" t="s">
        <v>220</v>
      </c>
      <c r="C6" s="619"/>
      <c r="D6" s="619"/>
      <c r="E6" s="619"/>
      <c r="F6" s="619"/>
      <c r="G6" s="619"/>
      <c r="H6" s="619"/>
      <c r="I6" s="619"/>
      <c r="J6" s="619"/>
      <c r="K6" s="619"/>
      <c r="L6" s="619"/>
      <c r="M6" s="619"/>
      <c r="N6" s="619"/>
      <c r="O6" s="619"/>
      <c r="P6" s="619"/>
      <c r="Q6" s="620"/>
      <c r="R6" s="621">
        <v>199335</v>
      </c>
      <c r="S6" s="622"/>
      <c r="T6" s="622"/>
      <c r="U6" s="622"/>
      <c r="V6" s="622"/>
      <c r="W6" s="622"/>
      <c r="X6" s="622"/>
      <c r="Y6" s="623"/>
      <c r="Z6" s="659">
        <v>0.6</v>
      </c>
      <c r="AA6" s="659"/>
      <c r="AB6" s="659"/>
      <c r="AC6" s="659"/>
      <c r="AD6" s="660">
        <v>199335</v>
      </c>
      <c r="AE6" s="660"/>
      <c r="AF6" s="660"/>
      <c r="AG6" s="660"/>
      <c r="AH6" s="660"/>
      <c r="AI6" s="660"/>
      <c r="AJ6" s="660"/>
      <c r="AK6" s="660"/>
      <c r="AL6" s="624">
        <v>2.4</v>
      </c>
      <c r="AM6" s="625"/>
      <c r="AN6" s="625"/>
      <c r="AO6" s="661"/>
      <c r="AP6" s="618" t="s">
        <v>221</v>
      </c>
      <c r="AQ6" s="619"/>
      <c r="AR6" s="619"/>
      <c r="AS6" s="619"/>
      <c r="AT6" s="619"/>
      <c r="AU6" s="619"/>
      <c r="AV6" s="619"/>
      <c r="AW6" s="619"/>
      <c r="AX6" s="619"/>
      <c r="AY6" s="619"/>
      <c r="AZ6" s="619"/>
      <c r="BA6" s="619"/>
      <c r="BB6" s="619"/>
      <c r="BC6" s="619"/>
      <c r="BD6" s="619"/>
      <c r="BE6" s="619"/>
      <c r="BF6" s="620"/>
      <c r="BG6" s="621">
        <v>3917058</v>
      </c>
      <c r="BH6" s="622"/>
      <c r="BI6" s="622"/>
      <c r="BJ6" s="622"/>
      <c r="BK6" s="622"/>
      <c r="BL6" s="622"/>
      <c r="BM6" s="622"/>
      <c r="BN6" s="623"/>
      <c r="BO6" s="659">
        <v>99.4</v>
      </c>
      <c r="BP6" s="659"/>
      <c r="BQ6" s="659"/>
      <c r="BR6" s="659"/>
      <c r="BS6" s="660">
        <v>25167</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115264</v>
      </c>
      <c r="CS6" s="622"/>
      <c r="CT6" s="622"/>
      <c r="CU6" s="622"/>
      <c r="CV6" s="622"/>
      <c r="CW6" s="622"/>
      <c r="CX6" s="622"/>
      <c r="CY6" s="623"/>
      <c r="CZ6" s="703">
        <v>0.4</v>
      </c>
      <c r="DA6" s="685"/>
      <c r="DB6" s="685"/>
      <c r="DC6" s="705"/>
      <c r="DD6" s="627" t="s">
        <v>122</v>
      </c>
      <c r="DE6" s="622"/>
      <c r="DF6" s="622"/>
      <c r="DG6" s="622"/>
      <c r="DH6" s="622"/>
      <c r="DI6" s="622"/>
      <c r="DJ6" s="622"/>
      <c r="DK6" s="622"/>
      <c r="DL6" s="622"/>
      <c r="DM6" s="622"/>
      <c r="DN6" s="622"/>
      <c r="DO6" s="622"/>
      <c r="DP6" s="623"/>
      <c r="DQ6" s="627">
        <v>115264</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995</v>
      </c>
      <c r="S7" s="622"/>
      <c r="T7" s="622"/>
      <c r="U7" s="622"/>
      <c r="V7" s="622"/>
      <c r="W7" s="622"/>
      <c r="X7" s="622"/>
      <c r="Y7" s="623"/>
      <c r="Z7" s="659">
        <v>0</v>
      </c>
      <c r="AA7" s="659"/>
      <c r="AB7" s="659"/>
      <c r="AC7" s="659"/>
      <c r="AD7" s="660">
        <v>995</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832241</v>
      </c>
      <c r="BH7" s="622"/>
      <c r="BI7" s="622"/>
      <c r="BJ7" s="622"/>
      <c r="BK7" s="622"/>
      <c r="BL7" s="622"/>
      <c r="BM7" s="622"/>
      <c r="BN7" s="623"/>
      <c r="BO7" s="659">
        <v>21.1</v>
      </c>
      <c r="BP7" s="659"/>
      <c r="BQ7" s="659"/>
      <c r="BR7" s="659"/>
      <c r="BS7" s="660">
        <v>25167</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3666270</v>
      </c>
      <c r="CS7" s="622"/>
      <c r="CT7" s="622"/>
      <c r="CU7" s="622"/>
      <c r="CV7" s="622"/>
      <c r="CW7" s="622"/>
      <c r="CX7" s="622"/>
      <c r="CY7" s="623"/>
      <c r="CZ7" s="659">
        <v>12.6</v>
      </c>
      <c r="DA7" s="659"/>
      <c r="DB7" s="659"/>
      <c r="DC7" s="659"/>
      <c r="DD7" s="627">
        <v>164726</v>
      </c>
      <c r="DE7" s="622"/>
      <c r="DF7" s="622"/>
      <c r="DG7" s="622"/>
      <c r="DH7" s="622"/>
      <c r="DI7" s="622"/>
      <c r="DJ7" s="622"/>
      <c r="DK7" s="622"/>
      <c r="DL7" s="622"/>
      <c r="DM7" s="622"/>
      <c r="DN7" s="622"/>
      <c r="DO7" s="622"/>
      <c r="DP7" s="623"/>
      <c r="DQ7" s="627">
        <v>3361995</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13943</v>
      </c>
      <c r="S8" s="622"/>
      <c r="T8" s="622"/>
      <c r="U8" s="622"/>
      <c r="V8" s="622"/>
      <c r="W8" s="622"/>
      <c r="X8" s="622"/>
      <c r="Y8" s="623"/>
      <c r="Z8" s="659">
        <v>0</v>
      </c>
      <c r="AA8" s="659"/>
      <c r="AB8" s="659"/>
      <c r="AC8" s="659"/>
      <c r="AD8" s="660">
        <v>13943</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29084</v>
      </c>
      <c r="BH8" s="622"/>
      <c r="BI8" s="622"/>
      <c r="BJ8" s="622"/>
      <c r="BK8" s="622"/>
      <c r="BL8" s="622"/>
      <c r="BM8" s="622"/>
      <c r="BN8" s="623"/>
      <c r="BO8" s="659">
        <v>0.7</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5294414</v>
      </c>
      <c r="CS8" s="622"/>
      <c r="CT8" s="622"/>
      <c r="CU8" s="622"/>
      <c r="CV8" s="622"/>
      <c r="CW8" s="622"/>
      <c r="CX8" s="622"/>
      <c r="CY8" s="623"/>
      <c r="CZ8" s="659">
        <v>18.2</v>
      </c>
      <c r="DA8" s="659"/>
      <c r="DB8" s="659"/>
      <c r="DC8" s="659"/>
      <c r="DD8" s="627">
        <v>16202</v>
      </c>
      <c r="DE8" s="622"/>
      <c r="DF8" s="622"/>
      <c r="DG8" s="622"/>
      <c r="DH8" s="622"/>
      <c r="DI8" s="622"/>
      <c r="DJ8" s="622"/>
      <c r="DK8" s="622"/>
      <c r="DL8" s="622"/>
      <c r="DM8" s="622"/>
      <c r="DN8" s="622"/>
      <c r="DO8" s="622"/>
      <c r="DP8" s="623"/>
      <c r="DQ8" s="627">
        <v>3008140</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21177</v>
      </c>
      <c r="S9" s="622"/>
      <c r="T9" s="622"/>
      <c r="U9" s="622"/>
      <c r="V9" s="622"/>
      <c r="W9" s="622"/>
      <c r="X9" s="622"/>
      <c r="Y9" s="623"/>
      <c r="Z9" s="659">
        <v>0.1</v>
      </c>
      <c r="AA9" s="659"/>
      <c r="AB9" s="659"/>
      <c r="AC9" s="659"/>
      <c r="AD9" s="660">
        <v>21177</v>
      </c>
      <c r="AE9" s="660"/>
      <c r="AF9" s="660"/>
      <c r="AG9" s="660"/>
      <c r="AH9" s="660"/>
      <c r="AI9" s="660"/>
      <c r="AJ9" s="660"/>
      <c r="AK9" s="660"/>
      <c r="AL9" s="624">
        <v>0.3</v>
      </c>
      <c r="AM9" s="625"/>
      <c r="AN9" s="625"/>
      <c r="AO9" s="661"/>
      <c r="AP9" s="618" t="s">
        <v>230</v>
      </c>
      <c r="AQ9" s="619"/>
      <c r="AR9" s="619"/>
      <c r="AS9" s="619"/>
      <c r="AT9" s="619"/>
      <c r="AU9" s="619"/>
      <c r="AV9" s="619"/>
      <c r="AW9" s="619"/>
      <c r="AX9" s="619"/>
      <c r="AY9" s="619"/>
      <c r="AZ9" s="619"/>
      <c r="BA9" s="619"/>
      <c r="BB9" s="619"/>
      <c r="BC9" s="619"/>
      <c r="BD9" s="619"/>
      <c r="BE9" s="619"/>
      <c r="BF9" s="620"/>
      <c r="BG9" s="621">
        <v>653716</v>
      </c>
      <c r="BH9" s="622"/>
      <c r="BI9" s="622"/>
      <c r="BJ9" s="622"/>
      <c r="BK9" s="622"/>
      <c r="BL9" s="622"/>
      <c r="BM9" s="622"/>
      <c r="BN9" s="623"/>
      <c r="BO9" s="659">
        <v>16.600000000000001</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13180557</v>
      </c>
      <c r="CS9" s="622"/>
      <c r="CT9" s="622"/>
      <c r="CU9" s="622"/>
      <c r="CV9" s="622"/>
      <c r="CW9" s="622"/>
      <c r="CX9" s="622"/>
      <c r="CY9" s="623"/>
      <c r="CZ9" s="659">
        <v>45.2</v>
      </c>
      <c r="DA9" s="659"/>
      <c r="DB9" s="659"/>
      <c r="DC9" s="659"/>
      <c r="DD9" s="627">
        <v>7832</v>
      </c>
      <c r="DE9" s="622"/>
      <c r="DF9" s="622"/>
      <c r="DG9" s="622"/>
      <c r="DH9" s="622"/>
      <c r="DI9" s="622"/>
      <c r="DJ9" s="622"/>
      <c r="DK9" s="622"/>
      <c r="DL9" s="622"/>
      <c r="DM9" s="622"/>
      <c r="DN9" s="622"/>
      <c r="DO9" s="622"/>
      <c r="DP9" s="623"/>
      <c r="DQ9" s="627">
        <v>1217660</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61425</v>
      </c>
      <c r="BH10" s="622"/>
      <c r="BI10" s="622"/>
      <c r="BJ10" s="622"/>
      <c r="BK10" s="622"/>
      <c r="BL10" s="622"/>
      <c r="BM10" s="622"/>
      <c r="BN10" s="623"/>
      <c r="BO10" s="659">
        <v>1.6</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32685</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32679</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495436</v>
      </c>
      <c r="S11" s="622"/>
      <c r="T11" s="622"/>
      <c r="U11" s="622"/>
      <c r="V11" s="622"/>
      <c r="W11" s="622"/>
      <c r="X11" s="622"/>
      <c r="Y11" s="623"/>
      <c r="Z11" s="624">
        <v>1.5</v>
      </c>
      <c r="AA11" s="625"/>
      <c r="AB11" s="625"/>
      <c r="AC11" s="626"/>
      <c r="AD11" s="627">
        <v>495436</v>
      </c>
      <c r="AE11" s="622"/>
      <c r="AF11" s="622"/>
      <c r="AG11" s="622"/>
      <c r="AH11" s="622"/>
      <c r="AI11" s="622"/>
      <c r="AJ11" s="622"/>
      <c r="AK11" s="623"/>
      <c r="AL11" s="624">
        <v>6</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88016</v>
      </c>
      <c r="BH11" s="622"/>
      <c r="BI11" s="622"/>
      <c r="BJ11" s="622"/>
      <c r="BK11" s="622"/>
      <c r="BL11" s="622"/>
      <c r="BM11" s="622"/>
      <c r="BN11" s="623"/>
      <c r="BO11" s="659">
        <v>2.2000000000000002</v>
      </c>
      <c r="BP11" s="659"/>
      <c r="BQ11" s="659"/>
      <c r="BR11" s="659"/>
      <c r="BS11" s="660">
        <v>25167</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553963</v>
      </c>
      <c r="CS11" s="622"/>
      <c r="CT11" s="622"/>
      <c r="CU11" s="622"/>
      <c r="CV11" s="622"/>
      <c r="CW11" s="622"/>
      <c r="CX11" s="622"/>
      <c r="CY11" s="623"/>
      <c r="CZ11" s="659">
        <v>1.9</v>
      </c>
      <c r="DA11" s="659"/>
      <c r="DB11" s="659"/>
      <c r="DC11" s="659"/>
      <c r="DD11" s="627">
        <v>94843</v>
      </c>
      <c r="DE11" s="622"/>
      <c r="DF11" s="622"/>
      <c r="DG11" s="622"/>
      <c r="DH11" s="622"/>
      <c r="DI11" s="622"/>
      <c r="DJ11" s="622"/>
      <c r="DK11" s="622"/>
      <c r="DL11" s="622"/>
      <c r="DM11" s="622"/>
      <c r="DN11" s="622"/>
      <c r="DO11" s="622"/>
      <c r="DP11" s="623"/>
      <c r="DQ11" s="627">
        <v>273260</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12676</v>
      </c>
      <c r="S12" s="622"/>
      <c r="T12" s="622"/>
      <c r="U12" s="622"/>
      <c r="V12" s="622"/>
      <c r="W12" s="622"/>
      <c r="X12" s="622"/>
      <c r="Y12" s="623"/>
      <c r="Z12" s="659">
        <v>0</v>
      </c>
      <c r="AA12" s="659"/>
      <c r="AB12" s="659"/>
      <c r="AC12" s="659"/>
      <c r="AD12" s="660">
        <v>12676</v>
      </c>
      <c r="AE12" s="660"/>
      <c r="AF12" s="660"/>
      <c r="AG12" s="660"/>
      <c r="AH12" s="660"/>
      <c r="AI12" s="660"/>
      <c r="AJ12" s="660"/>
      <c r="AK12" s="660"/>
      <c r="AL12" s="624">
        <v>0.2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2848658</v>
      </c>
      <c r="BH12" s="622"/>
      <c r="BI12" s="622"/>
      <c r="BJ12" s="622"/>
      <c r="BK12" s="622"/>
      <c r="BL12" s="622"/>
      <c r="BM12" s="622"/>
      <c r="BN12" s="623"/>
      <c r="BO12" s="659">
        <v>72.3</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920440</v>
      </c>
      <c r="CS12" s="622"/>
      <c r="CT12" s="622"/>
      <c r="CU12" s="622"/>
      <c r="CV12" s="622"/>
      <c r="CW12" s="622"/>
      <c r="CX12" s="622"/>
      <c r="CY12" s="623"/>
      <c r="CZ12" s="659">
        <v>3.2</v>
      </c>
      <c r="DA12" s="659"/>
      <c r="DB12" s="659"/>
      <c r="DC12" s="659"/>
      <c r="DD12" s="627">
        <v>393239</v>
      </c>
      <c r="DE12" s="622"/>
      <c r="DF12" s="622"/>
      <c r="DG12" s="622"/>
      <c r="DH12" s="622"/>
      <c r="DI12" s="622"/>
      <c r="DJ12" s="622"/>
      <c r="DK12" s="622"/>
      <c r="DL12" s="622"/>
      <c r="DM12" s="622"/>
      <c r="DN12" s="622"/>
      <c r="DO12" s="622"/>
      <c r="DP12" s="623"/>
      <c r="DQ12" s="627">
        <v>484657</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2841438</v>
      </c>
      <c r="BH13" s="622"/>
      <c r="BI13" s="622"/>
      <c r="BJ13" s="622"/>
      <c r="BK13" s="622"/>
      <c r="BL13" s="622"/>
      <c r="BM13" s="622"/>
      <c r="BN13" s="623"/>
      <c r="BO13" s="659">
        <v>72.099999999999994</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1106882</v>
      </c>
      <c r="CS13" s="622"/>
      <c r="CT13" s="622"/>
      <c r="CU13" s="622"/>
      <c r="CV13" s="622"/>
      <c r="CW13" s="622"/>
      <c r="CX13" s="622"/>
      <c r="CY13" s="623"/>
      <c r="CZ13" s="659">
        <v>3.8</v>
      </c>
      <c r="DA13" s="659"/>
      <c r="DB13" s="659"/>
      <c r="DC13" s="659"/>
      <c r="DD13" s="627">
        <v>181626</v>
      </c>
      <c r="DE13" s="622"/>
      <c r="DF13" s="622"/>
      <c r="DG13" s="622"/>
      <c r="DH13" s="622"/>
      <c r="DI13" s="622"/>
      <c r="DJ13" s="622"/>
      <c r="DK13" s="622"/>
      <c r="DL13" s="622"/>
      <c r="DM13" s="622"/>
      <c r="DN13" s="622"/>
      <c r="DO13" s="622"/>
      <c r="DP13" s="623"/>
      <c r="DQ13" s="627">
        <v>838346</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78103</v>
      </c>
      <c r="BH14" s="622"/>
      <c r="BI14" s="622"/>
      <c r="BJ14" s="622"/>
      <c r="BK14" s="622"/>
      <c r="BL14" s="622"/>
      <c r="BM14" s="622"/>
      <c r="BN14" s="623"/>
      <c r="BO14" s="659">
        <v>2</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427132</v>
      </c>
      <c r="CS14" s="622"/>
      <c r="CT14" s="622"/>
      <c r="CU14" s="622"/>
      <c r="CV14" s="622"/>
      <c r="CW14" s="622"/>
      <c r="CX14" s="622"/>
      <c r="CY14" s="623"/>
      <c r="CZ14" s="659">
        <v>1.5</v>
      </c>
      <c r="DA14" s="659"/>
      <c r="DB14" s="659"/>
      <c r="DC14" s="659"/>
      <c r="DD14" s="627">
        <v>13745</v>
      </c>
      <c r="DE14" s="622"/>
      <c r="DF14" s="622"/>
      <c r="DG14" s="622"/>
      <c r="DH14" s="622"/>
      <c r="DI14" s="622"/>
      <c r="DJ14" s="622"/>
      <c r="DK14" s="622"/>
      <c r="DL14" s="622"/>
      <c r="DM14" s="622"/>
      <c r="DN14" s="622"/>
      <c r="DO14" s="622"/>
      <c r="DP14" s="623"/>
      <c r="DQ14" s="627">
        <v>406738</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27651</v>
      </c>
      <c r="S15" s="622"/>
      <c r="T15" s="622"/>
      <c r="U15" s="622"/>
      <c r="V15" s="622"/>
      <c r="W15" s="622"/>
      <c r="X15" s="622"/>
      <c r="Y15" s="623"/>
      <c r="Z15" s="659">
        <v>0.1</v>
      </c>
      <c r="AA15" s="659"/>
      <c r="AB15" s="659"/>
      <c r="AC15" s="659"/>
      <c r="AD15" s="660">
        <v>27651</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158056</v>
      </c>
      <c r="BH15" s="622"/>
      <c r="BI15" s="622"/>
      <c r="BJ15" s="622"/>
      <c r="BK15" s="622"/>
      <c r="BL15" s="622"/>
      <c r="BM15" s="622"/>
      <c r="BN15" s="623"/>
      <c r="BO15" s="659">
        <v>4</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986388</v>
      </c>
      <c r="CS15" s="622"/>
      <c r="CT15" s="622"/>
      <c r="CU15" s="622"/>
      <c r="CV15" s="622"/>
      <c r="CW15" s="622"/>
      <c r="CX15" s="622"/>
      <c r="CY15" s="623"/>
      <c r="CZ15" s="659">
        <v>3.4</v>
      </c>
      <c r="DA15" s="659"/>
      <c r="DB15" s="659"/>
      <c r="DC15" s="659"/>
      <c r="DD15" s="627">
        <v>61550</v>
      </c>
      <c r="DE15" s="622"/>
      <c r="DF15" s="622"/>
      <c r="DG15" s="622"/>
      <c r="DH15" s="622"/>
      <c r="DI15" s="622"/>
      <c r="DJ15" s="622"/>
      <c r="DK15" s="622"/>
      <c r="DL15" s="622"/>
      <c r="DM15" s="622"/>
      <c r="DN15" s="622"/>
      <c r="DO15" s="622"/>
      <c r="DP15" s="623"/>
      <c r="DQ15" s="627">
        <v>869721</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54383</v>
      </c>
      <c r="S16" s="622"/>
      <c r="T16" s="622"/>
      <c r="U16" s="622"/>
      <c r="V16" s="622"/>
      <c r="W16" s="622"/>
      <c r="X16" s="622"/>
      <c r="Y16" s="623"/>
      <c r="Z16" s="659">
        <v>0.2</v>
      </c>
      <c r="AA16" s="659"/>
      <c r="AB16" s="659"/>
      <c r="AC16" s="659"/>
      <c r="AD16" s="660">
        <v>54383</v>
      </c>
      <c r="AE16" s="660"/>
      <c r="AF16" s="660"/>
      <c r="AG16" s="660"/>
      <c r="AH16" s="660"/>
      <c r="AI16" s="660"/>
      <c r="AJ16" s="660"/>
      <c r="AK16" s="660"/>
      <c r="AL16" s="624">
        <v>0.7</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1726078</v>
      </c>
      <c r="CS16" s="622"/>
      <c r="CT16" s="622"/>
      <c r="CU16" s="622"/>
      <c r="CV16" s="622"/>
      <c r="CW16" s="622"/>
      <c r="CX16" s="622"/>
      <c r="CY16" s="623"/>
      <c r="CZ16" s="659">
        <v>5.9</v>
      </c>
      <c r="DA16" s="659"/>
      <c r="DB16" s="659"/>
      <c r="DC16" s="659"/>
      <c r="DD16" s="627" t="s">
        <v>122</v>
      </c>
      <c r="DE16" s="622"/>
      <c r="DF16" s="622"/>
      <c r="DG16" s="622"/>
      <c r="DH16" s="622"/>
      <c r="DI16" s="622"/>
      <c r="DJ16" s="622"/>
      <c r="DK16" s="622"/>
      <c r="DL16" s="622"/>
      <c r="DM16" s="622"/>
      <c r="DN16" s="622"/>
      <c r="DO16" s="622"/>
      <c r="DP16" s="623"/>
      <c r="DQ16" s="627">
        <v>757850</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79401</v>
      </c>
      <c r="S17" s="622"/>
      <c r="T17" s="622"/>
      <c r="U17" s="622"/>
      <c r="V17" s="622"/>
      <c r="W17" s="622"/>
      <c r="X17" s="622"/>
      <c r="Y17" s="623"/>
      <c r="Z17" s="659">
        <v>0.2</v>
      </c>
      <c r="AA17" s="659"/>
      <c r="AB17" s="659"/>
      <c r="AC17" s="659"/>
      <c r="AD17" s="660">
        <v>79401</v>
      </c>
      <c r="AE17" s="660"/>
      <c r="AF17" s="660"/>
      <c r="AG17" s="660"/>
      <c r="AH17" s="660"/>
      <c r="AI17" s="660"/>
      <c r="AJ17" s="660"/>
      <c r="AK17" s="660"/>
      <c r="AL17" s="624">
        <v>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1118799</v>
      </c>
      <c r="CS17" s="622"/>
      <c r="CT17" s="622"/>
      <c r="CU17" s="622"/>
      <c r="CV17" s="622"/>
      <c r="CW17" s="622"/>
      <c r="CX17" s="622"/>
      <c r="CY17" s="623"/>
      <c r="CZ17" s="659">
        <v>3.8</v>
      </c>
      <c r="DA17" s="659"/>
      <c r="DB17" s="659"/>
      <c r="DC17" s="659"/>
      <c r="DD17" s="627" t="s">
        <v>122</v>
      </c>
      <c r="DE17" s="622"/>
      <c r="DF17" s="622"/>
      <c r="DG17" s="622"/>
      <c r="DH17" s="622"/>
      <c r="DI17" s="622"/>
      <c r="DJ17" s="622"/>
      <c r="DK17" s="622"/>
      <c r="DL17" s="622"/>
      <c r="DM17" s="622"/>
      <c r="DN17" s="622"/>
      <c r="DO17" s="622"/>
      <c r="DP17" s="623"/>
      <c r="DQ17" s="627">
        <v>1113242</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7127</v>
      </c>
      <c r="S18" s="622"/>
      <c r="T18" s="622"/>
      <c r="U18" s="622"/>
      <c r="V18" s="622"/>
      <c r="W18" s="622"/>
      <c r="X18" s="622"/>
      <c r="Y18" s="623"/>
      <c r="Z18" s="659">
        <v>0</v>
      </c>
      <c r="AA18" s="659"/>
      <c r="AB18" s="659"/>
      <c r="AC18" s="659"/>
      <c r="AD18" s="660">
        <v>7127</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72274</v>
      </c>
      <c r="S19" s="622"/>
      <c r="T19" s="622"/>
      <c r="U19" s="622"/>
      <c r="V19" s="622"/>
      <c r="W19" s="622"/>
      <c r="X19" s="622"/>
      <c r="Y19" s="623"/>
      <c r="Z19" s="659">
        <v>0.2</v>
      </c>
      <c r="AA19" s="659"/>
      <c r="AB19" s="659"/>
      <c r="AC19" s="659"/>
      <c r="AD19" s="660">
        <v>72274</v>
      </c>
      <c r="AE19" s="660"/>
      <c r="AF19" s="660"/>
      <c r="AG19" s="660"/>
      <c r="AH19" s="660"/>
      <c r="AI19" s="660"/>
      <c r="AJ19" s="660"/>
      <c r="AK19" s="660"/>
      <c r="AL19" s="624">
        <v>0.9</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22422</v>
      </c>
      <c r="BH19" s="622"/>
      <c r="BI19" s="622"/>
      <c r="BJ19" s="622"/>
      <c r="BK19" s="622"/>
      <c r="BL19" s="622"/>
      <c r="BM19" s="622"/>
      <c r="BN19" s="623"/>
      <c r="BO19" s="659">
        <v>0.6</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22422</v>
      </c>
      <c r="BH20" s="622"/>
      <c r="BI20" s="622"/>
      <c r="BJ20" s="622"/>
      <c r="BK20" s="622"/>
      <c r="BL20" s="622"/>
      <c r="BM20" s="622"/>
      <c r="BN20" s="623"/>
      <c r="BO20" s="659">
        <v>0.6</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29128872</v>
      </c>
      <c r="CS20" s="622"/>
      <c r="CT20" s="622"/>
      <c r="CU20" s="622"/>
      <c r="CV20" s="622"/>
      <c r="CW20" s="622"/>
      <c r="CX20" s="622"/>
      <c r="CY20" s="623"/>
      <c r="CZ20" s="659">
        <v>100</v>
      </c>
      <c r="DA20" s="659"/>
      <c r="DB20" s="659"/>
      <c r="DC20" s="659"/>
      <c r="DD20" s="627">
        <v>933763</v>
      </c>
      <c r="DE20" s="622"/>
      <c r="DF20" s="622"/>
      <c r="DG20" s="622"/>
      <c r="DH20" s="622"/>
      <c r="DI20" s="622"/>
      <c r="DJ20" s="622"/>
      <c r="DK20" s="622"/>
      <c r="DL20" s="622"/>
      <c r="DM20" s="622"/>
      <c r="DN20" s="622"/>
      <c r="DO20" s="622"/>
      <c r="DP20" s="623"/>
      <c r="DQ20" s="627">
        <v>12479552</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5661135</v>
      </c>
      <c r="S21" s="622"/>
      <c r="T21" s="622"/>
      <c r="U21" s="622"/>
      <c r="V21" s="622"/>
      <c r="W21" s="622"/>
      <c r="X21" s="622"/>
      <c r="Y21" s="623"/>
      <c r="Z21" s="659">
        <v>17.7</v>
      </c>
      <c r="AA21" s="659"/>
      <c r="AB21" s="659"/>
      <c r="AC21" s="659"/>
      <c r="AD21" s="660">
        <v>3369893</v>
      </c>
      <c r="AE21" s="660"/>
      <c r="AF21" s="660"/>
      <c r="AG21" s="660"/>
      <c r="AH21" s="660"/>
      <c r="AI21" s="660"/>
      <c r="AJ21" s="660"/>
      <c r="AK21" s="660"/>
      <c r="AL21" s="624">
        <v>40.9</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22422</v>
      </c>
      <c r="BH21" s="622"/>
      <c r="BI21" s="622"/>
      <c r="BJ21" s="622"/>
      <c r="BK21" s="622"/>
      <c r="BL21" s="622"/>
      <c r="BM21" s="622"/>
      <c r="BN21" s="623"/>
      <c r="BO21" s="659">
        <v>0.6</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3369893</v>
      </c>
      <c r="S22" s="622"/>
      <c r="T22" s="622"/>
      <c r="U22" s="622"/>
      <c r="V22" s="622"/>
      <c r="W22" s="622"/>
      <c r="X22" s="622"/>
      <c r="Y22" s="623"/>
      <c r="Z22" s="659">
        <v>10.5</v>
      </c>
      <c r="AA22" s="659"/>
      <c r="AB22" s="659"/>
      <c r="AC22" s="659"/>
      <c r="AD22" s="660">
        <v>3369893</v>
      </c>
      <c r="AE22" s="660"/>
      <c r="AF22" s="660"/>
      <c r="AG22" s="660"/>
      <c r="AH22" s="660"/>
      <c r="AI22" s="660"/>
      <c r="AJ22" s="660"/>
      <c r="AK22" s="660"/>
      <c r="AL22" s="624">
        <v>40.9</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270</v>
      </c>
      <c r="C23" s="619"/>
      <c r="D23" s="619"/>
      <c r="E23" s="619"/>
      <c r="F23" s="619"/>
      <c r="G23" s="619"/>
      <c r="H23" s="619"/>
      <c r="I23" s="619"/>
      <c r="J23" s="619"/>
      <c r="K23" s="619"/>
      <c r="L23" s="619"/>
      <c r="M23" s="619"/>
      <c r="N23" s="619"/>
      <c r="O23" s="619"/>
      <c r="P23" s="619"/>
      <c r="Q23" s="620"/>
      <c r="R23" s="621">
        <v>2291242</v>
      </c>
      <c r="S23" s="622"/>
      <c r="T23" s="622"/>
      <c r="U23" s="622"/>
      <c r="V23" s="622"/>
      <c r="W23" s="622"/>
      <c r="X23" s="622"/>
      <c r="Y23" s="623"/>
      <c r="Z23" s="659">
        <v>7.2</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5015092</v>
      </c>
      <c r="CS24" s="674"/>
      <c r="CT24" s="674"/>
      <c r="CU24" s="674"/>
      <c r="CV24" s="674"/>
      <c r="CW24" s="674"/>
      <c r="CX24" s="674"/>
      <c r="CY24" s="702"/>
      <c r="CZ24" s="703">
        <v>17.2</v>
      </c>
      <c r="DA24" s="685"/>
      <c r="DB24" s="685"/>
      <c r="DC24" s="705"/>
      <c r="DD24" s="701">
        <v>3873824</v>
      </c>
      <c r="DE24" s="674"/>
      <c r="DF24" s="674"/>
      <c r="DG24" s="674"/>
      <c r="DH24" s="674"/>
      <c r="DI24" s="674"/>
      <c r="DJ24" s="674"/>
      <c r="DK24" s="702"/>
      <c r="DL24" s="701">
        <v>3429450</v>
      </c>
      <c r="DM24" s="674"/>
      <c r="DN24" s="674"/>
      <c r="DO24" s="674"/>
      <c r="DP24" s="674"/>
      <c r="DQ24" s="674"/>
      <c r="DR24" s="674"/>
      <c r="DS24" s="674"/>
      <c r="DT24" s="674"/>
      <c r="DU24" s="674"/>
      <c r="DV24" s="702"/>
      <c r="DW24" s="703">
        <v>41.7</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10505612</v>
      </c>
      <c r="S25" s="622"/>
      <c r="T25" s="622"/>
      <c r="U25" s="622"/>
      <c r="V25" s="622"/>
      <c r="W25" s="622"/>
      <c r="X25" s="622"/>
      <c r="Y25" s="623"/>
      <c r="Z25" s="659">
        <v>32.799999999999997</v>
      </c>
      <c r="AA25" s="659"/>
      <c r="AB25" s="659"/>
      <c r="AC25" s="659"/>
      <c r="AD25" s="660">
        <v>8214370</v>
      </c>
      <c r="AE25" s="660"/>
      <c r="AF25" s="660"/>
      <c r="AG25" s="660"/>
      <c r="AH25" s="660"/>
      <c r="AI25" s="660"/>
      <c r="AJ25" s="660"/>
      <c r="AK25" s="660"/>
      <c r="AL25" s="624">
        <v>99.8</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2251170</v>
      </c>
      <c r="CS25" s="634"/>
      <c r="CT25" s="634"/>
      <c r="CU25" s="634"/>
      <c r="CV25" s="634"/>
      <c r="CW25" s="634"/>
      <c r="CX25" s="634"/>
      <c r="CY25" s="635"/>
      <c r="CZ25" s="624">
        <v>7.7</v>
      </c>
      <c r="DA25" s="636"/>
      <c r="DB25" s="636"/>
      <c r="DC25" s="637"/>
      <c r="DD25" s="627">
        <v>2001561</v>
      </c>
      <c r="DE25" s="634"/>
      <c r="DF25" s="634"/>
      <c r="DG25" s="634"/>
      <c r="DH25" s="634"/>
      <c r="DI25" s="634"/>
      <c r="DJ25" s="634"/>
      <c r="DK25" s="635"/>
      <c r="DL25" s="627">
        <v>1923156</v>
      </c>
      <c r="DM25" s="634"/>
      <c r="DN25" s="634"/>
      <c r="DO25" s="634"/>
      <c r="DP25" s="634"/>
      <c r="DQ25" s="634"/>
      <c r="DR25" s="634"/>
      <c r="DS25" s="634"/>
      <c r="DT25" s="634"/>
      <c r="DU25" s="634"/>
      <c r="DV25" s="635"/>
      <c r="DW25" s="624">
        <v>23.4</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1520</v>
      </c>
      <c r="S26" s="622"/>
      <c r="T26" s="622"/>
      <c r="U26" s="622"/>
      <c r="V26" s="622"/>
      <c r="W26" s="622"/>
      <c r="X26" s="622"/>
      <c r="Y26" s="623"/>
      <c r="Z26" s="659">
        <v>0</v>
      </c>
      <c r="AA26" s="659"/>
      <c r="AB26" s="659"/>
      <c r="AC26" s="659"/>
      <c r="AD26" s="660">
        <v>1520</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1401804</v>
      </c>
      <c r="CS26" s="622"/>
      <c r="CT26" s="622"/>
      <c r="CU26" s="622"/>
      <c r="CV26" s="622"/>
      <c r="CW26" s="622"/>
      <c r="CX26" s="622"/>
      <c r="CY26" s="623"/>
      <c r="CZ26" s="624">
        <v>4.8</v>
      </c>
      <c r="DA26" s="636"/>
      <c r="DB26" s="636"/>
      <c r="DC26" s="637"/>
      <c r="DD26" s="627">
        <v>1252154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33350</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3939480</v>
      </c>
      <c r="BH27" s="622"/>
      <c r="BI27" s="622"/>
      <c r="BJ27" s="622"/>
      <c r="BK27" s="622"/>
      <c r="BL27" s="622"/>
      <c r="BM27" s="622"/>
      <c r="BN27" s="623"/>
      <c r="BO27" s="659">
        <v>100</v>
      </c>
      <c r="BP27" s="659"/>
      <c r="BQ27" s="659"/>
      <c r="BR27" s="659"/>
      <c r="BS27" s="660">
        <v>25167</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1645177</v>
      </c>
      <c r="CS27" s="634"/>
      <c r="CT27" s="634"/>
      <c r="CU27" s="634"/>
      <c r="CV27" s="634"/>
      <c r="CW27" s="634"/>
      <c r="CX27" s="634"/>
      <c r="CY27" s="635"/>
      <c r="CZ27" s="624">
        <v>5.6</v>
      </c>
      <c r="DA27" s="636"/>
      <c r="DB27" s="636"/>
      <c r="DC27" s="637"/>
      <c r="DD27" s="627">
        <v>759075</v>
      </c>
      <c r="DE27" s="634"/>
      <c r="DF27" s="634"/>
      <c r="DG27" s="634"/>
      <c r="DH27" s="634"/>
      <c r="DI27" s="634"/>
      <c r="DJ27" s="634"/>
      <c r="DK27" s="635"/>
      <c r="DL27" s="627">
        <v>394075</v>
      </c>
      <c r="DM27" s="634"/>
      <c r="DN27" s="634"/>
      <c r="DO27" s="634"/>
      <c r="DP27" s="634"/>
      <c r="DQ27" s="634"/>
      <c r="DR27" s="634"/>
      <c r="DS27" s="634"/>
      <c r="DT27" s="634"/>
      <c r="DU27" s="634"/>
      <c r="DV27" s="635"/>
      <c r="DW27" s="624">
        <v>4.8</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64170</v>
      </c>
      <c r="S28" s="622"/>
      <c r="T28" s="622"/>
      <c r="U28" s="622"/>
      <c r="V28" s="622"/>
      <c r="W28" s="622"/>
      <c r="X28" s="622"/>
      <c r="Y28" s="623"/>
      <c r="Z28" s="659">
        <v>0.2</v>
      </c>
      <c r="AA28" s="659"/>
      <c r="AB28" s="659"/>
      <c r="AC28" s="659"/>
      <c r="AD28" s="660">
        <v>8667</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1118745</v>
      </c>
      <c r="CS28" s="622"/>
      <c r="CT28" s="622"/>
      <c r="CU28" s="622"/>
      <c r="CV28" s="622"/>
      <c r="CW28" s="622"/>
      <c r="CX28" s="622"/>
      <c r="CY28" s="623"/>
      <c r="CZ28" s="624">
        <v>3.8</v>
      </c>
      <c r="DA28" s="636"/>
      <c r="DB28" s="636"/>
      <c r="DC28" s="637"/>
      <c r="DD28" s="627">
        <v>1113188</v>
      </c>
      <c r="DE28" s="622"/>
      <c r="DF28" s="622"/>
      <c r="DG28" s="622"/>
      <c r="DH28" s="622"/>
      <c r="DI28" s="622"/>
      <c r="DJ28" s="622"/>
      <c r="DK28" s="623"/>
      <c r="DL28" s="627">
        <v>1112219</v>
      </c>
      <c r="DM28" s="622"/>
      <c r="DN28" s="622"/>
      <c r="DO28" s="622"/>
      <c r="DP28" s="622"/>
      <c r="DQ28" s="622"/>
      <c r="DR28" s="622"/>
      <c r="DS28" s="622"/>
      <c r="DT28" s="622"/>
      <c r="DU28" s="622"/>
      <c r="DV28" s="623"/>
      <c r="DW28" s="624">
        <v>13.5</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36788</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1118745</v>
      </c>
      <c r="CS29" s="634"/>
      <c r="CT29" s="634"/>
      <c r="CU29" s="634"/>
      <c r="CV29" s="634"/>
      <c r="CW29" s="634"/>
      <c r="CX29" s="634"/>
      <c r="CY29" s="635"/>
      <c r="CZ29" s="624">
        <v>3.8</v>
      </c>
      <c r="DA29" s="636"/>
      <c r="DB29" s="636"/>
      <c r="DC29" s="637"/>
      <c r="DD29" s="627">
        <v>1113188</v>
      </c>
      <c r="DE29" s="634"/>
      <c r="DF29" s="634"/>
      <c r="DG29" s="634"/>
      <c r="DH29" s="634"/>
      <c r="DI29" s="634"/>
      <c r="DJ29" s="634"/>
      <c r="DK29" s="635"/>
      <c r="DL29" s="627">
        <v>1112219</v>
      </c>
      <c r="DM29" s="634"/>
      <c r="DN29" s="634"/>
      <c r="DO29" s="634"/>
      <c r="DP29" s="634"/>
      <c r="DQ29" s="634"/>
      <c r="DR29" s="634"/>
      <c r="DS29" s="634"/>
      <c r="DT29" s="634"/>
      <c r="DU29" s="634"/>
      <c r="DV29" s="635"/>
      <c r="DW29" s="624">
        <v>13.5</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8417292</v>
      </c>
      <c r="S30" s="622"/>
      <c r="T30" s="622"/>
      <c r="U30" s="622"/>
      <c r="V30" s="622"/>
      <c r="W30" s="622"/>
      <c r="X30" s="622"/>
      <c r="Y30" s="623"/>
      <c r="Z30" s="659">
        <v>26.3</v>
      </c>
      <c r="AA30" s="659"/>
      <c r="AB30" s="659"/>
      <c r="AC30" s="659"/>
      <c r="AD30" s="660" t="s">
        <v>122</v>
      </c>
      <c r="AE30" s="660"/>
      <c r="AF30" s="660"/>
      <c r="AG30" s="660"/>
      <c r="AH30" s="660"/>
      <c r="AI30" s="660"/>
      <c r="AJ30" s="660"/>
      <c r="AK30" s="660"/>
      <c r="AL30" s="624" t="s">
        <v>122</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1094422</v>
      </c>
      <c r="CS30" s="622"/>
      <c r="CT30" s="622"/>
      <c r="CU30" s="622"/>
      <c r="CV30" s="622"/>
      <c r="CW30" s="622"/>
      <c r="CX30" s="622"/>
      <c r="CY30" s="623"/>
      <c r="CZ30" s="624">
        <v>3.8</v>
      </c>
      <c r="DA30" s="636"/>
      <c r="DB30" s="636"/>
      <c r="DC30" s="637"/>
      <c r="DD30" s="627">
        <v>1088865</v>
      </c>
      <c r="DE30" s="622"/>
      <c r="DF30" s="622"/>
      <c r="DG30" s="622"/>
      <c r="DH30" s="622"/>
      <c r="DI30" s="622"/>
      <c r="DJ30" s="622"/>
      <c r="DK30" s="623"/>
      <c r="DL30" s="627">
        <v>1087896</v>
      </c>
      <c r="DM30" s="622"/>
      <c r="DN30" s="622"/>
      <c r="DO30" s="622"/>
      <c r="DP30" s="622"/>
      <c r="DQ30" s="622"/>
      <c r="DR30" s="622"/>
      <c r="DS30" s="622"/>
      <c r="DT30" s="622"/>
      <c r="DU30" s="622"/>
      <c r="DV30" s="623"/>
      <c r="DW30" s="624">
        <v>13.2</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6" t="s">
        <v>177</v>
      </c>
      <c r="AY31" s="677"/>
      <c r="AZ31" s="677"/>
      <c r="BA31" s="677"/>
      <c r="BB31" s="677"/>
      <c r="BC31" s="677"/>
      <c r="BD31" s="677"/>
      <c r="BE31" s="677"/>
      <c r="BF31" s="678"/>
      <c r="BG31" s="683">
        <v>99.4</v>
      </c>
      <c r="BH31" s="684"/>
      <c r="BI31" s="684"/>
      <c r="BJ31" s="684"/>
      <c r="BK31" s="684"/>
      <c r="BL31" s="684"/>
      <c r="BM31" s="685">
        <v>97.4</v>
      </c>
      <c r="BN31" s="684"/>
      <c r="BO31" s="684"/>
      <c r="BP31" s="684"/>
      <c r="BQ31" s="686"/>
      <c r="BR31" s="683">
        <v>99.2</v>
      </c>
      <c r="BS31" s="684"/>
      <c r="BT31" s="684"/>
      <c r="BU31" s="684"/>
      <c r="BV31" s="684"/>
      <c r="BW31" s="684"/>
      <c r="BX31" s="685">
        <v>97.2</v>
      </c>
      <c r="BY31" s="684"/>
      <c r="BZ31" s="684"/>
      <c r="CA31" s="684"/>
      <c r="CB31" s="686"/>
      <c r="CD31" s="642"/>
      <c r="CE31" s="643"/>
      <c r="CF31" s="618" t="s">
        <v>300</v>
      </c>
      <c r="CG31" s="619"/>
      <c r="CH31" s="619"/>
      <c r="CI31" s="619"/>
      <c r="CJ31" s="619"/>
      <c r="CK31" s="619"/>
      <c r="CL31" s="619"/>
      <c r="CM31" s="619"/>
      <c r="CN31" s="619"/>
      <c r="CO31" s="619"/>
      <c r="CP31" s="619"/>
      <c r="CQ31" s="620"/>
      <c r="CR31" s="621">
        <v>24323</v>
      </c>
      <c r="CS31" s="634"/>
      <c r="CT31" s="634"/>
      <c r="CU31" s="634"/>
      <c r="CV31" s="634"/>
      <c r="CW31" s="634"/>
      <c r="CX31" s="634"/>
      <c r="CY31" s="635"/>
      <c r="CZ31" s="624">
        <v>0.1</v>
      </c>
      <c r="DA31" s="636"/>
      <c r="DB31" s="636"/>
      <c r="DC31" s="637"/>
      <c r="DD31" s="627">
        <v>24323</v>
      </c>
      <c r="DE31" s="634"/>
      <c r="DF31" s="634"/>
      <c r="DG31" s="634"/>
      <c r="DH31" s="634"/>
      <c r="DI31" s="634"/>
      <c r="DJ31" s="634"/>
      <c r="DK31" s="635"/>
      <c r="DL31" s="627">
        <v>24323</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2577015</v>
      </c>
      <c r="S32" s="622"/>
      <c r="T32" s="622"/>
      <c r="U32" s="622"/>
      <c r="V32" s="622"/>
      <c r="W32" s="622"/>
      <c r="X32" s="622"/>
      <c r="Y32" s="623"/>
      <c r="Z32" s="659">
        <v>8.1</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99.5</v>
      </c>
      <c r="BH32" s="634"/>
      <c r="BI32" s="634"/>
      <c r="BJ32" s="634"/>
      <c r="BK32" s="634"/>
      <c r="BL32" s="634"/>
      <c r="BM32" s="625">
        <v>98.1</v>
      </c>
      <c r="BN32" s="634"/>
      <c r="BO32" s="634"/>
      <c r="BP32" s="634"/>
      <c r="BQ32" s="657"/>
      <c r="BR32" s="692">
        <v>98.8</v>
      </c>
      <c r="BS32" s="634"/>
      <c r="BT32" s="634"/>
      <c r="BU32" s="634"/>
      <c r="BV32" s="634"/>
      <c r="BW32" s="634"/>
      <c r="BX32" s="625">
        <v>97.6</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44041</v>
      </c>
      <c r="S33" s="622"/>
      <c r="T33" s="622"/>
      <c r="U33" s="622"/>
      <c r="V33" s="622"/>
      <c r="W33" s="622"/>
      <c r="X33" s="622"/>
      <c r="Y33" s="623"/>
      <c r="Z33" s="659">
        <v>0.1</v>
      </c>
      <c r="AA33" s="659"/>
      <c r="AB33" s="659"/>
      <c r="AC33" s="659"/>
      <c r="AD33" s="660">
        <v>6440</v>
      </c>
      <c r="AE33" s="660"/>
      <c r="AF33" s="660"/>
      <c r="AG33" s="660"/>
      <c r="AH33" s="660"/>
      <c r="AI33" s="660"/>
      <c r="AJ33" s="660"/>
      <c r="AK33" s="660"/>
      <c r="AL33" s="624">
        <v>0.1</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99.4</v>
      </c>
      <c r="BH33" s="606"/>
      <c r="BI33" s="606"/>
      <c r="BJ33" s="606"/>
      <c r="BK33" s="606"/>
      <c r="BL33" s="606"/>
      <c r="BM33" s="652">
        <v>97.1</v>
      </c>
      <c r="BN33" s="606"/>
      <c r="BO33" s="606"/>
      <c r="BP33" s="606"/>
      <c r="BQ33" s="669"/>
      <c r="BR33" s="682">
        <v>99.2</v>
      </c>
      <c r="BS33" s="606"/>
      <c r="BT33" s="606"/>
      <c r="BU33" s="606"/>
      <c r="BV33" s="606"/>
      <c r="BW33" s="606"/>
      <c r="BX33" s="652">
        <v>96.9</v>
      </c>
      <c r="BY33" s="606"/>
      <c r="BZ33" s="606"/>
      <c r="CA33" s="606"/>
      <c r="CB33" s="669"/>
      <c r="CD33" s="618" t="s">
        <v>307</v>
      </c>
      <c r="CE33" s="619"/>
      <c r="CF33" s="619"/>
      <c r="CG33" s="619"/>
      <c r="CH33" s="619"/>
      <c r="CI33" s="619"/>
      <c r="CJ33" s="619"/>
      <c r="CK33" s="619"/>
      <c r="CL33" s="619"/>
      <c r="CM33" s="619"/>
      <c r="CN33" s="619"/>
      <c r="CO33" s="619"/>
      <c r="CP33" s="619"/>
      <c r="CQ33" s="620"/>
      <c r="CR33" s="621">
        <v>21453939</v>
      </c>
      <c r="CS33" s="634"/>
      <c r="CT33" s="634"/>
      <c r="CU33" s="634"/>
      <c r="CV33" s="634"/>
      <c r="CW33" s="634"/>
      <c r="CX33" s="634"/>
      <c r="CY33" s="635"/>
      <c r="CZ33" s="624">
        <v>73.7</v>
      </c>
      <c r="DA33" s="636"/>
      <c r="DB33" s="636"/>
      <c r="DC33" s="637"/>
      <c r="DD33" s="627">
        <v>7713658</v>
      </c>
      <c r="DE33" s="634"/>
      <c r="DF33" s="634"/>
      <c r="DG33" s="634"/>
      <c r="DH33" s="634"/>
      <c r="DI33" s="634"/>
      <c r="DJ33" s="634"/>
      <c r="DK33" s="635"/>
      <c r="DL33" s="627">
        <v>4282981</v>
      </c>
      <c r="DM33" s="634"/>
      <c r="DN33" s="634"/>
      <c r="DO33" s="634"/>
      <c r="DP33" s="634"/>
      <c r="DQ33" s="634"/>
      <c r="DR33" s="634"/>
      <c r="DS33" s="634"/>
      <c r="DT33" s="634"/>
      <c r="DU33" s="634"/>
      <c r="DV33" s="635"/>
      <c r="DW33" s="624">
        <v>52</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483857</v>
      </c>
      <c r="S34" s="622"/>
      <c r="T34" s="622"/>
      <c r="U34" s="622"/>
      <c r="V34" s="622"/>
      <c r="W34" s="622"/>
      <c r="X34" s="622"/>
      <c r="Y34" s="623"/>
      <c r="Z34" s="659">
        <v>1.5</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13092093</v>
      </c>
      <c r="CS34" s="622"/>
      <c r="CT34" s="622"/>
      <c r="CU34" s="622"/>
      <c r="CV34" s="622"/>
      <c r="CW34" s="622"/>
      <c r="CX34" s="622"/>
      <c r="CY34" s="623"/>
      <c r="CZ34" s="624">
        <v>44.9</v>
      </c>
      <c r="DA34" s="636"/>
      <c r="DB34" s="636"/>
      <c r="DC34" s="637"/>
      <c r="DD34" s="627">
        <v>1570216</v>
      </c>
      <c r="DE34" s="622"/>
      <c r="DF34" s="622"/>
      <c r="DG34" s="622"/>
      <c r="DH34" s="622"/>
      <c r="DI34" s="622"/>
      <c r="DJ34" s="622"/>
      <c r="DK34" s="623"/>
      <c r="DL34" s="627">
        <v>1244792</v>
      </c>
      <c r="DM34" s="622"/>
      <c r="DN34" s="622"/>
      <c r="DO34" s="622"/>
      <c r="DP34" s="622"/>
      <c r="DQ34" s="622"/>
      <c r="DR34" s="622"/>
      <c r="DS34" s="622"/>
      <c r="DT34" s="622"/>
      <c r="DU34" s="622"/>
      <c r="DV34" s="623"/>
      <c r="DW34" s="624">
        <v>15.1</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1280160</v>
      </c>
      <c r="S35" s="622"/>
      <c r="T35" s="622"/>
      <c r="U35" s="622"/>
      <c r="V35" s="622"/>
      <c r="W35" s="622"/>
      <c r="X35" s="622"/>
      <c r="Y35" s="623"/>
      <c r="Z35" s="659">
        <v>4</v>
      </c>
      <c r="AA35" s="659"/>
      <c r="AB35" s="659"/>
      <c r="AC35" s="659"/>
      <c r="AD35" s="660" t="s">
        <v>122</v>
      </c>
      <c r="AE35" s="660"/>
      <c r="AF35" s="660"/>
      <c r="AG35" s="660"/>
      <c r="AH35" s="660"/>
      <c r="AI35" s="660"/>
      <c r="AJ35" s="660"/>
      <c r="AK35" s="660"/>
      <c r="AL35" s="624" t="s">
        <v>122</v>
      </c>
      <c r="AM35" s="625"/>
      <c r="AN35" s="625"/>
      <c r="AO35" s="661"/>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193024</v>
      </c>
      <c r="CS35" s="634"/>
      <c r="CT35" s="634"/>
      <c r="CU35" s="634"/>
      <c r="CV35" s="634"/>
      <c r="CW35" s="634"/>
      <c r="CX35" s="634"/>
      <c r="CY35" s="635"/>
      <c r="CZ35" s="624">
        <v>0.7</v>
      </c>
      <c r="DA35" s="636"/>
      <c r="DB35" s="636"/>
      <c r="DC35" s="637"/>
      <c r="DD35" s="627">
        <v>124883</v>
      </c>
      <c r="DE35" s="634"/>
      <c r="DF35" s="634"/>
      <c r="DG35" s="634"/>
      <c r="DH35" s="634"/>
      <c r="DI35" s="634"/>
      <c r="DJ35" s="634"/>
      <c r="DK35" s="635"/>
      <c r="DL35" s="627">
        <v>115855</v>
      </c>
      <c r="DM35" s="634"/>
      <c r="DN35" s="634"/>
      <c r="DO35" s="634"/>
      <c r="DP35" s="634"/>
      <c r="DQ35" s="634"/>
      <c r="DR35" s="634"/>
      <c r="DS35" s="634"/>
      <c r="DT35" s="634"/>
      <c r="DU35" s="634"/>
      <c r="DV35" s="635"/>
      <c r="DW35" s="624">
        <v>1.4</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1059472</v>
      </c>
      <c r="S36" s="622"/>
      <c r="T36" s="622"/>
      <c r="U36" s="622"/>
      <c r="V36" s="622"/>
      <c r="W36" s="622"/>
      <c r="X36" s="622"/>
      <c r="Y36" s="623"/>
      <c r="Z36" s="659">
        <v>3.3</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3">
        <v>2081537</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3488</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4983857</v>
      </c>
      <c r="CS36" s="622"/>
      <c r="CT36" s="622"/>
      <c r="CU36" s="622"/>
      <c r="CV36" s="622"/>
      <c r="CW36" s="622"/>
      <c r="CX36" s="622"/>
      <c r="CY36" s="623"/>
      <c r="CZ36" s="624">
        <v>17.100000000000001</v>
      </c>
      <c r="DA36" s="636"/>
      <c r="DB36" s="636"/>
      <c r="DC36" s="637"/>
      <c r="DD36" s="627">
        <v>3040076</v>
      </c>
      <c r="DE36" s="622"/>
      <c r="DF36" s="622"/>
      <c r="DG36" s="622"/>
      <c r="DH36" s="622"/>
      <c r="DI36" s="622"/>
      <c r="DJ36" s="622"/>
      <c r="DK36" s="623"/>
      <c r="DL36" s="627">
        <v>2114101</v>
      </c>
      <c r="DM36" s="622"/>
      <c r="DN36" s="622"/>
      <c r="DO36" s="622"/>
      <c r="DP36" s="622"/>
      <c r="DQ36" s="622"/>
      <c r="DR36" s="622"/>
      <c r="DS36" s="622"/>
      <c r="DT36" s="622"/>
      <c r="DU36" s="622"/>
      <c r="DV36" s="623"/>
      <c r="DW36" s="624">
        <v>25.7</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835743</v>
      </c>
      <c r="S37" s="622"/>
      <c r="T37" s="622"/>
      <c r="U37" s="622"/>
      <c r="V37" s="622"/>
      <c r="W37" s="622"/>
      <c r="X37" s="622"/>
      <c r="Y37" s="623"/>
      <c r="Z37" s="659">
        <v>2.6</v>
      </c>
      <c r="AA37" s="659"/>
      <c r="AB37" s="659"/>
      <c r="AC37" s="659"/>
      <c r="AD37" s="660">
        <v>923</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543538</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-19512</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967697</v>
      </c>
      <c r="CS37" s="634"/>
      <c r="CT37" s="634"/>
      <c r="CU37" s="634"/>
      <c r="CV37" s="634"/>
      <c r="CW37" s="634"/>
      <c r="CX37" s="634"/>
      <c r="CY37" s="635"/>
      <c r="CZ37" s="624">
        <v>3.3</v>
      </c>
      <c r="DA37" s="636"/>
      <c r="DB37" s="636"/>
      <c r="DC37" s="637"/>
      <c r="DD37" s="627">
        <v>826984</v>
      </c>
      <c r="DE37" s="634"/>
      <c r="DF37" s="634"/>
      <c r="DG37" s="634"/>
      <c r="DH37" s="634"/>
      <c r="DI37" s="634"/>
      <c r="DJ37" s="634"/>
      <c r="DK37" s="635"/>
      <c r="DL37" s="627">
        <v>814663</v>
      </c>
      <c r="DM37" s="634"/>
      <c r="DN37" s="634"/>
      <c r="DO37" s="634"/>
      <c r="DP37" s="634"/>
      <c r="DQ37" s="634"/>
      <c r="DR37" s="634"/>
      <c r="DS37" s="634"/>
      <c r="DT37" s="634"/>
      <c r="DU37" s="634"/>
      <c r="DV37" s="635"/>
      <c r="DW37" s="624">
        <v>9.9</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6653500</v>
      </c>
      <c r="S38" s="622"/>
      <c r="T38" s="622"/>
      <c r="U38" s="622"/>
      <c r="V38" s="622"/>
      <c r="W38" s="622"/>
      <c r="X38" s="622"/>
      <c r="Y38" s="623"/>
      <c r="Z38" s="659">
        <v>20.8</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345617</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2438</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1074443</v>
      </c>
      <c r="CS38" s="622"/>
      <c r="CT38" s="622"/>
      <c r="CU38" s="622"/>
      <c r="CV38" s="622"/>
      <c r="CW38" s="622"/>
      <c r="CX38" s="622"/>
      <c r="CY38" s="623"/>
      <c r="CZ38" s="624">
        <v>3.7</v>
      </c>
      <c r="DA38" s="636"/>
      <c r="DB38" s="636"/>
      <c r="DC38" s="637"/>
      <c r="DD38" s="627">
        <v>895921</v>
      </c>
      <c r="DE38" s="622"/>
      <c r="DF38" s="622"/>
      <c r="DG38" s="622"/>
      <c r="DH38" s="622"/>
      <c r="DI38" s="622"/>
      <c r="DJ38" s="622"/>
      <c r="DK38" s="623"/>
      <c r="DL38" s="627">
        <v>808233</v>
      </c>
      <c r="DM38" s="622"/>
      <c r="DN38" s="622"/>
      <c r="DO38" s="622"/>
      <c r="DP38" s="622"/>
      <c r="DQ38" s="622"/>
      <c r="DR38" s="622"/>
      <c r="DS38" s="622"/>
      <c r="DT38" s="622"/>
      <c r="DU38" s="622"/>
      <c r="DV38" s="623"/>
      <c r="DW38" s="624">
        <v>9.8000000000000007</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101152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3425</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2110522</v>
      </c>
      <c r="CS39" s="634"/>
      <c r="CT39" s="634"/>
      <c r="CU39" s="634"/>
      <c r="CV39" s="634"/>
      <c r="CW39" s="634"/>
      <c r="CX39" s="634"/>
      <c r="CY39" s="635"/>
      <c r="CZ39" s="624">
        <v>7.2</v>
      </c>
      <c r="DA39" s="636"/>
      <c r="DB39" s="636"/>
      <c r="DC39" s="637"/>
      <c r="DD39" s="627">
        <v>2082562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16787</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77</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t="s">
        <v>122</v>
      </c>
      <c r="CS40" s="622"/>
      <c r="CT40" s="622"/>
      <c r="CU40" s="622"/>
      <c r="CV40" s="622"/>
      <c r="CW40" s="622"/>
      <c r="CX40" s="622"/>
      <c r="CY40" s="623"/>
      <c r="CZ40" s="624" t="s">
        <v>122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31992520</v>
      </c>
      <c r="S41" s="646"/>
      <c r="T41" s="646"/>
      <c r="U41" s="646"/>
      <c r="V41" s="646"/>
      <c r="W41" s="646"/>
      <c r="X41" s="646"/>
      <c r="Y41" s="649"/>
      <c r="Z41" s="650">
        <v>100</v>
      </c>
      <c r="AA41" s="650"/>
      <c r="AB41" s="650"/>
      <c r="AC41" s="650"/>
      <c r="AD41" s="651">
        <v>8231920</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134823</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13</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331</v>
      </c>
      <c r="AR42" s="667"/>
      <c r="AS42" s="667"/>
      <c r="AT42" s="667"/>
      <c r="AU42" s="667"/>
      <c r="AV42" s="667"/>
      <c r="AW42" s="667"/>
      <c r="AX42" s="667"/>
      <c r="AY42" s="668"/>
      <c r="AZ42" s="605">
        <v>939620</v>
      </c>
      <c r="BA42" s="646"/>
      <c r="BB42" s="646"/>
      <c r="BC42" s="646"/>
      <c r="BD42" s="606"/>
      <c r="BE42" s="606"/>
      <c r="BF42" s="669"/>
      <c r="BG42" s="664"/>
      <c r="BH42" s="665"/>
      <c r="BI42" s="665"/>
      <c r="BJ42" s="665"/>
      <c r="BK42" s="665"/>
      <c r="BL42" s="212"/>
      <c r="BM42" s="603" t="s">
        <v>339</v>
      </c>
      <c r="BN42" s="603"/>
      <c r="BO42" s="603"/>
      <c r="BP42" s="603"/>
      <c r="BQ42" s="603"/>
      <c r="BR42" s="603"/>
      <c r="BS42" s="603"/>
      <c r="BT42" s="603"/>
      <c r="BU42" s="604"/>
      <c r="BV42" s="605">
        <v>559</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2659841</v>
      </c>
      <c r="CS42" s="634"/>
      <c r="CT42" s="634"/>
      <c r="CU42" s="634"/>
      <c r="CV42" s="634"/>
      <c r="CW42" s="634"/>
      <c r="CX42" s="634"/>
      <c r="CY42" s="635"/>
      <c r="CZ42" s="624">
        <v>9.1</v>
      </c>
      <c r="DA42" s="636"/>
      <c r="DB42" s="636"/>
      <c r="DC42" s="637"/>
      <c r="DD42" s="627">
        <v>892070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341</v>
      </c>
      <c r="CD43" s="618" t="s">
        <v>342</v>
      </c>
      <c r="CE43" s="619"/>
      <c r="CF43" s="619"/>
      <c r="CG43" s="619"/>
      <c r="CH43" s="619"/>
      <c r="CI43" s="619"/>
      <c r="CJ43" s="619"/>
      <c r="CK43" s="619"/>
      <c r="CL43" s="619"/>
      <c r="CM43" s="619"/>
      <c r="CN43" s="619"/>
      <c r="CO43" s="619"/>
      <c r="CP43" s="619"/>
      <c r="CQ43" s="620"/>
      <c r="CR43" s="621" t="s">
        <v>122</v>
      </c>
      <c r="CS43" s="634"/>
      <c r="CT43" s="634"/>
      <c r="CU43" s="634"/>
      <c r="CV43" s="634"/>
      <c r="CW43" s="634"/>
      <c r="CX43" s="634"/>
      <c r="CY43" s="635"/>
      <c r="CZ43" s="624" t="s">
        <v>122</v>
      </c>
      <c r="DA43" s="636"/>
      <c r="DB43" s="636"/>
      <c r="DC43" s="637"/>
      <c r="DD43" s="627" t="s">
        <v>122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344</v>
      </c>
      <c r="CG44" s="619"/>
      <c r="CH44" s="619"/>
      <c r="CI44" s="619"/>
      <c r="CJ44" s="619"/>
      <c r="CK44" s="619"/>
      <c r="CL44" s="619"/>
      <c r="CM44" s="619"/>
      <c r="CN44" s="619"/>
      <c r="CO44" s="619"/>
      <c r="CP44" s="619"/>
      <c r="CQ44" s="620"/>
      <c r="CR44" s="621">
        <v>933763</v>
      </c>
      <c r="CS44" s="622"/>
      <c r="CT44" s="622"/>
      <c r="CU44" s="622"/>
      <c r="CV44" s="622"/>
      <c r="CW44" s="622"/>
      <c r="CX44" s="622"/>
      <c r="CY44" s="623"/>
      <c r="CZ44" s="624">
        <v>3.2</v>
      </c>
      <c r="DA44" s="625"/>
      <c r="DB44" s="625"/>
      <c r="DC44" s="626"/>
      <c r="DD44" s="627">
        <v>134220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291248</v>
      </c>
      <c r="CS45" s="634"/>
      <c r="CT45" s="634"/>
      <c r="CU45" s="634"/>
      <c r="CV45" s="634"/>
      <c r="CW45" s="634"/>
      <c r="CX45" s="634"/>
      <c r="CY45" s="635"/>
      <c r="CZ45" s="624">
        <v>1</v>
      </c>
      <c r="DA45" s="636"/>
      <c r="DB45" s="636"/>
      <c r="DC45" s="637"/>
      <c r="DD45" s="627">
        <v>17473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347</v>
      </c>
      <c r="CG46" s="619"/>
      <c r="CH46" s="619"/>
      <c r="CI46" s="619"/>
      <c r="CJ46" s="619"/>
      <c r="CK46" s="619"/>
      <c r="CL46" s="619"/>
      <c r="CM46" s="619"/>
      <c r="CN46" s="619"/>
      <c r="CO46" s="619"/>
      <c r="CP46" s="619"/>
      <c r="CQ46" s="620"/>
      <c r="CR46" s="621">
        <v>564201</v>
      </c>
      <c r="CS46" s="622"/>
      <c r="CT46" s="622"/>
      <c r="CU46" s="622"/>
      <c r="CV46" s="622"/>
      <c r="CW46" s="622"/>
      <c r="CX46" s="622"/>
      <c r="CY46" s="623"/>
      <c r="CZ46" s="624">
        <v>1.9</v>
      </c>
      <c r="DA46" s="625"/>
      <c r="DB46" s="625"/>
      <c r="DC46" s="626"/>
      <c r="DD46" s="627">
        <v>105220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348</v>
      </c>
      <c r="CG47" s="619"/>
      <c r="CH47" s="619"/>
      <c r="CI47" s="619"/>
      <c r="CJ47" s="619"/>
      <c r="CK47" s="619"/>
      <c r="CL47" s="619"/>
      <c r="CM47" s="619"/>
      <c r="CN47" s="619"/>
      <c r="CO47" s="619"/>
      <c r="CP47" s="619"/>
      <c r="CQ47" s="620"/>
      <c r="CR47" s="621">
        <v>1726078</v>
      </c>
      <c r="CS47" s="634"/>
      <c r="CT47" s="634"/>
      <c r="CU47" s="634"/>
      <c r="CV47" s="634"/>
      <c r="CW47" s="634"/>
      <c r="CX47" s="634"/>
      <c r="CY47" s="635"/>
      <c r="CZ47" s="624">
        <v>5.9</v>
      </c>
      <c r="DA47" s="636"/>
      <c r="DB47" s="636"/>
      <c r="DC47" s="637"/>
      <c r="DD47" s="627">
        <v>757850</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349</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350</v>
      </c>
      <c r="CE49" s="603"/>
      <c r="CF49" s="603"/>
      <c r="CG49" s="603"/>
      <c r="CH49" s="603"/>
      <c r="CI49" s="603"/>
      <c r="CJ49" s="603"/>
      <c r="CK49" s="603"/>
      <c r="CL49" s="603"/>
      <c r="CM49" s="603"/>
      <c r="CN49" s="603"/>
      <c r="CO49" s="603"/>
      <c r="CP49" s="603"/>
      <c r="CQ49" s="604"/>
      <c r="CR49" s="605">
        <v>29128872</v>
      </c>
      <c r="CS49" s="606"/>
      <c r="CT49" s="606"/>
      <c r="CU49" s="606"/>
      <c r="CV49" s="606"/>
      <c r="CW49" s="606"/>
      <c r="CX49" s="606"/>
      <c r="CY49" s="607"/>
      <c r="CZ49" s="608">
        <v>100</v>
      </c>
      <c r="DA49" s="609"/>
      <c r="DB49" s="609"/>
      <c r="DC49" s="610"/>
      <c r="DD49" s="611">
        <v>12479552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vo9GZrMgElhF3pi5JiS1w9NYKrLfX9ezXGwWqcRJD9WY1co90DHNmw7Kaud/trmPsuqfZg2zOaGbt2v+X9B+gw==" saltValue="epeFMPEpppEZYIQv/g8e1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2"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352</v>
      </c>
      <c r="DK2" s="1092"/>
      <c r="DL2" s="1092"/>
      <c r="DM2" s="1092"/>
      <c r="DN2" s="1092"/>
      <c r="DO2" s="1093"/>
      <c r="DP2" s="216"/>
      <c r="DQ2" s="1091" t="s">
        <v>353</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20"/>
      <c r="BA5" s="220"/>
      <c r="BB5" s="220"/>
      <c r="BC5" s="220"/>
      <c r="BD5" s="220"/>
      <c r="BE5" s="221"/>
      <c r="BF5" s="221"/>
      <c r="BG5" s="221"/>
      <c r="BH5" s="221"/>
      <c r="BI5" s="221"/>
      <c r="BJ5" s="221"/>
      <c r="BK5" s="221"/>
      <c r="BL5" s="221"/>
      <c r="BM5" s="221"/>
      <c r="BN5" s="221"/>
      <c r="BO5" s="221"/>
      <c r="BP5" s="221"/>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373</v>
      </c>
      <c r="C7" s="1048"/>
      <c r="D7" s="1048"/>
      <c r="E7" s="1048"/>
      <c r="F7" s="1048"/>
      <c r="G7" s="1048"/>
      <c r="H7" s="1048"/>
      <c r="I7" s="1048"/>
      <c r="J7" s="1048"/>
      <c r="K7" s="1048"/>
      <c r="L7" s="1048"/>
      <c r="M7" s="1048"/>
      <c r="N7" s="1048"/>
      <c r="O7" s="1048"/>
      <c r="P7" s="1049"/>
      <c r="Q7" s="1102">
        <v>31836</v>
      </c>
      <c r="R7" s="1103"/>
      <c r="S7" s="1103"/>
      <c r="T7" s="1103"/>
      <c r="U7" s="1103"/>
      <c r="V7" s="1103">
        <v>28972</v>
      </c>
      <c r="W7" s="1103"/>
      <c r="X7" s="1103"/>
      <c r="Y7" s="1103"/>
      <c r="Z7" s="1103"/>
      <c r="AA7" s="1103">
        <v>2864</v>
      </c>
      <c r="AB7" s="1103"/>
      <c r="AC7" s="1103"/>
      <c r="AD7" s="1103"/>
      <c r="AE7" s="1104"/>
      <c r="AF7" s="1105">
        <v>1647</v>
      </c>
      <c r="AG7" s="1106"/>
      <c r="AH7" s="1106"/>
      <c r="AI7" s="1106"/>
      <c r="AJ7" s="1107"/>
      <c r="AK7" s="1108">
        <v>1278</v>
      </c>
      <c r="AL7" s="1109"/>
      <c r="AM7" s="1109"/>
      <c r="AN7" s="1109"/>
      <c r="AO7" s="1109"/>
      <c r="AP7" s="1109">
        <v>11612</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t="s">
        <v>374</v>
      </c>
      <c r="C8" s="1031"/>
      <c r="D8" s="1031"/>
      <c r="E8" s="1031"/>
      <c r="F8" s="1031"/>
      <c r="G8" s="1031"/>
      <c r="H8" s="1031"/>
      <c r="I8" s="1031"/>
      <c r="J8" s="1031"/>
      <c r="K8" s="1031"/>
      <c r="L8" s="1031"/>
      <c r="M8" s="1031"/>
      <c r="N8" s="1031"/>
      <c r="O8" s="1031"/>
      <c r="P8" s="1032"/>
      <c r="Q8" s="1038">
        <v>179</v>
      </c>
      <c r="R8" s="1039"/>
      <c r="S8" s="1039"/>
      <c r="T8" s="1039"/>
      <c r="U8" s="1039"/>
      <c r="V8" s="1039">
        <v>179</v>
      </c>
      <c r="W8" s="1039"/>
      <c r="X8" s="1039"/>
      <c r="Y8" s="1039"/>
      <c r="Z8" s="1039"/>
      <c r="AA8" s="1039" t="s">
        <v>545</v>
      </c>
      <c r="AB8" s="1039"/>
      <c r="AC8" s="1039"/>
      <c r="AD8" s="1039"/>
      <c r="AE8" s="1040"/>
      <c r="AF8" s="1035" t="s">
        <v>122</v>
      </c>
      <c r="AG8" s="1036"/>
      <c r="AH8" s="1036"/>
      <c r="AI8" s="1036"/>
      <c r="AJ8" s="1037"/>
      <c r="AK8" s="1080">
        <v>2</v>
      </c>
      <c r="AL8" s="1081"/>
      <c r="AM8" s="1081"/>
      <c r="AN8" s="1081"/>
      <c r="AO8" s="1081"/>
      <c r="AP8" s="1081" t="s">
        <v>545</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v>32015</v>
      </c>
      <c r="R23" s="1061"/>
      <c r="S23" s="1061"/>
      <c r="T23" s="1061"/>
      <c r="U23" s="1061"/>
      <c r="V23" s="1061">
        <v>29152</v>
      </c>
      <c r="W23" s="1061"/>
      <c r="X23" s="1061"/>
      <c r="Y23" s="1061"/>
      <c r="Z23" s="1061"/>
      <c r="AA23" s="1061">
        <v>2864</v>
      </c>
      <c r="AB23" s="1061"/>
      <c r="AC23" s="1061"/>
      <c r="AD23" s="1061"/>
      <c r="AE23" s="1068"/>
      <c r="AF23" s="1069">
        <v>1647</v>
      </c>
      <c r="AG23" s="1061"/>
      <c r="AH23" s="1061"/>
      <c r="AI23" s="1061"/>
      <c r="AJ23" s="1070"/>
      <c r="AK23" s="1071"/>
      <c r="AL23" s="1072"/>
      <c r="AM23" s="1072"/>
      <c r="AN23" s="1072"/>
      <c r="AO23" s="1072"/>
      <c r="AP23" s="1061">
        <v>11612</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356</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363</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2629</v>
      </c>
      <c r="R28" s="1051"/>
      <c r="S28" s="1051"/>
      <c r="T28" s="1051"/>
      <c r="U28" s="1051"/>
      <c r="V28" s="1051">
        <v>2626</v>
      </c>
      <c r="W28" s="1051"/>
      <c r="X28" s="1051"/>
      <c r="Y28" s="1051"/>
      <c r="Z28" s="1051"/>
      <c r="AA28" s="1051">
        <v>3</v>
      </c>
      <c r="AB28" s="1051"/>
      <c r="AC28" s="1051"/>
      <c r="AD28" s="1051"/>
      <c r="AE28" s="1052"/>
      <c r="AF28" s="1053">
        <v>3</v>
      </c>
      <c r="AG28" s="1051"/>
      <c r="AH28" s="1051"/>
      <c r="AI28" s="1051"/>
      <c r="AJ28" s="1054"/>
      <c r="AK28" s="1042">
        <v>175</v>
      </c>
      <c r="AL28" s="1043"/>
      <c r="AM28" s="1043"/>
      <c r="AN28" s="1043"/>
      <c r="AO28" s="1043"/>
      <c r="AP28" s="1043" t="s">
        <v>545</v>
      </c>
      <c r="AQ28" s="1043"/>
      <c r="AR28" s="1043"/>
      <c r="AS28" s="1043"/>
      <c r="AT28" s="1043"/>
      <c r="AU28" s="1043" t="s">
        <v>545</v>
      </c>
      <c r="AV28" s="1043"/>
      <c r="AW28" s="1043"/>
      <c r="AX28" s="1043"/>
      <c r="AY28" s="1043"/>
      <c r="AZ28" s="1044" t="s">
        <v>545</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3283</v>
      </c>
      <c r="R29" s="1039"/>
      <c r="S29" s="1039"/>
      <c r="T29" s="1039"/>
      <c r="U29" s="1039"/>
      <c r="V29" s="1039">
        <v>3275</v>
      </c>
      <c r="W29" s="1039"/>
      <c r="X29" s="1039"/>
      <c r="Y29" s="1039"/>
      <c r="Z29" s="1039"/>
      <c r="AA29" s="1039">
        <v>8</v>
      </c>
      <c r="AB29" s="1039"/>
      <c r="AC29" s="1039"/>
      <c r="AD29" s="1039"/>
      <c r="AE29" s="1040"/>
      <c r="AF29" s="1035">
        <v>8</v>
      </c>
      <c r="AG29" s="1036"/>
      <c r="AH29" s="1036"/>
      <c r="AI29" s="1036"/>
      <c r="AJ29" s="1037"/>
      <c r="AK29" s="980">
        <v>337</v>
      </c>
      <c r="AL29" s="971"/>
      <c r="AM29" s="971"/>
      <c r="AN29" s="971"/>
      <c r="AO29" s="971"/>
      <c r="AP29" s="971" t="s">
        <v>545</v>
      </c>
      <c r="AQ29" s="971"/>
      <c r="AR29" s="971"/>
      <c r="AS29" s="971"/>
      <c r="AT29" s="971"/>
      <c r="AU29" s="971" t="s">
        <v>545</v>
      </c>
      <c r="AV29" s="971"/>
      <c r="AW29" s="971"/>
      <c r="AX29" s="971"/>
      <c r="AY29" s="971"/>
      <c r="AZ29" s="1041" t="s">
        <v>545</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373</v>
      </c>
      <c r="R30" s="1039"/>
      <c r="S30" s="1039"/>
      <c r="T30" s="1039"/>
      <c r="U30" s="1039"/>
      <c r="V30" s="1039">
        <v>373</v>
      </c>
      <c r="W30" s="1039"/>
      <c r="X30" s="1039"/>
      <c r="Y30" s="1039"/>
      <c r="Z30" s="1039"/>
      <c r="AA30" s="1039" t="s">
        <v>545</v>
      </c>
      <c r="AB30" s="1039"/>
      <c r="AC30" s="1039"/>
      <c r="AD30" s="1039"/>
      <c r="AE30" s="1040"/>
      <c r="AF30" s="1035">
        <v>0</v>
      </c>
      <c r="AG30" s="1036"/>
      <c r="AH30" s="1036"/>
      <c r="AI30" s="1036"/>
      <c r="AJ30" s="1037"/>
      <c r="AK30" s="980">
        <v>127</v>
      </c>
      <c r="AL30" s="971"/>
      <c r="AM30" s="971"/>
      <c r="AN30" s="971"/>
      <c r="AO30" s="971"/>
      <c r="AP30" s="971" t="s">
        <v>545</v>
      </c>
      <c r="AQ30" s="971"/>
      <c r="AR30" s="971"/>
      <c r="AS30" s="971"/>
      <c r="AT30" s="971"/>
      <c r="AU30" s="971" t="s">
        <v>545</v>
      </c>
      <c r="AV30" s="971"/>
      <c r="AW30" s="971"/>
      <c r="AX30" s="971"/>
      <c r="AY30" s="971"/>
      <c r="AZ30" s="1041" t="s">
        <v>545</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941</v>
      </c>
      <c r="R31" s="1039"/>
      <c r="S31" s="1039"/>
      <c r="T31" s="1039"/>
      <c r="U31" s="1039"/>
      <c r="V31" s="1039">
        <v>565</v>
      </c>
      <c r="W31" s="1039"/>
      <c r="X31" s="1039"/>
      <c r="Y31" s="1039"/>
      <c r="Z31" s="1039"/>
      <c r="AA31" s="1039">
        <v>376</v>
      </c>
      <c r="AB31" s="1039"/>
      <c r="AC31" s="1039"/>
      <c r="AD31" s="1039"/>
      <c r="AE31" s="1040"/>
      <c r="AF31" s="1035">
        <v>1876</v>
      </c>
      <c r="AG31" s="1036"/>
      <c r="AH31" s="1036"/>
      <c r="AI31" s="1036"/>
      <c r="AJ31" s="1037"/>
      <c r="AK31" s="980">
        <v>101</v>
      </c>
      <c r="AL31" s="971"/>
      <c r="AM31" s="971"/>
      <c r="AN31" s="971"/>
      <c r="AO31" s="971"/>
      <c r="AP31" s="971">
        <v>976</v>
      </c>
      <c r="AQ31" s="971"/>
      <c r="AR31" s="971"/>
      <c r="AS31" s="971"/>
      <c r="AT31" s="971"/>
      <c r="AU31" s="971">
        <v>483</v>
      </c>
      <c r="AV31" s="971"/>
      <c r="AW31" s="971"/>
      <c r="AX31" s="971"/>
      <c r="AY31" s="971"/>
      <c r="AZ31" s="1041" t="s">
        <v>545</v>
      </c>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1051</v>
      </c>
      <c r="R32" s="1039"/>
      <c r="S32" s="1039"/>
      <c r="T32" s="1039"/>
      <c r="U32" s="1039"/>
      <c r="V32" s="1039">
        <v>1316</v>
      </c>
      <c r="W32" s="1039"/>
      <c r="X32" s="1039"/>
      <c r="Y32" s="1039"/>
      <c r="Z32" s="1039"/>
      <c r="AA32" s="1039">
        <v>-265</v>
      </c>
      <c r="AB32" s="1039"/>
      <c r="AC32" s="1039"/>
      <c r="AD32" s="1039"/>
      <c r="AE32" s="1040"/>
      <c r="AF32" s="1035">
        <v>720</v>
      </c>
      <c r="AG32" s="1036"/>
      <c r="AH32" s="1036"/>
      <c r="AI32" s="1036"/>
      <c r="AJ32" s="1037"/>
      <c r="AK32" s="980">
        <v>326</v>
      </c>
      <c r="AL32" s="971"/>
      <c r="AM32" s="971"/>
      <c r="AN32" s="971"/>
      <c r="AO32" s="971"/>
      <c r="AP32" s="971">
        <v>831</v>
      </c>
      <c r="AQ32" s="971"/>
      <c r="AR32" s="971"/>
      <c r="AS32" s="971"/>
      <c r="AT32" s="971"/>
      <c r="AU32" s="971">
        <v>550</v>
      </c>
      <c r="AV32" s="971"/>
      <c r="AW32" s="971"/>
      <c r="AX32" s="971"/>
      <c r="AY32" s="971"/>
      <c r="AZ32" s="1041" t="s">
        <v>545</v>
      </c>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394</v>
      </c>
      <c r="C33" s="1031"/>
      <c r="D33" s="1031"/>
      <c r="E33" s="1031"/>
      <c r="F33" s="1031"/>
      <c r="G33" s="1031"/>
      <c r="H33" s="1031"/>
      <c r="I33" s="1031"/>
      <c r="J33" s="1031"/>
      <c r="K33" s="1031"/>
      <c r="L33" s="1031"/>
      <c r="M33" s="1031"/>
      <c r="N33" s="1031"/>
      <c r="O33" s="1031"/>
      <c r="P33" s="1032"/>
      <c r="Q33" s="1038">
        <v>998</v>
      </c>
      <c r="R33" s="1039"/>
      <c r="S33" s="1039"/>
      <c r="T33" s="1039"/>
      <c r="U33" s="1039"/>
      <c r="V33" s="1039">
        <v>1002</v>
      </c>
      <c r="W33" s="1039"/>
      <c r="X33" s="1039"/>
      <c r="Y33" s="1039"/>
      <c r="Z33" s="1039"/>
      <c r="AA33" s="1039">
        <v>-4</v>
      </c>
      <c r="AB33" s="1039"/>
      <c r="AC33" s="1039"/>
      <c r="AD33" s="1039"/>
      <c r="AE33" s="1040"/>
      <c r="AF33" s="1035">
        <v>193</v>
      </c>
      <c r="AG33" s="1036"/>
      <c r="AH33" s="1036"/>
      <c r="AI33" s="1036"/>
      <c r="AJ33" s="1037"/>
      <c r="AK33" s="980">
        <v>550</v>
      </c>
      <c r="AL33" s="971"/>
      <c r="AM33" s="971"/>
      <c r="AN33" s="971"/>
      <c r="AO33" s="971"/>
      <c r="AP33" s="971">
        <v>8364</v>
      </c>
      <c r="AQ33" s="971"/>
      <c r="AR33" s="971"/>
      <c r="AS33" s="971"/>
      <c r="AT33" s="971"/>
      <c r="AU33" s="971">
        <v>6959</v>
      </c>
      <c r="AV33" s="971"/>
      <c r="AW33" s="971"/>
      <c r="AX33" s="971"/>
      <c r="AY33" s="971"/>
      <c r="AZ33" s="1041" t="s">
        <v>545</v>
      </c>
      <c r="BA33" s="1041"/>
      <c r="BB33" s="1041"/>
      <c r="BC33" s="1041"/>
      <c r="BD33" s="1041"/>
      <c r="BE33" s="972" t="s">
        <v>392</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2800</v>
      </c>
      <c r="AG63" s="959"/>
      <c r="AH63" s="959"/>
      <c r="AI63" s="959"/>
      <c r="AJ63" s="1022"/>
      <c r="AK63" s="1023"/>
      <c r="AL63" s="963"/>
      <c r="AM63" s="963"/>
      <c r="AN63" s="963"/>
      <c r="AO63" s="963"/>
      <c r="AP63" s="959">
        <v>10172</v>
      </c>
      <c r="AQ63" s="959"/>
      <c r="AR63" s="959"/>
      <c r="AS63" s="959"/>
      <c r="AT63" s="959"/>
      <c r="AU63" s="959">
        <v>7993</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399</v>
      </c>
      <c r="AV66" s="1002"/>
      <c r="AW66" s="1002"/>
      <c r="AX66" s="1002"/>
      <c r="AY66" s="1003"/>
      <c r="AZ66" s="1001" t="s">
        <v>363</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546</v>
      </c>
      <c r="C68" s="986"/>
      <c r="D68" s="986"/>
      <c r="E68" s="986"/>
      <c r="F68" s="986"/>
      <c r="G68" s="986"/>
      <c r="H68" s="986"/>
      <c r="I68" s="986"/>
      <c r="J68" s="986"/>
      <c r="K68" s="986"/>
      <c r="L68" s="986"/>
      <c r="M68" s="986"/>
      <c r="N68" s="986"/>
      <c r="O68" s="986"/>
      <c r="P68" s="987"/>
      <c r="Q68" s="988">
        <v>2765</v>
      </c>
      <c r="R68" s="982"/>
      <c r="S68" s="982"/>
      <c r="T68" s="982"/>
      <c r="U68" s="982"/>
      <c r="V68" s="982">
        <v>2754</v>
      </c>
      <c r="W68" s="982"/>
      <c r="X68" s="982"/>
      <c r="Y68" s="982"/>
      <c r="Z68" s="982"/>
      <c r="AA68" s="982">
        <v>11</v>
      </c>
      <c r="AB68" s="982"/>
      <c r="AC68" s="982"/>
      <c r="AD68" s="982"/>
      <c r="AE68" s="982"/>
      <c r="AF68" s="982">
        <v>5</v>
      </c>
      <c r="AG68" s="982"/>
      <c r="AH68" s="982"/>
      <c r="AI68" s="982"/>
      <c r="AJ68" s="982"/>
      <c r="AK68" s="982" t="s">
        <v>545</v>
      </c>
      <c r="AL68" s="982"/>
      <c r="AM68" s="982"/>
      <c r="AN68" s="982"/>
      <c r="AO68" s="982"/>
      <c r="AP68" s="982">
        <v>741</v>
      </c>
      <c r="AQ68" s="982"/>
      <c r="AR68" s="982"/>
      <c r="AS68" s="982"/>
      <c r="AT68" s="982"/>
      <c r="AU68" s="982">
        <v>417</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547</v>
      </c>
      <c r="C69" s="975"/>
      <c r="D69" s="975"/>
      <c r="E69" s="975"/>
      <c r="F69" s="975"/>
      <c r="G69" s="975"/>
      <c r="H69" s="975"/>
      <c r="I69" s="975"/>
      <c r="J69" s="975"/>
      <c r="K69" s="975"/>
      <c r="L69" s="975"/>
      <c r="M69" s="975"/>
      <c r="N69" s="975"/>
      <c r="O69" s="975"/>
      <c r="P69" s="976"/>
      <c r="Q69" s="977">
        <v>12</v>
      </c>
      <c r="R69" s="971"/>
      <c r="S69" s="971"/>
      <c r="T69" s="971"/>
      <c r="U69" s="971"/>
      <c r="V69" s="971">
        <v>12</v>
      </c>
      <c r="W69" s="971"/>
      <c r="X69" s="971"/>
      <c r="Y69" s="971"/>
      <c r="Z69" s="971"/>
      <c r="AA69" s="971" t="s">
        <v>545</v>
      </c>
      <c r="AB69" s="971"/>
      <c r="AC69" s="971"/>
      <c r="AD69" s="971"/>
      <c r="AE69" s="971"/>
      <c r="AF69" s="971" t="s">
        <v>545</v>
      </c>
      <c r="AG69" s="971"/>
      <c r="AH69" s="971"/>
      <c r="AI69" s="971"/>
      <c r="AJ69" s="971"/>
      <c r="AK69" s="971" t="s">
        <v>545</v>
      </c>
      <c r="AL69" s="971"/>
      <c r="AM69" s="971"/>
      <c r="AN69" s="971"/>
      <c r="AO69" s="971"/>
      <c r="AP69" s="971" t="s">
        <v>545</v>
      </c>
      <c r="AQ69" s="971"/>
      <c r="AR69" s="971"/>
      <c r="AS69" s="971"/>
      <c r="AT69" s="971"/>
      <c r="AU69" s="971" t="s">
        <v>545</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548</v>
      </c>
      <c r="C70" s="975"/>
      <c r="D70" s="975"/>
      <c r="E70" s="975"/>
      <c r="F70" s="975"/>
      <c r="G70" s="975"/>
      <c r="H70" s="975"/>
      <c r="I70" s="975"/>
      <c r="J70" s="975"/>
      <c r="K70" s="975"/>
      <c r="L70" s="975"/>
      <c r="M70" s="975"/>
      <c r="N70" s="975"/>
      <c r="O70" s="975"/>
      <c r="P70" s="976"/>
      <c r="Q70" s="977">
        <v>3518</v>
      </c>
      <c r="R70" s="971"/>
      <c r="S70" s="971"/>
      <c r="T70" s="971"/>
      <c r="U70" s="971"/>
      <c r="V70" s="971">
        <v>3600</v>
      </c>
      <c r="W70" s="971"/>
      <c r="X70" s="971"/>
      <c r="Y70" s="971"/>
      <c r="Z70" s="971"/>
      <c r="AA70" s="971">
        <v>-82</v>
      </c>
      <c r="AB70" s="971"/>
      <c r="AC70" s="971"/>
      <c r="AD70" s="971"/>
      <c r="AE70" s="971"/>
      <c r="AF70" s="971">
        <v>2223</v>
      </c>
      <c r="AG70" s="971"/>
      <c r="AH70" s="971"/>
      <c r="AI70" s="971"/>
      <c r="AJ70" s="971"/>
      <c r="AK70" s="971">
        <v>250</v>
      </c>
      <c r="AL70" s="971"/>
      <c r="AM70" s="971"/>
      <c r="AN70" s="971"/>
      <c r="AO70" s="971"/>
      <c r="AP70" s="971">
        <v>1468</v>
      </c>
      <c r="AQ70" s="971"/>
      <c r="AR70" s="971"/>
      <c r="AS70" s="971"/>
      <c r="AT70" s="971"/>
      <c r="AU70" s="971">
        <v>72</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549</v>
      </c>
      <c r="C71" s="975"/>
      <c r="D71" s="975"/>
      <c r="E71" s="975"/>
      <c r="F71" s="975"/>
      <c r="G71" s="975"/>
      <c r="H71" s="975"/>
      <c r="I71" s="975"/>
      <c r="J71" s="975"/>
      <c r="K71" s="975"/>
      <c r="L71" s="975"/>
      <c r="M71" s="975"/>
      <c r="N71" s="975"/>
      <c r="O71" s="975"/>
      <c r="P71" s="976"/>
      <c r="Q71" s="977">
        <v>881</v>
      </c>
      <c r="R71" s="971"/>
      <c r="S71" s="971"/>
      <c r="T71" s="971"/>
      <c r="U71" s="971"/>
      <c r="V71" s="971">
        <v>857</v>
      </c>
      <c r="W71" s="971"/>
      <c r="X71" s="971"/>
      <c r="Y71" s="971"/>
      <c r="Z71" s="971"/>
      <c r="AA71" s="971">
        <v>23</v>
      </c>
      <c r="AB71" s="971"/>
      <c r="AC71" s="971"/>
      <c r="AD71" s="971"/>
      <c r="AE71" s="971"/>
      <c r="AF71" s="971">
        <v>23</v>
      </c>
      <c r="AG71" s="971"/>
      <c r="AH71" s="971"/>
      <c r="AI71" s="971"/>
      <c r="AJ71" s="971"/>
      <c r="AK71" s="971" t="s">
        <v>545</v>
      </c>
      <c r="AL71" s="971"/>
      <c r="AM71" s="971"/>
      <c r="AN71" s="971"/>
      <c r="AO71" s="971"/>
      <c r="AP71" s="971" t="s">
        <v>545</v>
      </c>
      <c r="AQ71" s="971"/>
      <c r="AR71" s="971"/>
      <c r="AS71" s="971"/>
      <c r="AT71" s="971"/>
      <c r="AU71" s="971" t="s">
        <v>545</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550</v>
      </c>
      <c r="C72" s="975"/>
      <c r="D72" s="975"/>
      <c r="E72" s="975"/>
      <c r="F72" s="975"/>
      <c r="G72" s="975"/>
      <c r="H72" s="975"/>
      <c r="I72" s="975"/>
      <c r="J72" s="975"/>
      <c r="K72" s="975"/>
      <c r="L72" s="975"/>
      <c r="M72" s="975"/>
      <c r="N72" s="975"/>
      <c r="O72" s="975"/>
      <c r="P72" s="976"/>
      <c r="Q72" s="977">
        <v>184908</v>
      </c>
      <c r="R72" s="971"/>
      <c r="S72" s="971"/>
      <c r="T72" s="971"/>
      <c r="U72" s="971"/>
      <c r="V72" s="971">
        <v>182658</v>
      </c>
      <c r="W72" s="971"/>
      <c r="X72" s="971"/>
      <c r="Y72" s="971"/>
      <c r="Z72" s="971"/>
      <c r="AA72" s="971">
        <v>2250</v>
      </c>
      <c r="AB72" s="971"/>
      <c r="AC72" s="971"/>
      <c r="AD72" s="971"/>
      <c r="AE72" s="971"/>
      <c r="AF72" s="971">
        <v>2250</v>
      </c>
      <c r="AG72" s="971"/>
      <c r="AH72" s="971"/>
      <c r="AI72" s="971"/>
      <c r="AJ72" s="971"/>
      <c r="AK72" s="971" t="s">
        <v>545</v>
      </c>
      <c r="AL72" s="971"/>
      <c r="AM72" s="971"/>
      <c r="AN72" s="971"/>
      <c r="AO72" s="971"/>
      <c r="AP72" s="971" t="s">
        <v>545</v>
      </c>
      <c r="AQ72" s="971"/>
      <c r="AR72" s="971"/>
      <c r="AS72" s="971"/>
      <c r="AT72" s="971"/>
      <c r="AU72" s="971" t="s">
        <v>545</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551</v>
      </c>
      <c r="C73" s="975"/>
      <c r="D73" s="975"/>
      <c r="E73" s="975"/>
      <c r="F73" s="975"/>
      <c r="G73" s="975"/>
      <c r="H73" s="975"/>
      <c r="I73" s="975"/>
      <c r="J73" s="975"/>
      <c r="K73" s="975"/>
      <c r="L73" s="975"/>
      <c r="M73" s="975"/>
      <c r="N73" s="975"/>
      <c r="O73" s="975"/>
      <c r="P73" s="976"/>
      <c r="Q73" s="977">
        <v>3353</v>
      </c>
      <c r="R73" s="971"/>
      <c r="S73" s="971"/>
      <c r="T73" s="971"/>
      <c r="U73" s="971"/>
      <c r="V73" s="971">
        <v>2783</v>
      </c>
      <c r="W73" s="971"/>
      <c r="X73" s="971"/>
      <c r="Y73" s="971"/>
      <c r="Z73" s="971"/>
      <c r="AA73" s="971">
        <v>570</v>
      </c>
      <c r="AB73" s="971"/>
      <c r="AC73" s="971"/>
      <c r="AD73" s="971"/>
      <c r="AE73" s="971"/>
      <c r="AF73" s="971">
        <v>570</v>
      </c>
      <c r="AG73" s="971"/>
      <c r="AH73" s="971"/>
      <c r="AI73" s="971"/>
      <c r="AJ73" s="971"/>
      <c r="AK73" s="971" t="s">
        <v>545</v>
      </c>
      <c r="AL73" s="971"/>
      <c r="AM73" s="971"/>
      <c r="AN73" s="971"/>
      <c r="AO73" s="971"/>
      <c r="AP73" s="971" t="s">
        <v>545</v>
      </c>
      <c r="AQ73" s="971"/>
      <c r="AR73" s="971"/>
      <c r="AS73" s="971"/>
      <c r="AT73" s="971"/>
      <c r="AU73" s="971" t="s">
        <v>545</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552</v>
      </c>
      <c r="C74" s="975"/>
      <c r="D74" s="975"/>
      <c r="E74" s="975"/>
      <c r="F74" s="975"/>
      <c r="G74" s="975"/>
      <c r="H74" s="975"/>
      <c r="I74" s="975"/>
      <c r="J74" s="975"/>
      <c r="K74" s="975"/>
      <c r="L74" s="975"/>
      <c r="M74" s="975"/>
      <c r="N74" s="975"/>
      <c r="O74" s="975"/>
      <c r="P74" s="976"/>
      <c r="Q74" s="977">
        <v>173</v>
      </c>
      <c r="R74" s="971"/>
      <c r="S74" s="971"/>
      <c r="T74" s="971"/>
      <c r="U74" s="971"/>
      <c r="V74" s="971">
        <v>167</v>
      </c>
      <c r="W74" s="971"/>
      <c r="X74" s="971"/>
      <c r="Y74" s="971"/>
      <c r="Z74" s="971"/>
      <c r="AA74" s="971">
        <v>5</v>
      </c>
      <c r="AB74" s="971"/>
      <c r="AC74" s="971"/>
      <c r="AD74" s="971"/>
      <c r="AE74" s="971"/>
      <c r="AF74" s="971">
        <v>5</v>
      </c>
      <c r="AG74" s="971"/>
      <c r="AH74" s="971"/>
      <c r="AI74" s="971"/>
      <c r="AJ74" s="971"/>
      <c r="AK74" s="971" t="s">
        <v>545</v>
      </c>
      <c r="AL74" s="971"/>
      <c r="AM74" s="971"/>
      <c r="AN74" s="971"/>
      <c r="AO74" s="971"/>
      <c r="AP74" s="971" t="s">
        <v>545</v>
      </c>
      <c r="AQ74" s="971"/>
      <c r="AR74" s="971"/>
      <c r="AS74" s="971"/>
      <c r="AT74" s="971"/>
      <c r="AU74" s="971" t="s">
        <v>545</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553</v>
      </c>
      <c r="C75" s="975"/>
      <c r="D75" s="975"/>
      <c r="E75" s="975"/>
      <c r="F75" s="975"/>
      <c r="G75" s="975"/>
      <c r="H75" s="975"/>
      <c r="I75" s="975"/>
      <c r="J75" s="975"/>
      <c r="K75" s="975"/>
      <c r="L75" s="975"/>
      <c r="M75" s="975"/>
      <c r="N75" s="975"/>
      <c r="O75" s="975"/>
      <c r="P75" s="976"/>
      <c r="Q75" s="978">
        <v>8</v>
      </c>
      <c r="R75" s="979"/>
      <c r="S75" s="979"/>
      <c r="T75" s="979"/>
      <c r="U75" s="980"/>
      <c r="V75" s="981">
        <v>7</v>
      </c>
      <c r="W75" s="979"/>
      <c r="X75" s="979"/>
      <c r="Y75" s="979"/>
      <c r="Z75" s="980"/>
      <c r="AA75" s="981">
        <v>1</v>
      </c>
      <c r="AB75" s="979"/>
      <c r="AC75" s="979"/>
      <c r="AD75" s="979"/>
      <c r="AE75" s="980"/>
      <c r="AF75" s="981">
        <v>1</v>
      </c>
      <c r="AG75" s="979"/>
      <c r="AH75" s="979"/>
      <c r="AI75" s="979"/>
      <c r="AJ75" s="980"/>
      <c r="AK75" s="981" t="s">
        <v>545</v>
      </c>
      <c r="AL75" s="979"/>
      <c r="AM75" s="979"/>
      <c r="AN75" s="979"/>
      <c r="AO75" s="980"/>
      <c r="AP75" s="981" t="s">
        <v>545</v>
      </c>
      <c r="AQ75" s="979"/>
      <c r="AR75" s="979"/>
      <c r="AS75" s="979"/>
      <c r="AT75" s="980"/>
      <c r="AU75" s="981" t="s">
        <v>545</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554</v>
      </c>
      <c r="C76" s="975"/>
      <c r="D76" s="975"/>
      <c r="E76" s="975"/>
      <c r="F76" s="975"/>
      <c r="G76" s="975"/>
      <c r="H76" s="975"/>
      <c r="I76" s="975"/>
      <c r="J76" s="975"/>
      <c r="K76" s="975"/>
      <c r="L76" s="975"/>
      <c r="M76" s="975"/>
      <c r="N76" s="975"/>
      <c r="O76" s="975"/>
      <c r="P76" s="976"/>
      <c r="Q76" s="978">
        <v>1</v>
      </c>
      <c r="R76" s="979"/>
      <c r="S76" s="979"/>
      <c r="T76" s="979"/>
      <c r="U76" s="980"/>
      <c r="V76" s="981">
        <v>1</v>
      </c>
      <c r="W76" s="979"/>
      <c r="X76" s="979"/>
      <c r="Y76" s="979"/>
      <c r="Z76" s="980"/>
      <c r="AA76" s="981" t="s">
        <v>545</v>
      </c>
      <c r="AB76" s="979"/>
      <c r="AC76" s="979"/>
      <c r="AD76" s="979"/>
      <c r="AE76" s="980"/>
      <c r="AF76" s="981" t="s">
        <v>545</v>
      </c>
      <c r="AG76" s="979"/>
      <c r="AH76" s="979"/>
      <c r="AI76" s="979"/>
      <c r="AJ76" s="980"/>
      <c r="AK76" s="981" t="s">
        <v>545</v>
      </c>
      <c r="AL76" s="979"/>
      <c r="AM76" s="979"/>
      <c r="AN76" s="979"/>
      <c r="AO76" s="980"/>
      <c r="AP76" s="981" t="s">
        <v>545</v>
      </c>
      <c r="AQ76" s="979"/>
      <c r="AR76" s="979"/>
      <c r="AS76" s="979"/>
      <c r="AT76" s="980"/>
      <c r="AU76" s="981" t="s">
        <v>545</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5078</v>
      </c>
      <c r="AG88" s="959"/>
      <c r="AH88" s="959"/>
      <c r="AI88" s="959"/>
      <c r="AJ88" s="959"/>
      <c r="AK88" s="963"/>
      <c r="AL88" s="963"/>
      <c r="AM88" s="963"/>
      <c r="AN88" s="963"/>
      <c r="AO88" s="963"/>
      <c r="AP88" s="959">
        <v>2209</v>
      </c>
      <c r="AQ88" s="959"/>
      <c r="AR88" s="959"/>
      <c r="AS88" s="959"/>
      <c r="AT88" s="959"/>
      <c r="AU88" s="959">
        <v>490</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1348800</v>
      </c>
      <c r="AB110" s="889"/>
      <c r="AC110" s="889"/>
      <c r="AD110" s="889"/>
      <c r="AE110" s="890"/>
      <c r="AF110" s="891">
        <v>1240625</v>
      </c>
      <c r="AG110" s="889"/>
      <c r="AH110" s="889"/>
      <c r="AI110" s="889"/>
      <c r="AJ110" s="890"/>
      <c r="AK110" s="891">
        <v>1133747</v>
      </c>
      <c r="AL110" s="889"/>
      <c r="AM110" s="889"/>
      <c r="AN110" s="889"/>
      <c r="AO110" s="890"/>
      <c r="AP110" s="892">
        <v>16.8</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6457516</v>
      </c>
      <c r="BR110" s="842"/>
      <c r="BS110" s="842"/>
      <c r="BT110" s="842"/>
      <c r="BU110" s="842"/>
      <c r="BV110" s="842">
        <v>6065303</v>
      </c>
      <c r="BW110" s="842"/>
      <c r="BX110" s="842"/>
      <c r="BY110" s="842"/>
      <c r="BZ110" s="842"/>
      <c r="CA110" s="842">
        <v>11612473</v>
      </c>
      <c r="CB110" s="842"/>
      <c r="CC110" s="842"/>
      <c r="CD110" s="842"/>
      <c r="CE110" s="842"/>
      <c r="CF110" s="866">
        <v>172.1</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7087299</v>
      </c>
      <c r="BR112" s="817"/>
      <c r="BS112" s="817"/>
      <c r="BT112" s="817"/>
      <c r="BU112" s="817"/>
      <c r="BV112" s="817">
        <v>7422215</v>
      </c>
      <c r="BW112" s="817"/>
      <c r="BX112" s="817"/>
      <c r="BY112" s="817"/>
      <c r="BZ112" s="817"/>
      <c r="CA112" s="817">
        <v>7992507</v>
      </c>
      <c r="CB112" s="817"/>
      <c r="CC112" s="817"/>
      <c r="CD112" s="817"/>
      <c r="CE112" s="817"/>
      <c r="CF112" s="875">
        <v>118.4</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785920</v>
      </c>
      <c r="AB113" s="919"/>
      <c r="AC113" s="919"/>
      <c r="AD113" s="919"/>
      <c r="AE113" s="920"/>
      <c r="AF113" s="921">
        <v>767784</v>
      </c>
      <c r="AG113" s="919"/>
      <c r="AH113" s="919"/>
      <c r="AI113" s="919"/>
      <c r="AJ113" s="920"/>
      <c r="AK113" s="921">
        <v>704571</v>
      </c>
      <c r="AL113" s="919"/>
      <c r="AM113" s="919"/>
      <c r="AN113" s="919"/>
      <c r="AO113" s="920"/>
      <c r="AP113" s="922">
        <v>10.4</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529959</v>
      </c>
      <c r="BR113" s="817"/>
      <c r="BS113" s="817"/>
      <c r="BT113" s="817"/>
      <c r="BU113" s="817"/>
      <c r="BV113" s="817">
        <v>555567</v>
      </c>
      <c r="BW113" s="817"/>
      <c r="BX113" s="817"/>
      <c r="BY113" s="817"/>
      <c r="BZ113" s="817"/>
      <c r="CA113" s="817">
        <v>488526</v>
      </c>
      <c r="CB113" s="817"/>
      <c r="CC113" s="817"/>
      <c r="CD113" s="817"/>
      <c r="CE113" s="817"/>
      <c r="CF113" s="875">
        <v>7.2</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96849</v>
      </c>
      <c r="AB114" s="780"/>
      <c r="AC114" s="780"/>
      <c r="AD114" s="780"/>
      <c r="AE114" s="781"/>
      <c r="AF114" s="782">
        <v>86493</v>
      </c>
      <c r="AG114" s="780"/>
      <c r="AH114" s="780"/>
      <c r="AI114" s="780"/>
      <c r="AJ114" s="781"/>
      <c r="AK114" s="782">
        <v>76233</v>
      </c>
      <c r="AL114" s="780"/>
      <c r="AM114" s="780"/>
      <c r="AN114" s="780"/>
      <c r="AO114" s="781"/>
      <c r="AP114" s="824">
        <v>1.1000000000000001</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2259261</v>
      </c>
      <c r="BR114" s="817"/>
      <c r="BS114" s="817"/>
      <c r="BT114" s="817"/>
      <c r="BU114" s="817"/>
      <c r="BV114" s="817">
        <v>2220108</v>
      </c>
      <c r="BW114" s="817"/>
      <c r="BX114" s="817"/>
      <c r="BY114" s="817"/>
      <c r="BZ114" s="817"/>
      <c r="CA114" s="817">
        <v>2176726</v>
      </c>
      <c r="CB114" s="817"/>
      <c r="CC114" s="817"/>
      <c r="CD114" s="817"/>
      <c r="CE114" s="817"/>
      <c r="CF114" s="875">
        <v>32.299999999999997</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2231569</v>
      </c>
      <c r="AB117" s="903"/>
      <c r="AC117" s="903"/>
      <c r="AD117" s="903"/>
      <c r="AE117" s="904"/>
      <c r="AF117" s="905">
        <v>2094902</v>
      </c>
      <c r="AG117" s="903"/>
      <c r="AH117" s="903"/>
      <c r="AI117" s="903"/>
      <c r="AJ117" s="904"/>
      <c r="AK117" s="905">
        <v>1914551</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16334035</v>
      </c>
      <c r="BR119" s="845"/>
      <c r="BS119" s="845"/>
      <c r="BT119" s="845"/>
      <c r="BU119" s="845"/>
      <c r="BV119" s="845">
        <v>16263193</v>
      </c>
      <c r="BW119" s="845"/>
      <c r="BX119" s="845"/>
      <c r="BY119" s="845"/>
      <c r="BZ119" s="845"/>
      <c r="CA119" s="845">
        <v>22270232</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6848457</v>
      </c>
      <c r="BR120" s="842"/>
      <c r="BS120" s="842"/>
      <c r="BT120" s="842"/>
      <c r="BU120" s="842"/>
      <c r="BV120" s="842">
        <v>7179509</v>
      </c>
      <c r="BW120" s="842"/>
      <c r="BX120" s="842"/>
      <c r="BY120" s="842"/>
      <c r="BZ120" s="842"/>
      <c r="CA120" s="842">
        <v>7766574</v>
      </c>
      <c r="CB120" s="842"/>
      <c r="CC120" s="842"/>
      <c r="CD120" s="842"/>
      <c r="CE120" s="842"/>
      <c r="CF120" s="866">
        <v>115.1</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5822126</v>
      </c>
      <c r="DH120" s="842"/>
      <c r="DI120" s="842"/>
      <c r="DJ120" s="842"/>
      <c r="DK120" s="842"/>
      <c r="DL120" s="842">
        <v>6267848</v>
      </c>
      <c r="DM120" s="842"/>
      <c r="DN120" s="842"/>
      <c r="DO120" s="842"/>
      <c r="DP120" s="842"/>
      <c r="DQ120" s="842">
        <v>6959056</v>
      </c>
      <c r="DR120" s="842"/>
      <c r="DS120" s="842"/>
      <c r="DT120" s="842"/>
      <c r="DU120" s="842"/>
      <c r="DV120" s="843">
        <v>103.1</v>
      </c>
      <c r="DW120" s="843"/>
      <c r="DX120" s="843"/>
      <c r="DY120" s="843"/>
      <c r="DZ120" s="844"/>
    </row>
    <row r="121" spans="1:130" s="218"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41281</v>
      </c>
      <c r="BR121" s="817"/>
      <c r="BS121" s="817"/>
      <c r="BT121" s="817"/>
      <c r="BU121" s="817"/>
      <c r="BV121" s="817">
        <v>34370</v>
      </c>
      <c r="BW121" s="817"/>
      <c r="BX121" s="817"/>
      <c r="BY121" s="817"/>
      <c r="BZ121" s="817"/>
      <c r="CA121" s="817">
        <v>28813</v>
      </c>
      <c r="CB121" s="817"/>
      <c r="CC121" s="817"/>
      <c r="CD121" s="817"/>
      <c r="CE121" s="817"/>
      <c r="CF121" s="875">
        <v>0.4</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734320</v>
      </c>
      <c r="DH121" s="817"/>
      <c r="DI121" s="817"/>
      <c r="DJ121" s="817"/>
      <c r="DK121" s="817"/>
      <c r="DL121" s="817">
        <v>651700</v>
      </c>
      <c r="DM121" s="817"/>
      <c r="DN121" s="817"/>
      <c r="DO121" s="817"/>
      <c r="DP121" s="817"/>
      <c r="DQ121" s="817">
        <v>550323</v>
      </c>
      <c r="DR121" s="817"/>
      <c r="DS121" s="817"/>
      <c r="DT121" s="817"/>
      <c r="DU121" s="817"/>
      <c r="DV121" s="794">
        <v>8.1999999999999993</v>
      </c>
      <c r="DW121" s="794"/>
      <c r="DX121" s="794"/>
      <c r="DY121" s="794"/>
      <c r="DZ121" s="795"/>
    </row>
    <row r="122" spans="1:130" s="218"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14985370</v>
      </c>
      <c r="BR122" s="845"/>
      <c r="BS122" s="845"/>
      <c r="BT122" s="845"/>
      <c r="BU122" s="845"/>
      <c r="BV122" s="845">
        <v>14473232</v>
      </c>
      <c r="BW122" s="845"/>
      <c r="BX122" s="845"/>
      <c r="BY122" s="845"/>
      <c r="BZ122" s="845"/>
      <c r="CA122" s="845">
        <v>18957088</v>
      </c>
      <c r="CB122" s="845"/>
      <c r="CC122" s="845"/>
      <c r="CD122" s="845"/>
      <c r="CE122" s="845"/>
      <c r="CF122" s="846">
        <v>280.89999999999998</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v>530853</v>
      </c>
      <c r="DH122" s="817"/>
      <c r="DI122" s="817"/>
      <c r="DJ122" s="817"/>
      <c r="DK122" s="817"/>
      <c r="DL122" s="817">
        <v>502667</v>
      </c>
      <c r="DM122" s="817"/>
      <c r="DN122" s="817"/>
      <c r="DO122" s="817"/>
      <c r="DP122" s="817"/>
      <c r="DQ122" s="817">
        <v>483128</v>
      </c>
      <c r="DR122" s="817"/>
      <c r="DS122" s="817"/>
      <c r="DT122" s="817"/>
      <c r="DU122" s="817"/>
      <c r="DV122" s="794">
        <v>7.2</v>
      </c>
      <c r="DW122" s="794"/>
      <c r="DX122" s="794"/>
      <c r="DY122" s="794"/>
      <c r="DZ122" s="795"/>
    </row>
    <row r="123" spans="1:130" s="218"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21875108</v>
      </c>
      <c r="BR123" s="833"/>
      <c r="BS123" s="833"/>
      <c r="BT123" s="833"/>
      <c r="BU123" s="833"/>
      <c r="BV123" s="833">
        <v>21687111</v>
      </c>
      <c r="BW123" s="833"/>
      <c r="BX123" s="833"/>
      <c r="BY123" s="833"/>
      <c r="BZ123" s="833"/>
      <c r="CA123" s="833">
        <v>26752475</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17461</v>
      </c>
      <c r="AB128" s="801"/>
      <c r="AC128" s="801"/>
      <c r="AD128" s="801"/>
      <c r="AE128" s="802"/>
      <c r="AF128" s="803">
        <v>10730</v>
      </c>
      <c r="AG128" s="801"/>
      <c r="AH128" s="801"/>
      <c r="AI128" s="801"/>
      <c r="AJ128" s="802"/>
      <c r="AK128" s="803">
        <v>5557</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13.7</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8311545</v>
      </c>
      <c r="AB129" s="780"/>
      <c r="AC129" s="780"/>
      <c r="AD129" s="780"/>
      <c r="AE129" s="781"/>
      <c r="AF129" s="782">
        <v>8288284</v>
      </c>
      <c r="AG129" s="780"/>
      <c r="AH129" s="780"/>
      <c r="AI129" s="780"/>
      <c r="AJ129" s="781"/>
      <c r="AK129" s="782">
        <v>8207313</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18.7</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1621266</v>
      </c>
      <c r="AB130" s="780"/>
      <c r="AC130" s="780"/>
      <c r="AD130" s="780"/>
      <c r="AE130" s="781"/>
      <c r="AF130" s="782">
        <v>1557654</v>
      </c>
      <c r="AG130" s="780"/>
      <c r="AH130" s="780"/>
      <c r="AI130" s="780"/>
      <c r="AJ130" s="781"/>
      <c r="AK130" s="782">
        <v>1459186</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7.7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6690279</v>
      </c>
      <c r="AB131" s="764"/>
      <c r="AC131" s="764"/>
      <c r="AD131" s="764"/>
      <c r="AE131" s="765"/>
      <c r="AF131" s="766">
        <v>6730630</v>
      </c>
      <c r="AG131" s="764"/>
      <c r="AH131" s="764"/>
      <c r="AI131" s="764"/>
      <c r="AJ131" s="765"/>
      <c r="AK131" s="766">
        <v>6748127</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8.8612447999999997</v>
      </c>
      <c r="AB132" s="745"/>
      <c r="AC132" s="745"/>
      <c r="AD132" s="745"/>
      <c r="AE132" s="746"/>
      <c r="AF132" s="747">
        <v>7.822714961</v>
      </c>
      <c r="AG132" s="745"/>
      <c r="AH132" s="745"/>
      <c r="AI132" s="745"/>
      <c r="AJ132" s="746"/>
      <c r="AK132" s="747">
        <v>6.6656718230000003</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8.8000000000000007</v>
      </c>
      <c r="AB133" s="724"/>
      <c r="AC133" s="724"/>
      <c r="AD133" s="724"/>
      <c r="AE133" s="725"/>
      <c r="AF133" s="723">
        <v>8.5</v>
      </c>
      <c r="AG133" s="724"/>
      <c r="AH133" s="724"/>
      <c r="AI133" s="724"/>
      <c r="AJ133" s="725"/>
      <c r="AK133" s="723">
        <v>7.7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ZxPbCM96X/TXLvruL9rIwSakjJT19Kv7TWpHIYO0V3SzI7VkSmy+KDbAqUK5UHL31JDPPsl7lSJsaKgX9HSZ7A==" saltValue="SKrvRBkZ13+3gUSRncLIH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Cruge2oJGBo2vypqN+/+RiYdQJTflosig2dy0fGN/WjHCEax6Y5MCwL4R7Q8Hg7EBWq0nAtPxSfjGaMR4C7cUA==" saltValue="BNChklPCi23S8n1LzgVgA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8ZZQbFqxJWSQvJA3XsYsyOlj7x0rEnO7nirxSzOJaqoBqJnrF3qh91e2cuaIjGB5UnfJ0tkaS+43TMxpWNgHg==" saltValue="mB9lA5BRiIkQmVg7cE/f9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2251170</v>
      </c>
      <c r="AP9" s="269">
        <v>127842</v>
      </c>
      <c r="AQ9" s="270">
        <v>110873</v>
      </c>
      <c r="AR9" s="271">
        <v>15.3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327923</v>
      </c>
      <c r="AP10" s="272">
        <v>18622</v>
      </c>
      <c r="AQ10" s="273">
        <v>12701</v>
      </c>
      <c r="AR10" s="274">
        <v>46.6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t="s">
        <v>486</v>
      </c>
      <c r="AP11" s="272" t="s">
        <v>486</v>
      </c>
      <c r="AQ11" s="273">
        <v>1473</v>
      </c>
      <c r="AR11" s="274" t="s">
        <v>486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486</v>
      </c>
      <c r="AP12" s="272" t="s">
        <v>486</v>
      </c>
      <c r="AQ12" s="273">
        <v>4</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16017</v>
      </c>
      <c r="AP13" s="272">
        <v>910</v>
      </c>
      <c r="AQ13" s="273">
        <v>3598</v>
      </c>
      <c r="AR13" s="274">
        <v>-74.7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t="s">
        <v>486</v>
      </c>
      <c r="AP14" s="272" t="s">
        <v>486</v>
      </c>
      <c r="AQ14" s="273">
        <v>2175</v>
      </c>
      <c r="AR14" s="274" t="s">
        <v>486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-164605</v>
      </c>
      <c r="AP15" s="272">
        <v>-9348</v>
      </c>
      <c r="AQ15" s="273">
        <v>-6566</v>
      </c>
      <c r="AR15" s="274">
        <v>42.4</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2430505</v>
      </c>
      <c r="AP16" s="272">
        <v>138026</v>
      </c>
      <c r="AQ16" s="273">
        <v>124259</v>
      </c>
      <c r="AR16" s="274">
        <v>11.1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12.89</v>
      </c>
      <c r="AP21" s="286">
        <v>10.18</v>
      </c>
      <c r="AQ21" s="287">
        <v>2.71</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93.4</v>
      </c>
      <c r="AP22" s="291">
        <v>96.1</v>
      </c>
      <c r="AQ22" s="292">
        <v>-2.7</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1133747</v>
      </c>
      <c r="AP32" s="300">
        <v>64385</v>
      </c>
      <c r="AQ32" s="301">
        <v>56040</v>
      </c>
      <c r="AR32" s="302">
        <v>14.9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486</v>
      </c>
      <c r="AP34" s="300" t="s">
        <v>486</v>
      </c>
      <c r="AQ34" s="301" t="s">
        <v>486</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704571</v>
      </c>
      <c r="AP35" s="300">
        <v>40012</v>
      </c>
      <c r="AQ35" s="301">
        <v>19608</v>
      </c>
      <c r="AR35" s="302">
        <v>104.1</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76233</v>
      </c>
      <c r="AP36" s="300">
        <v>4329</v>
      </c>
      <c r="AQ36" s="301">
        <v>3090</v>
      </c>
      <c r="AR36" s="302">
        <v>40.1</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t="s">
        <v>486</v>
      </c>
      <c r="AP37" s="300" t="s">
        <v>486</v>
      </c>
      <c r="AQ37" s="301">
        <v>590</v>
      </c>
      <c r="AR37" s="302" t="s">
        <v>486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486</v>
      </c>
      <c r="AP38" s="303" t="s">
        <v>486</v>
      </c>
      <c r="AQ38" s="304">
        <v>10</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-5557</v>
      </c>
      <c r="AP39" s="300">
        <v>-316</v>
      </c>
      <c r="AQ39" s="301">
        <v>-2093</v>
      </c>
      <c r="AR39" s="302">
        <v>-84.9</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-1459186</v>
      </c>
      <c r="AP40" s="300">
        <v>-82866</v>
      </c>
      <c r="AQ40" s="301">
        <v>-52347</v>
      </c>
      <c r="AR40" s="302">
        <v>58.3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449808</v>
      </c>
      <c r="AP41" s="300">
        <v>25544</v>
      </c>
      <c r="AQ41" s="301">
        <v>24899</v>
      </c>
      <c r="AR41" s="302">
        <v>2.6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1561345</v>
      </c>
      <c r="AN51" s="322">
        <v>79856</v>
      </c>
      <c r="AO51" s="323">
        <v>-23.2</v>
      </c>
      <c r="AP51" s="324">
        <v>84459</v>
      </c>
      <c r="AQ51" s="325">
        <v>42.9</v>
      </c>
      <c r="AR51" s="326">
        <v>-66.099999999999994</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785382</v>
      </c>
      <c r="AN52" s="330">
        <v>40169</v>
      </c>
      <c r="AO52" s="331">
        <v>-44.6</v>
      </c>
      <c r="AP52" s="332">
        <v>47314</v>
      </c>
      <c r="AQ52" s="333">
        <v>58.2</v>
      </c>
      <c r="AR52" s="334">
        <v>-102.8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1797711</v>
      </c>
      <c r="AN53" s="322">
        <v>93738</v>
      </c>
      <c r="AO53" s="323">
        <v>17.399999999999999</v>
      </c>
      <c r="AP53" s="324">
        <v>74568</v>
      </c>
      <c r="AQ53" s="325">
        <v>-11.7</v>
      </c>
      <c r="AR53" s="326">
        <v>29.1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742708</v>
      </c>
      <c r="AN54" s="330">
        <v>38727</v>
      </c>
      <c r="AO54" s="331">
        <v>-3.6</v>
      </c>
      <c r="AP54" s="332">
        <v>42558</v>
      </c>
      <c r="AQ54" s="333">
        <v>-10.1</v>
      </c>
      <c r="AR54" s="334">
        <v>6.5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1901899</v>
      </c>
      <c r="AN55" s="322">
        <v>101451</v>
      </c>
      <c r="AO55" s="323">
        <v>8.1999999999999993</v>
      </c>
      <c r="AP55" s="324">
        <v>73693</v>
      </c>
      <c r="AQ55" s="325">
        <v>-1.2</v>
      </c>
      <c r="AR55" s="326">
        <v>9.4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1207173</v>
      </c>
      <c r="AN56" s="330">
        <v>64393</v>
      </c>
      <c r="AO56" s="331">
        <v>66.3</v>
      </c>
      <c r="AP56" s="332">
        <v>44203</v>
      </c>
      <c r="AQ56" s="333">
        <v>3.9</v>
      </c>
      <c r="AR56" s="334">
        <v>62.4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1198118</v>
      </c>
      <c r="AN57" s="322">
        <v>65604</v>
      </c>
      <c r="AO57" s="323">
        <v>-35.299999999999997</v>
      </c>
      <c r="AP57" s="324">
        <v>79401</v>
      </c>
      <c r="AQ57" s="325">
        <v>7.7</v>
      </c>
      <c r="AR57" s="326">
        <v>-43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759144</v>
      </c>
      <c r="AN58" s="330">
        <v>41567</v>
      </c>
      <c r="AO58" s="331">
        <v>-35.4</v>
      </c>
      <c r="AP58" s="332">
        <v>49347</v>
      </c>
      <c r="AQ58" s="333">
        <v>11.6</v>
      </c>
      <c r="AR58" s="334">
        <v>-47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933763</v>
      </c>
      <c r="AN59" s="322">
        <v>53028</v>
      </c>
      <c r="AO59" s="323">
        <v>-19.2</v>
      </c>
      <c r="AP59" s="324">
        <v>87379</v>
      </c>
      <c r="AQ59" s="325">
        <v>10</v>
      </c>
      <c r="AR59" s="326">
        <v>-29.2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564201</v>
      </c>
      <c r="AN60" s="330">
        <v>32040</v>
      </c>
      <c r="AO60" s="331">
        <v>-22.9</v>
      </c>
      <c r="AP60" s="332">
        <v>55855</v>
      </c>
      <c r="AQ60" s="333">
        <v>13.2</v>
      </c>
      <c r="AR60" s="334">
        <v>-36.1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1478567</v>
      </c>
      <c r="AN61" s="337">
        <v>78735</v>
      </c>
      <c r="AO61" s="338">
        <v>-10.4</v>
      </c>
      <c r="AP61" s="339">
        <v>79900</v>
      </c>
      <c r="AQ61" s="340">
        <v>9.5</v>
      </c>
      <c r="AR61" s="326">
        <v>-19.899999999999999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811722</v>
      </c>
      <c r="AN62" s="330">
        <v>43379</v>
      </c>
      <c r="AO62" s="331">
        <v>-8</v>
      </c>
      <c r="AP62" s="332">
        <v>47855</v>
      </c>
      <c r="AQ62" s="333">
        <v>15.4</v>
      </c>
      <c r="AR62" s="334">
        <v>-23.4</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VyG3f4nInSut8BZzu0KN0eOfbg3kYkoEF42JBpDIcwLtd98ztMVyF6URbHoM7CZ620DJlDHOQBFM1h6aRsFplw==" saltValue="OQq7IEek89fNIdBvWydUm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yC8dhE8oJuGITsaxNJkfy0kZLDidT33IDhoMcqsePYtfhh0LY/HgW5PpPSQBhVh+mkJNrHIfYiTaJOHswzhdjg==" saltValue="EIzsvTu6JVgsWB3GNKyUrQ==" spinCount="100000" sheet="1" objects="1" scenarios="1"/>
  <dataConsolidate/>
  <phoneticPr fontId="2"/>
  <printOptions horizontalCentered="1" verticalCentered="1"/>
  <pageMargins left="0" right="0" top="0.19685039370078741" bottom="0" header="0.39370078740157483" footer="0"/>
  <pageSetup paperSize="8" scale="5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rs0aJ34FSXRS+8Fq4OH0wypxkxNfcc/e4MVmYfFjPrmtKqwMpirVztX0f1/5zKQt2YfWYY04SH0kZy7VIqTXZA==" saltValue="KXg5ErfmSP7d3EY+hb2jdg==" spinCount="100000" sheet="1" objects="1" scenarios="1"/>
  <dataConsolidate/>
  <phoneticPr fontId="2"/>
  <printOptions horizontalCentered="1" verticalCentered="1"/>
  <pageMargins left="0" right="0" top="0.19685039370078741" bottom="0" header="0.39370078740157483" footer="0"/>
  <pageSetup paperSize="8" scale="5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37.83</v>
      </c>
      <c r="G47" s="12">
        <v>40.049999999999997</v>
      </c>
      <c r="H47" s="12">
        <v>44.2</v>
      </c>
      <c r="I47" s="12">
        <v>41.35</v>
      </c>
      <c r="J47" s="13">
        <v>34.28</v>
      </c>
    </row>
    <row r="48" spans="2:10" ht="57.75" customHeight="1" x14ac:dyDescent="0.15">
      <c r="B48" s="14"/>
      <c r="C48" s="1141" t="s">
        <v>4</v>
      </c>
      <c r="D48" s="1141"/>
      <c r="E48" s="1142"/>
      <c r="F48" s="15">
        <v>1.31</v>
      </c>
      <c r="G48" s="16">
        <v>1.51</v>
      </c>
      <c r="H48" s="16">
        <v>1.63</v>
      </c>
      <c r="I48" s="16">
        <v>11.28</v>
      </c>
      <c r="J48" s="17">
        <v>20.059999999999999</v>
      </c>
    </row>
    <row r="49" spans="2:10" ht="57.75" customHeight="1" thickBot="1" x14ac:dyDescent="0.2">
      <c r="B49" s="18"/>
      <c r="C49" s="1143" t="s">
        <v>5</v>
      </c>
      <c r="D49" s="1143"/>
      <c r="E49" s="1144"/>
      <c r="F49" s="19">
        <v>0.66</v>
      </c>
      <c r="G49" s="20">
        <v>7.74</v>
      </c>
      <c r="H49" s="20">
        <v>0.85</v>
      </c>
      <c r="I49" s="20">
        <v>6.66</v>
      </c>
      <c r="J49" s="21">
        <v>1.2</v>
      </c>
    </row>
    <row r="50" spans="2:10" x14ac:dyDescent="0.15"/>
  </sheetData>
  <sheetProtection algorithmName="SHA-512" hashValue="lo2SGJnfGSZof8aLbx7ruBrD4DqPTtGgsSIFfIISzKOCJ2mdrvW9ZmiUKb3ai9hM1eviNG0pXBfIPO+TdNkq4w==" saltValue="N6cALpG7WVy7n0ZdMcLAy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二井　香菜子</cp:lastModifiedBy>
  <cp:lastPrinted>2026-03-03T00:42:09Z</cp:lastPrinted>
  <dcterms:created xsi:type="dcterms:W3CDTF">2026-02-23T06:20:12Z</dcterms:created>
  <dcterms:modified xsi:type="dcterms:W3CDTF">2026-03-17T08:31:02Z</dcterms:modified>
  <cp:category/>
</cp:coreProperties>
</file>