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EBAD8D8A-D02D-47F6-A576-CD82328A33E1}" xr6:coauthVersionLast="47" xr6:coauthVersionMax="47" xr10:uidLastSave="{00000000-0000-0000-0000-000000000000}"/>
  <bookViews>
    <workbookView xWindow="-120" yWindow="-120" windowWidth="29040" windowHeight="15840" tabRatio="87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O35" i="10"/>
  <c r="BE35" i="10"/>
  <c r="CO34" i="10"/>
  <c r="BE34" i="10"/>
  <c r="C34" i="10"/>
  <c r="C35" i="10" s="1"/>
  <c r="C36" i="10" l="1"/>
  <c r="U34" i="10" s="1"/>
  <c r="U35" i="10" s="1"/>
  <c r="U36" i="10" s="1"/>
  <c r="AM34" i="10" s="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<sst xmlns="http://schemas.openxmlformats.org/spreadsheetml/2006/main" count="1158" uniqueCount="619">
  <si>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</si>
  <si>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</si>
  <si>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</si>
  <si>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</si>
  <si>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</si>
  <si>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</si>
  <si>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</si>
  <si>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</si>
  <si>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</si>
  <si>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</si>
  <si>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</si>
  <si>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</si>
  <si>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</si>
  <si>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</si>
  <si>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</si>
  <si>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</si>
  <si>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</si>
  <si>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</si>
  <si>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</si>
  <si>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</si>
  <si>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</si>
  <si>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</si>
  <si>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</si>
  <si>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</si>
  <si>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</si>
  <si>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</si>
  <si>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</si>
  <si>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</si>
  <si>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</si>
  <si>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</si>
  <si>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</si>
  <si>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</si>
  <si>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</si>
  <si>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</si>
  <si>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</si>
  <si>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</si>
  <si>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</si>
  <si>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</si>
  <si>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</si>
  <si>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</si>
  <si>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</si>
  <si>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</si>
  <si>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</si>
  <si>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</si>
  <si>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</si>
  <si>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</si>
  <si>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</si>
  <si>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</si>
  <si>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</si>
  <si>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</si>
  <si>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</si>
  <si>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</si>
  <si>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</si>
  <si>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</si>
  <si>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</si>
  <si>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</si>
  <si>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</si>
  <si>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</si>
  <si>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</si>
  <si>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</si>
  <si>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</si>
  <si>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</si>
  <si>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</si>
  <si>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</si>
  <si>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</si>
  <si>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</si>
  <si>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</si>
  <si>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</si>
  <si>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</si>
  <si>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</si>
  <si>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</si>
  <si>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</si>
  <si>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</si>
  <si>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</si>
  <si>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</si>
  <si>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</si>
  <si>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</si>
  <si>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</si>
  <si>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</si>
  <si>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</si>
  <si>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</si>
  <si>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</si>
  <si>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</si>
  <si>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</si>
  <si>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</si>
  <si>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</si>
  <si>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</si>
  <si>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</si>
  <si>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</si>
  <si>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</si>
  <si>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</si>
  <si>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</si>
  <si>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</si>
  <si>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</si>
  <si>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</si>
  <si>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</si>
  <si>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</si>
  <si>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</si>
  <si>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</si>
  <si>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</si>
  <si>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</si>
  <si>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</si>
  <si>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</si>
  <si>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</si>
  <si>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</si>
  <si>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</si>
  <si>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</si>
  <si>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</si>
  <si>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</si>
  <si>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</si>
  <si>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</si>
  <si>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</si>
  <si>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</si>
  <si>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</si>
  <si>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</si>
  <si>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</si>
  <si>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</si>
  <si>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</si>
  <si>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</si>
  <si>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</si>
  <si>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</si>
  <si>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</si>
  <si>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</si>
  <si>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</si>
  <si>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</si>
  <si>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</si>
  <si>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</si>
  <si>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</si>
  <si>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</si>
  <si>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</si>
  <si>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</si>
  <si>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</si>
  <si>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</si>
  <si>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</si>
  <si>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</si>
  <si>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</si>
  <si>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</si>
  <si>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</si>
  <si>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</si>
  <si>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</si>
  <si>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</si>
  <si>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</si>
  <si>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</si>
  <si>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</si>
  <si>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</si>
  <si>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</si>
  <si>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</si>
  <si>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</si>
  <si>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</si>
  <si>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</si>
  <si>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</si>
  <si>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</si>
  <si>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</si>
  <si>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</si>
  <si>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</si>
  <si>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</si>
  <si>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</si>
  <si>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</si>
  <si>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</si>
  <si>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</si>
  <si>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</si>
  <si>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</si>
  <si>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</si>
  <si>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</si>
  <si>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</si>
  <si>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</si>
  <si>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</si>
  <si>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</si>
  <si>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</si>
  <si>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</si>
  <si>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</si>
  <si>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</si>
  <si>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</si>
  <si>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</si>
  <si>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</si>
  <si>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</si>
  <si>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</si>
  <si>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</si>
  <si>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</si>
  <si>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</si>
  <si>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</si>
  <si>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</si>
  <si>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</si>
  <si>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</si>
  <si>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</si>
  <si>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</si>
  <si>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</si>
  <si>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</si>
  <si>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</si>
  <si>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</si>
  <si>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</si>
  <si>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</si>
  <si>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</si>
  <si>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</si>
  <si>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</si>
  <si>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</si>
  <si>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</si>
  <si>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</si>
  <si>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</si>
  <si>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</si>
  <si>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</si>
  <si>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</si>
  <si>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</si>
  <si>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</si>
  <si>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</si>
  <si>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</si>
  <si>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</si>
  <si>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</si>
  <si>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</si>
  <si>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</si>
  <si>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</si>
  <si>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</si>
  <si>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</si>
  <si>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</si>
  <si>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</si>
  <si>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石川県志賀町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</si>
  <si>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</si>
  <si>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</si>
  <si>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</si>
  <si>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</si>
  <si>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</si>
  <si>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</si>
  <si>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</si>
  <si>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</si>
  <si>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</si>
  <si>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</si>
  <si>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</si>
  <si>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</si>
  <si>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</si>
  <si>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</si>
  <si>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</si>
  <si>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</si>
  <si>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</si>
  <si>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</si>
  <si>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</si>
  <si>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</si>
  <si>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</si>
  <si>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</si>
  <si>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</si>
  <si>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</si>
  <si>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</si>
  <si>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</si>
  <si>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</si>
  <si>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</si>
  <si>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</si>
  <si>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</si>
  <si>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</si>
  <si>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</si>
  <si>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</si>
  <si>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</si>
  <si>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</si>
  <si>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</si>
  <si>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</si>
  <si>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</si>
  <si>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</si>
  <si>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</si>
  <si>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</si>
  <si>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</si>
  <si>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</si>
  <si>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</si>
  <si>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</si>
  <si>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</si>
  <si>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</si>
  <si>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</si>
  <si>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</si>
  <si>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</si>
  <si>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</si>
  <si>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</si>
  <si>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</si>
  <si>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</si>
  <si>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</si>
  <si>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</si>
  <si>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</si>
  <si>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</si>
  <si>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</si>
  <si>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</si>
  <si>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</si>
  <si>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</si>
  <si>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</si>
  <si>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</si>
  <si>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</si>
  <si>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</si>
  <si>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</si>
  <si>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</si>
  <si>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</si>
  <si>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</si>
  <si>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</si>
  <si>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</si>
  <si>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</si>
  <si>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</si>
  <si>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</si>
  <si>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</si>
  <si>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</si>
  <si>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</si>
  <si>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</si>
  <si>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</si>
  <si>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</si>
  <si>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</si>
  <si>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</si>
  <si>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</si>
  <si>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</si>
  <si>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</si>
  <si>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</si>
  <si>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</si>
  <si>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</si>
  <si>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</si>
  <si>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</si>
  <si>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</si>
  <si>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</si>
  <si>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</si>
  <si>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</si>
  <si>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</si>
  <si>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</si>
  <si>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</si>
  <si>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</si>
  <si>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</si>
  <si>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</si>
  <si>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</si>
  <si>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</si>
  <si>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</si>
  <si>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</si>
  <si>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</si>
  <si>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</si>
  <si>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</si>
  <si>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</si>
  <si>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</si>
  <si>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</si>
  <si>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</si>
  <si>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</si>
  <si>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</si>
  <si>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</si>
  <si>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</si>
  <si>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</si>
  <si>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</si>
  <si>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</si>
  <si>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</si>
  <si>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</si>
  <si>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</si>
  <si>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</si>
  <si>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</si>
  <si>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</si>
  <si>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</si>
  <si>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</si>
  <si>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</si>
  <si>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</si>
  <si>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</si>
  <si>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</si>
  <si>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</si>
  <si>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</si>
  <si>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</si>
  <si>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</si>
  <si>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</si>
  <si>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</si>
  <si>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</si>
  <si>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</si>
  <si>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</si>
  <si>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</si>
  <si>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</si>
  <si>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</si>
  <si>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</si>
  <si>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</si>
  <si>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</si>
  <si>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</si>
  <si>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</si>
  <si>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</si>
  <si>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</si>
  <si>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</si>
  <si>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</si>
  <si>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石川県志賀町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</si>
  <si>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</si>
  <si>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</si>
  <si>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</si>
  <si>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</si>
  <si>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</si>
  <si>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</si>
  <si>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</si>
  <si>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</si>
  <si>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</si>
  <si>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</si>
  <si>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</si>
  <si>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</si>
  <si>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</si>
  <si>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</si>
  <si>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</si>
  <si>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</si>
  <si>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</si>
  <si>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</si>
  <si>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</si>
  <si>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</si>
  <si>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志賀町立診療所事業特別会計</t>
    <phoneticPr fontId="5"/>
  </si>
  <si>
    <t>志賀町ケーブルテレビ事業特別会計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</si>
  <si>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</si>
  <si>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</si>
  <si>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</si>
  <si>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</si>
  <si>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</si>
  <si>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</si>
  <si>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</si>
  <si>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</si>
  <si>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</si>
  <si>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</si>
  <si>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</si>
  <si>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</si>
  <si>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</si>
  <si>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志賀町国民健康保険特別会計</t>
    <phoneticPr fontId="5"/>
  </si>
  <si>
    <t>志賀町介護保険特別会計</t>
    <phoneticPr fontId="5"/>
  </si>
  <si>
    <t>志賀町後期高齢者医療特別会計</t>
    <phoneticPr fontId="5"/>
  </si>
  <si>
    <t>志賀町水道事業会計</t>
    <phoneticPr fontId="5"/>
  </si>
  <si>
    <t>法適用企業</t>
    <phoneticPr fontId="5"/>
  </si>
  <si>
    <t>志賀町立富来病院事業会計</t>
    <phoneticPr fontId="5"/>
  </si>
  <si>
    <t>法適用企業</t>
    <phoneticPr fontId="5"/>
  </si>
  <si>
    <t>志賀町下水道事業会計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</si>
  <si>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</si>
  <si>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</si>
  <si>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</si>
  <si>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</si>
  <si>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</si>
  <si>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</si>
  <si>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</si>
  <si>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</si>
  <si>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</si>
  <si>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</si>
  <si>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</si>
  <si>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</si>
  <si>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</si>
  <si>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</si>
  <si>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</si>
  <si>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</si>
  <si>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</si>
  <si>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</si>
  <si>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</si>
  <si>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</si>
  <si>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</si>
  <si>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</si>
  <si>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</si>
  <si>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</si>
  <si>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</si>
  <si>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</si>
  <si>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</si>
  <si>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</si>
  <si>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</si>
  <si>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</si>
  <si>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</si>
  <si>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</si>
  <si>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</si>
  <si>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</si>
  <si>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</si>
  <si>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</si>
  <si>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</si>
  <si>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</si>
  <si>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</si>
  <si>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</si>
  <si>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</si>
  <si>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</si>
  <si>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</si>
  <si>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</si>
  <si>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</si>
  <si>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</si>
  <si>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</si>
  <si>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</si>
  <si>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</si>
  <si>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</si>
  <si>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</si>
  <si>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</si>
  <si>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</si>
  <si>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</si>
  <si>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</si>
  <si>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</si>
  <si>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</si>
  <si>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</si>
  <si>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</si>
  <si>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</si>
  <si>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</si>
  <si>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</si>
  <si>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志賀町立富来病院事業会計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</si>
  <si>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</si>
  <si>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</si>
  <si>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志賀町介護保険特別会計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</si>
  <si>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</si>
  <si>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</si>
  <si>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</si>
  <si>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</si>
  <si>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</si>
  <si>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</si>
  <si>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</si>
  <si>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</si>
  <si>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</si>
  <si>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</si>
  <si>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</si>
  <si>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</si>
  <si>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</si>
  <si>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</si>
  <si>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</si>
  <si>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</si>
  <si>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</si>
  <si>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</si>
  <si>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</si>
  <si>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</si>
  <si>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</si>
  <si>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</si>
  <si>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</si>
  <si>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</si>
  <si>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</si>
  <si>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</si>
  <si>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</si>
  <si>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</si>
  <si>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</si>
  <si>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</si>
  <si>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</si>
  <si>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</si>
  <si>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</si>
  <si>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</si>
  <si>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</si>
  <si>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</si>
  <si>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</si>
  <si>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</si>
  <si>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</si>
  <si>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</si>
  <si>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</si>
  <si>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</si>
  <si>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</si>
  <si>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</si>
  <si>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</si>
  <si>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</si>
  <si>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</si>
  <si>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</si>
  <si>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</si>
  <si>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</si>
  <si>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</si>
  <si>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</si>
  <si>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</si>
  <si>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</si>
  <si>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</si>
  <si>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</si>
  <si>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</si>
  <si>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</si>
  <si>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</si>
  <si>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</si>
  <si>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</si>
  <si>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</si>
  <si>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</si>
  <si>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</si>
  <si>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</si>
  <si>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</si>
  <si>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</si>
  <si>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</si>
  <si>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</si>
  <si>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</si>
  <si>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</si>
  <si>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</si>
  <si>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</si>
  <si>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</si>
  <si>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</si>
  <si>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</si>
  <si>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</si>
  <si>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</si>
  <si>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</si>
  <si>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</si>
  <si>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</si>
  <si>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</si>
  <si>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</si>
  <si>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</si>
  <si>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</si>
  <si>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</si>
  <si>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</si>
  <si>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</si>
  <si>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</si>
  <si>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</si>
  <si>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</si>
  <si>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</si>
  <si>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</si>
  <si>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1.69</t>
  </si>
  <si>
    <t>▲ 3.99</t>
  </si>
  <si>
    <t>志賀町水道事業会計</t>
  </si>
  <si>
    <t>志賀町立富来病院事業会計</t>
  </si>
  <si>
    <t>志賀町下水道事業会計</t>
  </si>
  <si>
    <t>一般会計</t>
  </si>
  <si>
    <t>志賀町国民健康保険特別会計</t>
  </si>
  <si>
    <t>志賀町介護保険特別会計</t>
  </si>
  <si>
    <t>志賀町後期高齢者医療特別会計</t>
  </si>
  <si>
    <t>志賀町立診療所事業特別会計</t>
  </si>
  <si>
    <t>その他会計（赤字）</t>
  </si>
  <si>
    <t>▲ 0.09</t>
  </si>
  <si>
    <t>その他会計（黒字）</t>
  </si>
  <si>
    <t>（百万円）</t>
    <phoneticPr fontId="5"/>
  </si>
  <si>
    <t>H28末</t>
    <phoneticPr fontId="5"/>
  </si>
  <si>
    <t>H29末</t>
    <phoneticPr fontId="5"/>
  </si>
  <si>
    <t>H30末</t>
    <phoneticPr fontId="5"/>
  </si>
  <si>
    <t>R01末</t>
    <phoneticPr fontId="5"/>
  </si>
  <si>
    <t>R02末</t>
    <phoneticPr fontId="5"/>
  </si>
  <si>
    <t>-</t>
    <phoneticPr fontId="2"/>
  </si>
  <si>
    <t>羽咋郡市広域圏事務組合（一般会計）</t>
    <rPh sb="0" eb="4">
      <t>ハクイグンシ</t>
    </rPh>
    <rPh sb="4" eb="7">
      <t>コウイキケン</t>
    </rPh>
    <rPh sb="7" eb="11">
      <t>ジムクミアイ</t>
    </rPh>
    <rPh sb="12" eb="16">
      <t>イッパンカイケイ</t>
    </rPh>
    <phoneticPr fontId="2"/>
  </si>
  <si>
    <t>羽咋郡市広域圏事務組合（ふるさと振興事業特別会計）</t>
    <rPh sb="0" eb="4">
      <t>ハクイグンシ</t>
    </rPh>
    <rPh sb="4" eb="7">
      <t>コウイキケン</t>
    </rPh>
    <rPh sb="7" eb="11">
      <t>ジムクミアイ</t>
    </rPh>
    <rPh sb="16" eb="20">
      <t>シンコウジギョウ</t>
    </rPh>
    <rPh sb="20" eb="24">
      <t>トクベツカイケイ</t>
    </rPh>
    <phoneticPr fontId="2"/>
  </si>
  <si>
    <t>石川県市町村職員退職手当組合</t>
    <rPh sb="0" eb="3">
      <t>イシカワケン</t>
    </rPh>
    <rPh sb="3" eb="6">
      <t>シチョウソン</t>
    </rPh>
    <rPh sb="6" eb="8">
      <t>ショクイン</t>
    </rPh>
    <rPh sb="8" eb="12">
      <t>タイショクテアテ</t>
    </rPh>
    <rPh sb="12" eb="14">
      <t>クミアイ</t>
    </rPh>
    <phoneticPr fontId="2"/>
  </si>
  <si>
    <t>石川県市町村消防団員等公務災害補償組合</t>
    <rPh sb="0" eb="3">
      <t>イシカワケン</t>
    </rPh>
    <rPh sb="3" eb="6">
      <t>シチョウソン</t>
    </rPh>
    <rPh sb="6" eb="11">
      <t>ショウボウダンイントウ</t>
    </rPh>
    <rPh sb="11" eb="15">
      <t>コウムサイガイ</t>
    </rPh>
    <rPh sb="15" eb="19">
      <t>ホショウクミアイ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</si>
  <si>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</si>
  <si>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石川県市町議会議員等公務災害補償組合</t>
    <rPh sb="0" eb="3">
      <t>イシカワケン</t>
    </rPh>
    <rPh sb="3" eb="5">
      <t>シマチ</t>
    </rPh>
    <rPh sb="5" eb="9">
      <t>ギカイギイン</t>
    </rPh>
    <rPh sb="9" eb="10">
      <t>トウ</t>
    </rPh>
    <rPh sb="10" eb="14">
      <t>コウムサイガイ</t>
    </rPh>
    <rPh sb="14" eb="18">
      <t>ホショウクミアイ</t>
    </rPh>
    <phoneticPr fontId="2"/>
  </si>
  <si>
    <t>-</t>
    <phoneticPr fontId="2"/>
  </si>
  <si>
    <t>-</t>
    <phoneticPr fontId="2"/>
  </si>
  <si>
    <t>志賀町公共施設等整備基金</t>
    <rPh sb="0" eb="3">
      <t>シカマチ</t>
    </rPh>
    <phoneticPr fontId="5"/>
  </si>
  <si>
    <t>志賀町公共用施設修繕・維持補修基金</t>
    <rPh sb="0" eb="3">
      <t>シカマチ</t>
    </rPh>
    <phoneticPr fontId="5"/>
  </si>
  <si>
    <t>志賀町文化振興基金</t>
    <rPh sb="0" eb="3">
      <t>シカマチ</t>
    </rPh>
    <phoneticPr fontId="5"/>
  </si>
  <si>
    <t>志賀町地域づくり振興基金</t>
    <rPh sb="0" eb="3">
      <t>シカマチ</t>
    </rPh>
    <phoneticPr fontId="5"/>
  </si>
  <si>
    <t>志賀町立診療所事業特別会計基金</t>
    <rPh sb="0" eb="2">
      <t>シカ</t>
    </rPh>
    <phoneticPr fontId="5"/>
  </si>
  <si>
    <t>羽咋郡市広域圏事務組合（公立羽咋病院事業会計）</t>
    <rPh sb="12" eb="14">
      <t>コウリツ</t>
    </rPh>
    <rPh sb="14" eb="18">
      <t>ハクイビョウイン</t>
    </rPh>
    <rPh sb="18" eb="22">
      <t>ジギョウカイケイ</t>
    </rPh>
    <phoneticPr fontId="2"/>
  </si>
  <si>
    <t>石川県後期高齢者医療広域連合（一般会計）</t>
    <rPh sb="0" eb="3">
      <t>イシカワケン</t>
    </rPh>
    <rPh sb="3" eb="8">
      <t>コウキコウレイシャ</t>
    </rPh>
    <rPh sb="8" eb="14">
      <t>イリョウコウイキレンゴウ</t>
    </rPh>
    <rPh sb="15" eb="19">
      <t>イッパンカイケイ</t>
    </rPh>
    <phoneticPr fontId="2"/>
  </si>
  <si>
    <t>石川県後期高齢者医療広域連合（後期高齢者医療特別会計）</t>
    <rPh sb="0" eb="3">
      <t>イシカワケン</t>
    </rPh>
    <rPh sb="3" eb="8">
      <t>コウキコウレイシャ</t>
    </rPh>
    <rPh sb="8" eb="14">
      <t>イリョウコウイキレンゴウ</t>
    </rPh>
    <rPh sb="22" eb="26">
      <t>トクベツカイケイ</t>
    </rPh>
    <phoneticPr fontId="2"/>
  </si>
  <si>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</si>
  <si>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</si>
  <si>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</si>
  <si>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</si>
  <si>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</si>
  <si>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</si>
  <si>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</si>
  <si>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</si>
  <si>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</si>
  <si>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</si>
  <si>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地方債の新規発行を抑制してきた結果、将来負担比率が低下している。また、有形固定資産減価償却率も類似団体と比較して低い水準にあり、これは、小学校統合に伴い閉校となった旧小学校施設を計画的に取り壊したことなど、老朽化した施設の除却が進んだためであると考えられる。</t>
    <rPh sb="70" eb="73">
      <t>ショウガッコウ</t>
    </rPh>
    <rPh sb="73" eb="75">
      <t>トウゴウ</t>
    </rPh>
    <rPh sb="76" eb="77">
      <t>トモナ</t>
    </rPh>
    <rPh sb="78" eb="80">
      <t>ヘイコウ</t>
    </rPh>
    <rPh sb="84" eb="85">
      <t>キュウ</t>
    </rPh>
    <rPh sb="85" eb="88">
      <t>ショウガッコウ</t>
    </rPh>
    <rPh sb="88" eb="90">
      <t>シセツ</t>
    </rPh>
    <rPh sb="91" eb="94">
      <t>ケイカクテキ</t>
    </rPh>
    <rPh sb="95" eb="96">
      <t>ト</t>
    </rPh>
    <rPh sb="97" eb="98">
      <t>コワ</t>
    </rPh>
    <rPh sb="105" eb="108">
      <t>ロウキュウカ</t>
    </rPh>
    <rPh sb="110" eb="112">
      <t>シセツ</t>
    </rPh>
    <rPh sb="113" eb="115">
      <t>ジョキャク</t>
    </rPh>
    <rPh sb="116" eb="117">
      <t>スス</t>
    </rPh>
    <rPh sb="125" eb="126">
      <t>カンガ</t>
    </rPh>
    <phoneticPr fontId="5"/>
  </si>
  <si>
    <t>　実質公債費率は類似団体と比較して高いものの、将来負担比率については該当なしとなっている。これは、地方債の新規発行を抑制してきたためであり、実質公債費比率については、今後は低下してくるものと想定される。</t>
    <rPh sb="1" eb="3">
      <t>ジッシツ</t>
    </rPh>
    <rPh sb="3" eb="6">
      <t>コウサイヒ</t>
    </rPh>
    <rPh sb="6" eb="7">
      <t>リツ</t>
    </rPh>
    <rPh sb="8" eb="10">
      <t>ルイジ</t>
    </rPh>
    <rPh sb="10" eb="12">
      <t>ダンタイ</t>
    </rPh>
    <rPh sb="13" eb="15">
      <t>ヒカク</t>
    </rPh>
    <rPh sb="17" eb="18">
      <t>タカ</t>
    </rPh>
    <rPh sb="49" eb="52">
      <t>チホウサイ</t>
    </rPh>
    <rPh sb="53" eb="55">
      <t>シンキ</t>
    </rPh>
    <rPh sb="55" eb="57">
      <t>ハッコウ</t>
    </rPh>
    <rPh sb="58" eb="60">
      <t>ヨクセイ</t>
    </rPh>
    <rPh sb="70" eb="72">
      <t>ジッシツ</t>
    </rPh>
    <rPh sb="72" eb="75">
      <t>コウサイヒ</t>
    </rPh>
    <rPh sb="75" eb="77">
      <t>ヒリツ</t>
    </rPh>
    <rPh sb="83" eb="85">
      <t>コンゴ</t>
    </rPh>
    <rPh sb="86" eb="88">
      <t>テイカ</t>
    </rPh>
    <rPh sb="95" eb="97">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</si>
</sst>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9570C0-1085-4BE1-8BDC-BC68D4C2D17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84459</c:v>
                </c:pt>
                <c:pt idx="4">
                  <c:v>74568</c:v>
                </c:pt>
              </c:numCache>
            </c:numRef>
          </c:val>
          <c:smooth val="0"/>
          <c:extLst>
            <c:ext xmlns:c16="http://schemas.microsoft.com/office/drawing/2014/chart" uri="{C3380CC4-5D6E-409C-BE32-E72D297353CC}">
              <c16:uniqueId val="{00000000-CF52-4F8D-8890-5D8BD87B3B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124012</c:v>
                </c:pt>
                <c:pt idx="1">
                  <c:v>122975</c:v>
                </c:pt>
                <c:pt idx="2">
                  <c:v>103985</c:v>
                </c:pt>
                <c:pt idx="3">
                  <c:v>79856</c:v>
                </c:pt>
                <c:pt idx="4">
                  <c:v>93738</c:v>
                </c:pt>
              </c:numCache>
            </c:numRef>
          </c:val>
          <c:smooth val="0"/>
          <c:extLst>
            <c:ext xmlns:c16="http://schemas.microsoft.com/office/drawing/2014/chart" uri="{C3380CC4-5D6E-409C-BE32-E72D297353CC}">
              <c16:uniqueId val="{00000001-CF52-4F8D-8890-5D8BD87B3B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0.91</c:v>
                </c:pt>
                <c:pt idx="1">
                  <c:v>1.48</c:v>
                </c:pt>
                <c:pt idx="2">
                  <c:v>1.49</c:v>
                </c:pt>
                <c:pt idx="3">
                  <c:v>1.31</c:v>
                </c:pt>
                <c:pt idx="4">
                  <c:v>1.51</c:v>
                </c:pt>
              </c:numCache>
            </c:numRef>
          </c:val>
          <c:extLst>
            <c:ext xmlns:c16="http://schemas.microsoft.com/office/drawing/2014/chart" uri="{C3380CC4-5D6E-409C-BE32-E72D297353CC}">
              <c16:uniqueId val="{00000000-5DB1-4449-8541-F738B56EE5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39.299999999999997</c:v>
                </c:pt>
                <c:pt idx="1">
                  <c:v>35.64</c:v>
                </c:pt>
                <c:pt idx="2">
                  <c:v>37.200000000000003</c:v>
                </c:pt>
                <c:pt idx="3">
                  <c:v>37.83</c:v>
                </c:pt>
                <c:pt idx="4">
                  <c:v>40.049999999999997</c:v>
                </c:pt>
              </c:numCache>
            </c:numRef>
          </c:val>
          <c:extLst>
            <c:ext xmlns:c16="http://schemas.microsoft.com/office/drawing/2014/chart" uri="{C3380CC4-5D6E-409C-BE32-E72D297353CC}">
              <c16:uniqueId val="{00000001-5DB1-4449-8541-F738B56EE5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c:v>
                </c:pt>
                <c:pt idx="1">
                  <c:v>-3.99</c:v>
                </c:pt>
                <c:pt idx="2">
                  <c:v>1.22</c:v>
                </c:pt>
                <c:pt idx="3">
                  <c:v>0.66</c:v>
                </c:pt>
                <c:pt idx="4">
                  <c:v>7.74</c:v>
                </c:pt>
              </c:numCache>
            </c:numRef>
          </c:val>
          <c:smooth val="0"/>
          <c:extLst>
            <c:ext xmlns:c16="http://schemas.microsoft.com/office/drawing/2014/chart" uri="{C3380CC4-5D6E-409C-BE32-E72D297353CC}">
              <c16:uniqueId val="{00000002-5DB1-4449-8541-F738B56EE5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0.14000000000000001</c:v>
                </c:pt>
                <c:pt idx="4">
                  <c:v>#N/A</c:v>
                </c:pt>
                <c:pt idx="5">
                  <c:v>0</c:v>
                </c:pt>
                <c:pt idx="6">
                  <c:v>#N/A</c:v>
                </c:pt>
                <c:pt idx="7">
                  <c:v>0</c:v>
                </c:pt>
                <c:pt idx="8">
                  <c:v>#N/A</c:v>
                </c:pt>
                <c:pt idx="9">
                  <c:v>0</c:v>
                </c:pt>
              </c:numCache>
            </c:numRef>
          </c:val>
          <c:extLst>
            <c:ext xmlns:c16="http://schemas.microsoft.com/office/drawing/2014/chart" uri="{C3380CC4-5D6E-409C-BE32-E72D297353CC}">
              <c16:uniqueId val="{00000000-0FA3-42FB-80A5-65A78FFE25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0.09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0FA3-42FB-80A5-65A78FFE2577}"/>
            </c:ext>
          </c:extLst>
        </c:ser>
        <c:ser>
          <c:idx val="2"/>
          <c:order val="2"/>
          <c:tx>
            <c:strRef>
              <c:f>データシート!$A$29</c:f>
              <c:strCache>
                <c:ptCount val="1"/>
                <c:pt idx="0">
                  <c:v>志賀町立診療所事業特別会計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0FA3-42FB-80A5-65A78FFE2577}"/>
            </c:ext>
          </c:extLst>
        </c:ser>
        <c:ser>
          <c:idx val="3"/>
          <c:order val="3"/>
          <c:tx>
            <c:strRef>
              <c:f>データシート!$A$30</c:f>
              <c:strCache>
                <c:ptCount val="1"/>
                <c:pt idx="0">
                  <c:v>志賀町後期高齢者医療特別会計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0FA3-42FB-80A5-65A78FFE2577}"/>
            </c:ext>
          </c:extLst>
        </c:ser>
        <c:ser>
          <c:idx val="4"/>
          <c:order val="4"/>
          <c:tx>
            <c:strRef>
              <c:f>データシート!$A$31</c:f>
              <c:strCache>
                <c:ptCount val="1"/>
                <c:pt idx="0">
                  <c:v>志賀町介護保険特別会計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0.08</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4-0FA3-42FB-80A5-65A78FFE2577}"/>
            </c:ext>
          </c:extLst>
        </c:ser>
        <c:ser>
          <c:idx val="5"/>
          <c:order val="5"/>
          <c:tx>
            <c:strRef>
              <c:f>データシート!$A$32</c:f>
              <c:strCache>
                <c:ptCount val="1"/>
                <c:pt idx="0">
                  <c:v>志賀町国民健康保険特別会計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0.12</c:v>
                </c:pt>
                <c:pt idx="4">
                  <c:v>#N/A</c:v>
                </c:pt>
                <c:pt idx="5">
                  <c:v>0.1</c:v>
                </c:pt>
                <c:pt idx="6">
                  <c:v>#N/A</c:v>
                </c:pt>
                <c:pt idx="7">
                  <c:v>0.05</c:v>
                </c:pt>
                <c:pt idx="8">
                  <c:v>#N/A</c:v>
                </c:pt>
                <c:pt idx="9">
                  <c:v>0.12</c:v>
                </c:pt>
              </c:numCache>
            </c:numRef>
          </c:val>
          <c:extLst>
            <c:ext xmlns:c16="http://schemas.microsoft.com/office/drawing/2014/chart" uri="{C3380CC4-5D6E-409C-BE32-E72D297353CC}">
              <c16:uniqueId val="{00000005-0FA3-42FB-80A5-65A78FFE257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0.88</c:v>
                </c:pt>
                <c:pt idx="2">
                  <c:v>#N/A</c:v>
                </c:pt>
                <c:pt idx="3">
                  <c:v>1.47</c:v>
                </c:pt>
                <c:pt idx="4">
                  <c:v>#N/A</c:v>
                </c:pt>
                <c:pt idx="5">
                  <c:v>1.49</c:v>
                </c:pt>
                <c:pt idx="6">
                  <c:v>#N/A</c:v>
                </c:pt>
                <c:pt idx="7">
                  <c:v>1.3</c:v>
                </c:pt>
                <c:pt idx="8">
                  <c:v>#N/A</c:v>
                </c:pt>
                <c:pt idx="9">
                  <c:v>1.51</c:v>
                </c:pt>
              </c:numCache>
            </c:numRef>
          </c:val>
          <c:extLst>
            <c:ext xmlns:c16="http://schemas.microsoft.com/office/drawing/2014/chart" uri="{C3380CC4-5D6E-409C-BE32-E72D297353CC}">
              <c16:uniqueId val="{00000006-0FA3-42FB-80A5-65A78FFE2577}"/>
            </c:ext>
          </c:extLst>
        </c:ser>
        <c:ser>
          <c:idx val="7"/>
          <c:order val="7"/>
          <c:tx>
            <c:strRef>
              <c:f>データシート!$A$34</c:f>
              <c:strCache>
                <c:ptCount val="1"/>
                <c:pt idx="0">
                  <c:v>志賀町下水道事業会計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0.42</c:v>
                </c:pt>
                <c:pt idx="6">
                  <c:v>#N/A</c:v>
                </c:pt>
                <c:pt idx="7">
                  <c:v>0.95</c:v>
                </c:pt>
                <c:pt idx="8">
                  <c:v>#N/A</c:v>
                </c:pt>
                <c:pt idx="9">
                  <c:v>1.79</c:v>
                </c:pt>
              </c:numCache>
            </c:numRef>
          </c:val>
          <c:extLst>
            <c:ext xmlns:c16="http://schemas.microsoft.com/office/drawing/2014/chart" uri="{C3380CC4-5D6E-409C-BE32-E72D297353CC}">
              <c16:uniqueId val="{00000007-0FA3-42FB-80A5-65A78FFE2577}"/>
            </c:ext>
          </c:extLst>
        </c:ser>
        <c:ser>
          <c:idx val="8"/>
          <c:order val="8"/>
          <c:tx>
            <c:strRef>
              <c:f>データシート!$A$35</c:f>
              <c:strCache>
                <c:ptCount val="1"/>
                <c:pt idx="0">
                  <c:v>志賀町立富来病院事業会計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7.72</c:v>
                </c:pt>
                <c:pt idx="2">
                  <c:v>#N/A</c:v>
                </c:pt>
                <c:pt idx="3">
                  <c:v>7.61</c:v>
                </c:pt>
                <c:pt idx="4">
                  <c:v>#N/A</c:v>
                </c:pt>
                <c:pt idx="5">
                  <c:v>8.83</c:v>
                </c:pt>
                <c:pt idx="6">
                  <c:v>#N/A</c:v>
                </c:pt>
                <c:pt idx="7">
                  <c:v>11.05</c:v>
                </c:pt>
                <c:pt idx="8">
                  <c:v>#N/A</c:v>
                </c:pt>
                <c:pt idx="9">
                  <c:v>12.38</c:v>
                </c:pt>
              </c:numCache>
            </c:numRef>
          </c:val>
          <c:extLst>
            <c:ext xmlns:c16="http://schemas.microsoft.com/office/drawing/2014/chart" uri="{C3380CC4-5D6E-409C-BE32-E72D297353CC}">
              <c16:uniqueId val="{00000008-0FA3-42FB-80A5-65A78FFE2577}"/>
            </c:ext>
          </c:extLst>
        </c:ser>
        <c:ser>
          <c:idx val="9"/>
          <c:order val="9"/>
          <c:tx>
            <c:strRef>
              <c:f>データシート!$A$36</c:f>
              <c:strCache>
                <c:ptCount val="1"/>
                <c:pt idx="0">
                  <c:v>志賀町水道事業会計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24.7</c:v>
                </c:pt>
                <c:pt idx="2">
                  <c:v>#N/A</c:v>
                </c:pt>
                <c:pt idx="3">
                  <c:v>25.03</c:v>
                </c:pt>
                <c:pt idx="4">
                  <c:v>#N/A</c:v>
                </c:pt>
                <c:pt idx="5">
                  <c:v>22.35</c:v>
                </c:pt>
                <c:pt idx="6">
                  <c:v>#N/A</c:v>
                </c:pt>
                <c:pt idx="7">
                  <c:v>22.98</c:v>
                </c:pt>
                <c:pt idx="8">
                  <c:v>#N/A</c:v>
                </c:pt>
                <c:pt idx="9">
                  <c:v>22.43</c:v>
                </c:pt>
              </c:numCache>
            </c:numRef>
          </c:val>
          <c:extLst>
            <c:ext xmlns:c16="http://schemas.microsoft.com/office/drawing/2014/chart" uri="{C3380CC4-5D6E-409C-BE32-E72D297353CC}">
              <c16:uniqueId val="{00000009-0FA3-42FB-80A5-65A78FFE25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2082</c:v>
                </c:pt>
                <c:pt idx="5">
                  <c:v>2004</c:v>
                </c:pt>
                <c:pt idx="8">
                  <c:v>2047</c:v>
                </c:pt>
                <c:pt idx="11">
                  <c:v>1905</c:v>
                </c:pt>
                <c:pt idx="14">
                  <c:v>1849</c:v>
                </c:pt>
              </c:numCache>
            </c:numRef>
          </c:val>
          <c:extLst>
            <c:ext xmlns:c16="http://schemas.microsoft.com/office/drawing/2014/chart" uri="{C3380CC4-5D6E-409C-BE32-E72D297353CC}">
              <c16:uniqueId val="{00000000-F1E5-4622-BB43-43929BB24C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E5-4622-BB43-43929BB24C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19</c:v>
                </c:pt>
                <c:pt idx="6">
                  <c:v>0</c:v>
                </c:pt>
                <c:pt idx="9">
                  <c:v>0</c:v>
                </c:pt>
                <c:pt idx="12">
                  <c:v>0</c:v>
                </c:pt>
              </c:numCache>
            </c:numRef>
          </c:val>
          <c:extLst>
            <c:ext xmlns:c16="http://schemas.microsoft.com/office/drawing/2014/chart" uri="{C3380CC4-5D6E-409C-BE32-E72D297353CC}">
              <c16:uniqueId val="{00000002-F1E5-4622-BB43-43929BB24C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143</c:v>
                </c:pt>
                <c:pt idx="3">
                  <c:v>38</c:v>
                </c:pt>
                <c:pt idx="6">
                  <c:v>56</c:v>
                </c:pt>
                <c:pt idx="9">
                  <c:v>88</c:v>
                </c:pt>
                <c:pt idx="12">
                  <c:v>98</c:v>
                </c:pt>
              </c:numCache>
            </c:numRef>
          </c:val>
          <c:extLst>
            <c:ext xmlns:c16="http://schemas.microsoft.com/office/drawing/2014/chart" uri="{C3380CC4-5D6E-409C-BE32-E72D297353CC}">
              <c16:uniqueId val="{00000003-F1E5-4622-BB43-43929BB24C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824</c:v>
                </c:pt>
                <c:pt idx="3">
                  <c:v>796</c:v>
                </c:pt>
                <c:pt idx="6">
                  <c:v>847</c:v>
                </c:pt>
                <c:pt idx="9">
                  <c:v>829</c:v>
                </c:pt>
                <c:pt idx="12">
                  <c:v>827</c:v>
                </c:pt>
              </c:numCache>
            </c:numRef>
          </c:val>
          <c:extLst>
            <c:ext xmlns:c16="http://schemas.microsoft.com/office/drawing/2014/chart" uri="{C3380CC4-5D6E-409C-BE32-E72D297353CC}">
              <c16:uniqueId val="{00000004-F1E5-4622-BB43-43929BB24C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E5-4622-BB43-43929BB24C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E5-4622-BB43-43929BB24C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1800</c:v>
                </c:pt>
                <c:pt idx="3">
                  <c:v>1698</c:v>
                </c:pt>
                <c:pt idx="6">
                  <c:v>1693</c:v>
                </c:pt>
                <c:pt idx="9">
                  <c:v>1579</c:v>
                </c:pt>
                <c:pt idx="12">
                  <c:v>1568</c:v>
                </c:pt>
              </c:numCache>
            </c:numRef>
          </c:val>
          <c:extLst>
            <c:ext xmlns:c16="http://schemas.microsoft.com/office/drawing/2014/chart" uri="{C3380CC4-5D6E-409C-BE32-E72D297353CC}">
              <c16:uniqueId val="{00000007-F1E5-4622-BB43-43929BB24C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704</c:v>
                </c:pt>
                <c:pt idx="2">
                  <c:v>#N/A</c:v>
                </c:pt>
                <c:pt idx="3">
                  <c:v>#N/A</c:v>
                </c:pt>
                <c:pt idx="4">
                  <c:v>547</c:v>
                </c:pt>
                <c:pt idx="5">
                  <c:v>#N/A</c:v>
                </c:pt>
                <c:pt idx="6">
                  <c:v>#N/A</c:v>
                </c:pt>
                <c:pt idx="7">
                  <c:v>549</c:v>
                </c:pt>
                <c:pt idx="8">
                  <c:v>#N/A</c:v>
                </c:pt>
                <c:pt idx="9">
                  <c:v>#N/A</c:v>
                </c:pt>
                <c:pt idx="10">
                  <c:v>591</c:v>
                </c:pt>
                <c:pt idx="11">
                  <c:v>#N/A</c:v>
                </c:pt>
                <c:pt idx="12">
                  <c:v>#N/A</c:v>
                </c:pt>
                <c:pt idx="13">
                  <c:v>644</c:v>
                </c:pt>
                <c:pt idx="14">
                  <c:v>#N/A</c:v>
                </c:pt>
              </c:numCache>
            </c:numRef>
          </c:val>
          <c:smooth val="0"/>
          <c:extLst>
            <c:ext xmlns:c16="http://schemas.microsoft.com/office/drawing/2014/chart" uri="{C3380CC4-5D6E-409C-BE32-E72D297353CC}">
              <c16:uniqueId val="{00000008-F1E5-4622-BB43-43929BB24C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18225</c:v>
                </c:pt>
                <c:pt idx="5">
                  <c:v>17813</c:v>
                </c:pt>
                <c:pt idx="8">
                  <c:v>17192</c:v>
                </c:pt>
                <c:pt idx="11">
                  <c:v>16593</c:v>
                </c:pt>
                <c:pt idx="14">
                  <c:v>15529</c:v>
                </c:pt>
              </c:numCache>
            </c:numRef>
          </c:val>
          <c:extLst>
            <c:ext xmlns:c16="http://schemas.microsoft.com/office/drawing/2014/chart" uri="{C3380CC4-5D6E-409C-BE32-E72D297353CC}">
              <c16:uniqueId val="{00000000-8EFA-4F7B-86D9-52026F6DEA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196</c:v>
                </c:pt>
                <c:pt idx="5">
                  <c:v>164</c:v>
                </c:pt>
                <c:pt idx="8">
                  <c:v>135</c:v>
                </c:pt>
                <c:pt idx="11">
                  <c:v>95</c:v>
                </c:pt>
                <c:pt idx="14">
                  <c:v>55</c:v>
                </c:pt>
              </c:numCache>
            </c:numRef>
          </c:val>
          <c:extLst>
            <c:ext xmlns:c16="http://schemas.microsoft.com/office/drawing/2014/chart" uri="{C3380CC4-5D6E-409C-BE32-E72D297353CC}">
              <c16:uniqueId val="{00000001-8EFA-4F7B-86D9-52026F6DEA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6529</c:v>
                </c:pt>
                <c:pt idx="5">
                  <c:v>6226</c:v>
                </c:pt>
                <c:pt idx="8">
                  <c:v>6295</c:v>
                </c:pt>
                <c:pt idx="11">
                  <c:v>6400</c:v>
                </c:pt>
                <c:pt idx="14">
                  <c:v>6342</c:v>
                </c:pt>
              </c:numCache>
            </c:numRef>
          </c:val>
          <c:extLst>
            <c:ext xmlns:c16="http://schemas.microsoft.com/office/drawing/2014/chart" uri="{C3380CC4-5D6E-409C-BE32-E72D297353CC}">
              <c16:uniqueId val="{00000002-8EFA-4F7B-86D9-52026F6DEA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FA-4F7B-86D9-52026F6DEA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FA-4F7B-86D9-52026F6DEA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FA-4F7B-86D9-52026F6DEA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2585</c:v>
                </c:pt>
                <c:pt idx="3">
                  <c:v>2458</c:v>
                </c:pt>
                <c:pt idx="6">
                  <c:v>2487</c:v>
                </c:pt>
                <c:pt idx="9">
                  <c:v>2399</c:v>
                </c:pt>
                <c:pt idx="12">
                  <c:v>2329</c:v>
                </c:pt>
              </c:numCache>
            </c:numRef>
          </c:val>
          <c:extLst>
            <c:ext xmlns:c16="http://schemas.microsoft.com/office/drawing/2014/chart" uri="{C3380CC4-5D6E-409C-BE32-E72D297353CC}">
              <c16:uniqueId val="{00000006-8EFA-4F7B-86D9-52026F6DEA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665</c:v>
                </c:pt>
                <c:pt idx="3">
                  <c:v>710</c:v>
                </c:pt>
                <c:pt idx="6">
                  <c:v>719</c:v>
                </c:pt>
                <c:pt idx="9">
                  <c:v>697</c:v>
                </c:pt>
                <c:pt idx="12">
                  <c:v>608</c:v>
                </c:pt>
              </c:numCache>
            </c:numRef>
          </c:val>
          <c:extLst>
            <c:ext xmlns:c16="http://schemas.microsoft.com/office/drawing/2014/chart" uri="{C3380CC4-5D6E-409C-BE32-E72D297353CC}">
              <c16:uniqueId val="{00000007-8EFA-4F7B-86D9-52026F6DEA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11720</c:v>
                </c:pt>
                <c:pt idx="3">
                  <c:v>11181</c:v>
                </c:pt>
                <c:pt idx="6">
                  <c:v>9869</c:v>
                </c:pt>
                <c:pt idx="9">
                  <c:v>8824</c:v>
                </c:pt>
                <c:pt idx="12">
                  <c:v>7734</c:v>
                </c:pt>
              </c:numCache>
            </c:numRef>
          </c:val>
          <c:extLst>
            <c:ext xmlns:c16="http://schemas.microsoft.com/office/drawing/2014/chart" uri="{C3380CC4-5D6E-409C-BE32-E72D297353CC}">
              <c16:uniqueId val="{00000008-8EFA-4F7B-86D9-52026F6DEA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9-8EFA-4F7B-86D9-52026F6DEA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10148</c:v>
                </c:pt>
                <c:pt idx="3">
                  <c:v>9753</c:v>
                </c:pt>
                <c:pt idx="6">
                  <c:v>9063</c:v>
                </c:pt>
                <c:pt idx="9">
                  <c:v>8195</c:v>
                </c:pt>
                <c:pt idx="12">
                  <c:v>7016</c:v>
                </c:pt>
              </c:numCache>
            </c:numRef>
          </c:val>
          <c:extLst>
            <c:ext xmlns:c16="http://schemas.microsoft.com/office/drawing/2014/chart" uri="{C3380CC4-5D6E-409C-BE32-E72D297353CC}">
              <c16:uniqueId val="{0000000A-8EFA-4F7B-86D9-52026F6DEA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FA-4F7B-86D9-52026F6DEA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3231</c:v>
                </c:pt>
                <c:pt idx="1">
                  <c:v>3303</c:v>
                </c:pt>
                <c:pt idx="2">
                  <c:v>3603</c:v>
                </c:pt>
              </c:numCache>
            </c:numRef>
          </c:val>
          <c:extLst>
            <c:ext xmlns:c16="http://schemas.microsoft.com/office/drawing/2014/chart" uri="{C3380CC4-5D6E-409C-BE32-E72D297353CC}">
              <c16:uniqueId val="{00000000-E02F-45FA-AB6A-55297E6F06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1228</c:v>
                </c:pt>
                <c:pt idx="1">
                  <c:v>1229</c:v>
                </c:pt>
                <c:pt idx="2">
                  <c:v>1022</c:v>
                </c:pt>
              </c:numCache>
            </c:numRef>
          </c:val>
          <c:extLst>
            <c:ext xmlns:c16="http://schemas.microsoft.com/office/drawing/2014/chart" uri="{C3380CC4-5D6E-409C-BE32-E72D297353CC}">
              <c16:uniqueId val="{00000001-E02F-45FA-AB6A-55297E6F06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3899</c:v>
                </c:pt>
                <c:pt idx="1">
                  <c:v>3833</c:v>
                </c:pt>
                <c:pt idx="2">
                  <c:v>3598</c:v>
                </c:pt>
              </c:numCache>
            </c:numRef>
          </c:val>
          <c:extLst>
            <c:ext xmlns:c16="http://schemas.microsoft.com/office/drawing/2014/chart" uri="{C3380CC4-5D6E-409C-BE32-E72D297353CC}">
              <c16:uniqueId val="{00000002-E02F-45FA-AB6A-55297E6F06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{BCE589F5-CDAA-4E82-88E0-5629349BD156}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F3D-45F3-A526-704BAE7F33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{6BC86638-A8FE-4E9A-B04F-E76F2039EA78}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3D-45F3-A526-704BAE7F33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{05B9EFA2-575B-4DC4-9941-2BC70F651D91}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3D-45F3-A526-704BAE7F33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{35424465-8112-4084-8738-D24C71E8AFD9}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3D-45F3-A526-704BAE7F33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{55583F06-92CE-4F92-AE27-6401551F46F8}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3D-45F3-A526-704BAE7F334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{BF172804-E6D4-40D7-8A9E-C2F4439EF9F3}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F3D-45F3-A526-704BAE7F334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{DC204D88-3C2A-4204-BFC7-861136E4148C}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F3D-45F3-A526-704BAE7F334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{C8D2816A-E4A8-4068-B05E-62E2766423AD}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F3D-45F3-A526-704BAE7F33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{2D20E0FA-8820-4B1B-ACC8-232A022F20E1}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F3D-45F3-A526-704BAE7F33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55.1</c:v>
                </c:pt>
                <c:pt idx="8">
                  <c:v>59.3</c:v>
                </c:pt>
                <c:pt idx="16">
                  <c:v>59.4</c:v>
                </c:pt>
                <c:pt idx="24">
                  <c:v>61.2</c:v>
                </c:pt>
                <c:pt idx="32">
                  <c:v>59.5</c:v>
                </c:pt>
              </c:numCache>
            </c:numRef>
          </c:xVal>
          <c:yVal>
            <c:numRef>
              <c:f>公会計指標分析・財政指標組合せ分析表!$BP$51:$DC$51</c:f>
              <c:numCache>
                <c:formatCode>#,##0.0;"▲ "#,##0.0</c:formatCode>
                <c:ptCount val="40"/>
                <c:pt idx="0">
                  <c:v>2.6</c:v>
                </c:pt>
              </c:numCache>
            </c:numRef>
          </c:yVal>
          <c:smooth val="0"/>
          <c:extLst>
            <c:ext xmlns:c16="http://schemas.microsoft.com/office/drawing/2014/chart" uri="{C3380CC4-5D6E-409C-BE32-E72D297353CC}">
              <c16:uniqueId val="{00000009-FF3D-45F3-A526-704BAE7F33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{489F4E34-DC27-481A-B4EF-DFF2F88F6AB7}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F3D-45F3-A526-704BAE7F33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{7301C812-633C-487D-8028-CD143B0083D2}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3D-45F3-A526-704BAE7F33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{17E4672C-EEC9-4F26-BAC7-BFB0590A42C7}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3D-45F3-A526-704BAE7F33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{64F8A02A-873A-4FE0-9825-FF62F8373576}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3D-45F3-A526-704BAE7F33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{BACA9C35-B8D6-46B7-8B1B-4D10B17195F1}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3D-45F3-A526-704BAE7F334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{3DF834B7-CFA6-4C52-9100-DB1D2914ACE8}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F3D-45F3-A526-704BAE7F334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{52B788AA-09F6-48A7-9955-77145EB6D550}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F3D-45F3-A526-704BAE7F334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{464C50A4-B42F-492E-ABB0-879FC41B31FF}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F3D-45F3-A526-704BAE7F33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{3FA5AE3E-2181-4DA7-94A5-E8154BE02275}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F3D-45F3-A526-704BAE7F33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65.099999999999994</c:v>
                </c:pt>
                <c:pt idx="32">
                  <c:v>64.3</c:v>
                </c:pt>
              </c:numCache>
            </c:numRef>
          </c:xVal>
          <c:yVal>
            <c:numRef>
              <c:f>公会計指標分析・財政指標組合せ分析表!$BP$55:$DC$55</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FF3D-45F3-A526-704BAE7F334C}"/>
            </c:ext>
          </c:extLst>
        </c:ser>
        <c:dLbls>
          <c:showLegendKey val="0"/>
          <c:showVal val="1"/>
          <c:showCatName val="0"/>
          <c:showSerName val="0"/>
          <c:showPercent val="0"/>
          <c:showBubbleSize val="0"/>
        </c:dLbls>
        <c:axId val="46179840"/>
        <c:axId val="46181760"/>
      </c:scatterChart>
      <c:valAx>
        <c:axId val="46179840"/>
        <c:scaling>
          <c:orientation val="maxMin"/>
          <c:max val="66"/>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{2CB43011-3547-47A6-B1D3-FF74DA0157E7}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84-452E-BB68-2379FD3ED7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{201D6801-BB38-48E7-B59D-7CBB3F077A27}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84-452E-BB68-2379FD3ED7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{4C3C7D8F-BC92-44C6-A9EE-60AA84094EFE}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84-452E-BB68-2379FD3ED7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{C3D977A9-AE2B-4F8A-950A-C369026A08DE}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84-452E-BB68-2379FD3ED7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{4E51247A-8B44-4E2E-856B-BC5B179D8E0C}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84-452E-BB68-2379FD3ED7F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{D4AADC31-6DE5-4EF2-9739-F1866C7BD1B8}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84-452E-BB68-2379FD3ED7F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{824FD098-2792-4E9A-BE9F-AB3E028F6310}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84-452E-BB68-2379FD3ED7F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{0727B6D9-147F-4FD0-BBBE-6F4207FE5BD7}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84-452E-BB68-2379FD3ED7F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{FD395E58-FB92-43B9-8350-6D5421E65354}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84-452E-BB68-2379FD3ED7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9.5</c:v>
                </c:pt>
                <c:pt idx="16">
                  <c:v>8.8000000000000007</c:v>
                </c:pt>
                <c:pt idx="24">
                  <c:v>8.3000000000000007</c:v>
                </c:pt>
                <c:pt idx="32">
                  <c:v>8.6</c:v>
                </c:pt>
              </c:numCache>
            </c:numRef>
          </c:xVal>
          <c:yVal>
            <c:numRef>
              <c:f>公会計指標分析・財政指標組合せ分析表!$BP$73:$DC$73</c:f>
              <c:numCache>
                <c:formatCode>#,##0.0;"▲ "#,##0.0</c:formatCode>
                <c:ptCount val="40"/>
                <c:pt idx="0">
                  <c:v>2.6</c:v>
                </c:pt>
              </c:numCache>
            </c:numRef>
          </c:yVal>
          <c:smooth val="0"/>
          <c:extLst>
            <c:ext xmlns:c16="http://schemas.microsoft.com/office/drawing/2014/chart" uri="{C3380CC4-5D6E-409C-BE32-E72D297353CC}">
              <c16:uniqueId val="{00000009-C084-452E-BB68-2379FD3ED7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{051CCF3E-5975-462C-8567-513315D3EBDD}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84-452E-BB68-2379FD3ED7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{4DBACD86-04A4-4AB8-AA1D-6A578B6EC726}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84-452E-BB68-2379FD3ED7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{039C0895-D8EF-494F-85A6-84CC387A2334}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84-452E-BB68-2379FD3ED7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{EDCCF177-C87C-48AC-86EA-6ADEA015C5E7}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84-452E-BB68-2379FD3ED7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{61F6E737-7A25-4389-9774-5D3BF6863B2B}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84-452E-BB68-2379FD3ED7FE}"/>
                </c:ext>
              </c:extLst>
            </c:dLbl>
            <c:dLbl>
              <c:idx val="8"/>
              <c:layout>
                <c:manualLayout>
                  <c:x val="-3.6621161056433163E-2"/>
                  <c:y val="-5.64816799974244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{3C588A6E-00EA-4142-943C-512572B71040}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84-452E-BB68-2379FD3ED7FE}"/>
                </c:ext>
              </c:extLst>
            </c:dLbl>
            <c:dLbl>
              <c:idx val="16"/>
              <c:layout>
                <c:manualLayout>
                  <c:x val="-2.6647173287753057E-2"/>
                  <c:y val="-6.835161417816340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{8A1626B2-72BC-4966-9901-FEEF42EA1356}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84-452E-BB68-2379FD3ED7F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{421635D2-CD97-44A8-BC7F-68A5BD7C3135}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84-452E-BB68-2379FD3ED7F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{68757E0F-52D8-47FC-B950-191E9A9C99B2}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84-452E-BB68-2379FD3ED7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8.3000000000000007</c:v>
                </c:pt>
                <c:pt idx="32">
                  <c:v>8</c:v>
                </c:pt>
              </c:numCache>
            </c:numRef>
          </c:xVal>
          <c:yVal>
            <c:numRef>
              <c:f>公会計指標分析・財政指標組合せ分析表!$BP$77:$DC$77</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C084-452E-BB68-2379FD3ED7FE}"/>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41A1BDE-5A6E-4BA5-AE62-8AA5E66BFB8F}"/>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D4350F5-0969-4EF5-8082-1B43378046A7}"/>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元利償還金等については、羽咋郡市広域圏事務組合が起こした地方債の元利償還金に対する負担金等の増額があるものの、一部地方債の償還終了などによる減額もあり、前年度と比較して、</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百万円の減額となっているが、元利償還金等から充当財源や交付税算入額を差し引いた実質負担</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については、前年度と比較して</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百万円増加となった。</a:t>
          </a:r>
        </a:p>
        <a:p>
          <a:r>
            <a:rPr kumimoji="1" lang="ja-JP" altLang="en-US" sz="1400">
              <a:latin typeface="ＭＳ ゴシック" pitchFamily="49" charset="-128"/>
              <a:ea typeface="ＭＳ ゴシック" pitchFamily="49" charset="-128"/>
            </a:rPr>
            <a:t>　今後も繰上償還や計画的な借入により、公債費負担の軽減を図る。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一般会計等に係る地方債の現在高については、令和３年度はケーブルテレビ事業特別会計の廃止に伴い繰上償還を実施したほか、従前からの新発債の抑制効果により減少している。</a:t>
          </a:r>
        </a:p>
        <a:p>
          <a:r>
            <a:rPr kumimoji="1" lang="ja-JP" altLang="en-US" sz="1400">
              <a:latin typeface="ＭＳ ゴシック" pitchFamily="49" charset="-128"/>
              <a:ea typeface="ＭＳ ゴシック" pitchFamily="49" charset="-128"/>
            </a:rPr>
            <a:t>　今後は、公共施設等総合管理計画に基づく施設統廃合等の大型事業が見込まれることから、引き続き、繰上償還や地方債の発行抑制などにより、将来負担を見据えた財政運営に努める。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石川県志賀町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すばる幼稚園改築事業、漁業振興事業、いこいの村能登半島施設改修事業等の財源として、その他特定目的基金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百万円の取り崩しを行ったが、将来の財政需要に備え、財政調整基金に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百万円の積み立てを行ったこと等により、全体としては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の歳入において大きな割合を占める志賀原子力発電所に係る大規模償却資産を含む固定資産税の税収減、人口減少に伴う普通交付税の減額等により、今後さらに財源確保が難しくなると予測される中で、歳出削減により取り崩しの抑制に努めるとともに、引き続き将来の財政需要に備え、積み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・志賀町公共施設等整備基金：公共施設等の整備並びに解体及び撤去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・志賀町公共用施設修繕・維持補修基金：電源立地地域対策交付金により整備した公共用施設の修繕その他の維持補修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・志賀町文化振興基金：文化の振興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・志賀町立診療所事業特別会計基金：志賀町立診療所事業特別会計における財政の健全な運営に資する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・志賀町地域づくり振興基金：町民の連帯の強化及び地域振興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・志賀町公共施設等整備基金：旧志加浦小学校、保育園解体の財源として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将来の旧小学校校舎解体に備え、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・志賀町公共用施設修繕・維持補修基金：調理機器等更新事業の財源として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給食共同調理場改修基金に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・志賀町文化振興基金：寄附金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・志賀町立診療所事業特別会計基金：決算余剰金９百万円を積み立てた。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・志賀町地域づくり振興基金：観光イベント支援事業の財源として１百万円を取り崩した一方、基金利子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将来の事業実施等を見据え、積み立てを行いたい。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普通交付税の増額や歳出の抑制により一般財源に余剰が生じたため、将来の財政需要に備え、前年度繰越金及び基金利子を含め、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歳入において大きな割合を占める志賀原子力発電所に係る大規模償却資産を含む固定資産税の税収低減、歳出面では、近年頻発している大規模災害等有事の際における財政需要等に対応するため積み立てを行っていたところであり、歳出削減により、取り崩しの抑制に努めるとともに、引き続き、将来の財政需要に備え、積み立てを行い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ケーブルテレビ事業特別会計の廃止に伴う繰上償還を実施するために、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百万円を繰り入れたほか、普通交付税の追加交付における、臨時財政対策債償還基金費相当分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将来的な経常経費の縮減を図るため、平成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今後、志賀原子力発電所に係る大規模償却資産を含む固定資産税の税収低減、保育園の統廃合等により、将来的に財政を圧迫することが予想されるため、負担の平準化を考慮し、繰上償還の実施を検討していきた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C758C1-435B-4E39-B511-EEE9A5CE8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6A6E93E-272F-421D-9990-005FE291E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44F89AF-E806-4CFE-8081-79AB3ACBC415}"/>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32D3C40-2BCE-4C5F-B0AC-DE18CA4AE87F}"/>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5B1623C-2696-4F31-BDED-EDF627A1B422}"/>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F02682F-EF03-4FBE-8BF6-F828E3B93B03}"/>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75A7EE88-85BD-4960-A22C-D3C7EA1D537F}"/>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A0FE2460-AF8A-4875-A2AC-105B651736F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88E32DD8-CD46-44F8-870A-9FB270211922}"/>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D079812B-44B5-40CE-8E45-6EF23235A9FB}"/>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21C4362-D814-431D-9562-E163AA41269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3EB74475-EDB1-4D54-8DBD-6BD894C9B75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3EAFB1C-4198-4C34-81AC-7116689EB11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1FA91E54-F0B1-4AE4-AB80-9F64E283FA6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5B8D872-D5C7-4CF7-9994-A6D240E6134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68B861A-B2A3-40E4-8991-4C752B22D2D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92CE60F-76B0-406E-9212-83BBBC9608E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B1C02382-2CCA-4C32-BEC5-D68B5B460EC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10C51494-09A0-4A45-962E-D97E620C883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EBCBE45-50C3-496A-BCFB-80333A6CC65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19,178
19,023
246.76
15,279,491
14,972,312
136,249
8,995,966
6,843,104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B8875DDA-3C34-4C0E-B78F-0673708A739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73B90EC-7A75-4308-9314-4365F430E8B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1FC353C-EE8D-4FDD-B210-59751150719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DFA11CE-B4EA-4F83-BA4D-8EFAC452133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9E1CEA4-D9BA-4EEA-AF50-DAC9A24B8E5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33704D9-0D8C-4970-B88A-3C82AD1E54A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8D4B2B3-EBE7-4F15-96C0-93543FC8D2B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FD986A4-0815-4FA2-8D47-90B2D19E2577}"/>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746D0DF-5B3A-4104-AB33-575262A3D85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5476FC61-D2F4-4ED8-9859-BD4649B7D96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D1A12494-3428-4924-8E4E-C085CC48ACF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CBD8FEB-E553-45EF-9922-8C719A781CB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1F513F12-E40C-4FB6-ABC4-E76BAF2118A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B90A11E-776C-4D19-961D-F288B24D869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A29E8632-6B6A-498B-A6A6-273FC6F86E2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1A87C50-9263-424E-B43C-C4674F215FE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7C74E09E-2DCB-47CA-B2BA-155B26C6F76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54657162-13DB-4864-A8AF-766440DCA1D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EF507A8-0F55-47DB-88BF-F2A963213C9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AEC86084-7D0E-41D7-9822-F2E344805D1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EC78CAC4-8085-49E1-8C59-140077A078E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D5B14C78-65AC-4E63-95FF-D8E2E398357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50C7D6C-8782-433C-9A63-0A63EE4DACB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B0B74BD-8001-42B7-9EA5-D9A33129767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AF954B6-6019-43A7-9CB6-0A01B9EAFB7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ADDC265-F6D4-4CA5-A53D-957C4654D56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3D980D2C-FD74-4CA4-BA8C-F115D8A07BE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D43FDEBB-0584-4DEF-81B4-9AFCA50D8D5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1955328-C52A-4FEA-8723-F9A2E2E9905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8330400-F222-4F27-998B-F82F5D42778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490C21E6-7373-4E42-8C25-D0BAFCF1737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8BB82DD6-4F1F-4BF1-9509-94821513184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90F0947-340B-4142-ACA1-313223DC595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98E13F50-E22B-40FD-8361-104D0ADB458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37F0E3B-B449-40BA-A08B-7B70D3DA716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老朽化した施設の集約化や除却を進めたことにより、有形固定資産減価償却率については、類似団体平均より低い水準にある。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今後、それぞれの公共施設等について、個別計画に基づいた施設の管理を適切に進めていく。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3DCCDA7-4C23-4C7D-9112-63A3634ED86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B743AD8-1BF8-445D-8F8B-CA942FDC5D0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B925294-59C4-421D-9986-23A645F669F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2E405FC8-270C-4712-8CB9-C0D2E20E6405}"/>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ADF783A5-CAD5-4080-B34F-74002AD40AFA}"/>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AD0349CE-A798-432F-954A-79B6979EC92A}"/>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91F91C1-8822-420E-9533-EE1253F65F96}"/>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9A10B354-C919-4427-8355-64C08B014FE9}"/>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49A2D7C6-B8C0-40F7-AA54-4035CEB098DB}"/>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3F518BB4-45CC-40CD-8537-E07C1AE68D2B}"/>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E0A7626A-3ADB-4952-B097-BA611B3837AF}"/>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4D60ED8B-0E54-46DB-B80D-4B291620485A}"/>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AE53E16-47C2-47B8-9910-6B405EEB31BE}"/>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F458840-AA3B-4EF8-8A5C-12DF6A556B4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7F0A2682-6B0A-4BE4-BAC7-EAFACBDE834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180E4CE1-FC1D-4E2E-9A27-BA9B7BE5182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73" name="直線コネクタ 72">
          <a:extLst>
            <a:ext uri="{FF2B5EF4-FFF2-40B4-BE49-F238E27FC236}">
              <a16:creationId xmlns:a16="http://schemas.microsoft.com/office/drawing/2014/main" id="{21EF5C65-E77E-4FF4-808C-45FEB15524C0}"/>
            </a:ext>
          </a:extLst>
        </xdr:cNvPr>
        <xdr:cNvCxnSpPr/>
      </xdr:nvCxnSpPr>
      <xdr:spPr>
        <a:xfrm flipV="1">
          <a:off x="4760595" y="4591685"/>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4" name="有形固定資産減価償却率最小値テキスト">
          <a:extLst>
            <a:ext uri="{FF2B5EF4-FFF2-40B4-BE49-F238E27FC236}">
              <a16:creationId xmlns:a16="http://schemas.microsoft.com/office/drawing/2014/main" id="{F8A69592-3F95-4D3C-89A4-5E6AEFD5435A}"/>
            </a:ext>
          </a:extLst>
        </xdr:cNvPr>
        <xdr:cNvSpPr txBox="1"/>
      </xdr:nvSpPr>
      <xdr:spPr>
        <a:xfrm>
          <a:off x="48133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5" name="直線コネクタ 74">
          <a:extLst>
            <a:ext uri="{FF2B5EF4-FFF2-40B4-BE49-F238E27FC236}">
              <a16:creationId xmlns:a16="http://schemas.microsoft.com/office/drawing/2014/main" id="{36F1BD64-96BA-45E2-B578-2090C1ED97D3}"/>
            </a:ext>
          </a:extLst>
        </xdr:cNvPr>
        <xdr:cNvCxnSpPr/>
      </xdr:nvCxnSpPr>
      <xdr:spPr>
        <a:xfrm>
          <a:off x="4673600" y="601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6" name="有形固定資産減価償却率最大値テキスト">
          <a:extLst>
            <a:ext uri="{FF2B5EF4-FFF2-40B4-BE49-F238E27FC236}">
              <a16:creationId xmlns:a16="http://schemas.microsoft.com/office/drawing/2014/main" id="{839183C7-92E1-4F2E-97C9-8783E29E7A7E}"/>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7" name="直線コネクタ 76">
          <a:extLst>
            <a:ext uri="{FF2B5EF4-FFF2-40B4-BE49-F238E27FC236}">
              <a16:creationId xmlns:a16="http://schemas.microsoft.com/office/drawing/2014/main" id="{4BEEDD15-64AD-4F83-92D9-9802F0B54032}"/>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8" name="有形固定資産減価償却率平均値テキスト">
          <a:extLst>
            <a:ext uri="{FF2B5EF4-FFF2-40B4-BE49-F238E27FC236}">
              <a16:creationId xmlns:a16="http://schemas.microsoft.com/office/drawing/2014/main" id="{349F611D-325D-4251-B0EF-F61E7FB86525}"/>
            </a:ext>
          </a:extLst>
        </xdr:cNvPr>
        <xdr:cNvSpPr txBox="1"/>
      </xdr:nvSpPr>
      <xdr:spPr>
        <a:xfrm>
          <a:off x="4813300" y="5343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9" name="フローチャート: 判断 78">
          <a:extLst>
            <a:ext uri="{FF2B5EF4-FFF2-40B4-BE49-F238E27FC236}">
              <a16:creationId xmlns:a16="http://schemas.microsoft.com/office/drawing/2014/main" id="{9F5F4C34-A5E5-47F2-B62E-F6BDA154A9E5}"/>
            </a:ext>
          </a:extLst>
        </xdr:cNvPr>
        <xdr:cNvSpPr/>
      </xdr:nvSpPr>
      <xdr:spPr>
        <a:xfrm>
          <a:off x="4711700" y="53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80" name="フローチャート: 判断 79">
          <a:extLst>
            <a:ext uri="{FF2B5EF4-FFF2-40B4-BE49-F238E27FC236}">
              <a16:creationId xmlns:a16="http://schemas.microsoft.com/office/drawing/2014/main" id="{E8B9B788-16F2-4033-A5F2-9815A6289E9D}"/>
            </a:ext>
          </a:extLst>
        </xdr:cNvPr>
        <xdr:cNvSpPr/>
      </xdr:nvSpPr>
      <xdr:spPr>
        <a:xfrm>
          <a:off x="4000500" y="539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1" name="フローチャート: 判断 80">
          <a:extLst>
            <a:ext uri="{FF2B5EF4-FFF2-40B4-BE49-F238E27FC236}">
              <a16:creationId xmlns:a16="http://schemas.microsoft.com/office/drawing/2014/main" id="{A2B245CC-0E07-442A-B59A-41C02A1241CF}"/>
            </a:ext>
          </a:extLst>
        </xdr:cNvPr>
        <xdr:cNvSpPr/>
      </xdr:nvSpPr>
      <xdr:spPr>
        <a:xfrm>
          <a:off x="32385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82" name="フローチャート: 判断 81">
          <a:extLst>
            <a:ext uri="{FF2B5EF4-FFF2-40B4-BE49-F238E27FC236}">
              <a16:creationId xmlns:a16="http://schemas.microsoft.com/office/drawing/2014/main" id="{E704F84C-47E3-4CFF-BCD9-98FB069C0C56}"/>
            </a:ext>
          </a:extLst>
        </xdr:cNvPr>
        <xdr:cNvSpPr/>
      </xdr:nvSpPr>
      <xdr:spPr>
        <a:xfrm>
          <a:off x="2476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83" name="フローチャート: 判断 82">
          <a:extLst>
            <a:ext uri="{FF2B5EF4-FFF2-40B4-BE49-F238E27FC236}">
              <a16:creationId xmlns:a16="http://schemas.microsoft.com/office/drawing/2014/main" id="{952FE102-6D13-41A6-8F5E-70A802A5AD7E}"/>
            </a:ext>
          </a:extLst>
        </xdr:cNvPr>
        <xdr:cNvSpPr/>
      </xdr:nvSpPr>
      <xdr:spPr>
        <a:xfrm>
          <a:off x="17145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4DFA7DF-FC26-47D7-A67A-8DBB1B3A248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C69D9A7-8AF4-4D34-9899-1BDABFB3987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2CD6B76-6D2F-4AEA-8EED-8B88B34748B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F11EC01-CF81-4803-9D83-EE0DF9147E7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2CDEFE6-2536-4145-9170-FD5C3837513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9" name="楕円 88">
          <a:extLst>
            <a:ext uri="{FF2B5EF4-FFF2-40B4-BE49-F238E27FC236}">
              <a16:creationId xmlns:a16="http://schemas.microsoft.com/office/drawing/2014/main" id="{15DA70B4-61FC-428B-A3AA-3BF3231F0B52}"/>
            </a:ext>
          </a:extLst>
        </xdr:cNvPr>
        <xdr:cNvSpPr/>
      </xdr:nvSpPr>
      <xdr:spPr>
        <a:xfrm>
          <a:off x="47117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90" name="有形固定資産減価償却率該当値テキスト">
          <a:extLst>
            <a:ext uri="{FF2B5EF4-FFF2-40B4-BE49-F238E27FC236}">
              <a16:creationId xmlns:a16="http://schemas.microsoft.com/office/drawing/2014/main" id="{75A2AD5C-B87F-40DA-BF12-B029FCD5FEB0}"/>
            </a:ext>
          </a:extLst>
        </xdr:cNvPr>
        <xdr:cNvSpPr txBox="1"/>
      </xdr:nvSpPr>
      <xdr:spPr>
        <a:xfrm>
          <a:off x="4813300" y="504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1" name="楕円 90">
          <a:extLst>
            <a:ext uri="{FF2B5EF4-FFF2-40B4-BE49-F238E27FC236}">
              <a16:creationId xmlns:a16="http://schemas.microsoft.com/office/drawing/2014/main" id="{FEADD215-7DB6-4F4F-825A-12329F1EAA50}"/>
            </a:ext>
          </a:extLst>
        </xdr:cNvPr>
        <xdr:cNvSpPr/>
      </xdr:nvSpPr>
      <xdr:spPr>
        <a:xfrm>
          <a:off x="4000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30</xdr:row>
      <xdr:rowOff>160655</xdr:rowOff>
    </xdr:to>
    <xdr:cxnSp macro="">
      <xdr:nvCxnSpPr>
        <xdr:cNvPr id="92" name="直線コネクタ 91">
          <a:extLst>
            <a:ext uri="{FF2B5EF4-FFF2-40B4-BE49-F238E27FC236}">
              <a16:creationId xmlns:a16="http://schemas.microsoft.com/office/drawing/2014/main" id="{6662C63A-7749-4257-8044-FC5F142838F7}"/>
            </a:ext>
          </a:extLst>
        </xdr:cNvPr>
        <xdr:cNvCxnSpPr/>
      </xdr:nvCxnSpPr>
      <xdr:spPr>
        <a:xfrm flipV="1">
          <a:off x="4051300" y="524298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3" name="楕円 92">
          <a:extLst>
            <a:ext uri="{FF2B5EF4-FFF2-40B4-BE49-F238E27FC236}">
              <a16:creationId xmlns:a16="http://schemas.microsoft.com/office/drawing/2014/main" id="{2C1E045B-798A-4875-A0BC-8D230F4E4733}"/>
            </a:ext>
          </a:extLst>
        </xdr:cNvPr>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160655</xdr:rowOff>
    </xdr:to>
    <xdr:cxnSp macro="">
      <xdr:nvCxnSpPr>
        <xdr:cNvPr id="94" name="直線コネクタ 93">
          <a:extLst>
            <a:ext uri="{FF2B5EF4-FFF2-40B4-BE49-F238E27FC236}">
              <a16:creationId xmlns:a16="http://schemas.microsoft.com/office/drawing/2014/main" id="{13650A8F-4608-446A-95E2-0F208219C694}"/>
            </a:ext>
          </a:extLst>
        </xdr:cNvPr>
        <xdr:cNvCxnSpPr/>
      </xdr:nvCxnSpPr>
      <xdr:spPr>
        <a:xfrm>
          <a:off x="3289300" y="523938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41487</xdr:rowOff>
    </xdr:from>
    <xdr:to>
      <xdr:col>11</xdr:col>
      <xdr:colOff>187325</xdr:colOff>
      <xdr:row>30</xdr:row>
      <xdr:rowOff>143087</xdr:rowOff>
    </xdr:to>
    <xdr:sp macro="" textlink="">
      <xdr:nvSpPr>
        <xdr:cNvPr id="95" name="楕円 94">
          <a:extLst>
            <a:ext uri="{FF2B5EF4-FFF2-40B4-BE49-F238E27FC236}">
              <a16:creationId xmlns:a16="http://schemas.microsoft.com/office/drawing/2014/main" id="{F5F62C73-8882-4F9F-A390-7295DD0AB8E0}"/>
            </a:ext>
          </a:extLst>
        </xdr:cNvPr>
        <xdr:cNvSpPr/>
      </xdr:nvSpPr>
      <xdr:spPr>
        <a:xfrm>
          <a:off x="2476500" y="51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92287</xdr:rowOff>
    </xdr:from>
    <xdr:to>
      <xdr:col>15</xdr:col>
      <xdr:colOff>136525</xdr:colOff>
      <xdr:row>30</xdr:row>
      <xdr:rowOff>95885</xdr:rowOff>
    </xdr:to>
    <xdr:cxnSp macro="">
      <xdr:nvCxnSpPr>
        <xdr:cNvPr id="96" name="直線コネクタ 95">
          <a:extLst>
            <a:ext uri="{FF2B5EF4-FFF2-40B4-BE49-F238E27FC236}">
              <a16:creationId xmlns:a16="http://schemas.microsoft.com/office/drawing/2014/main" id="{D4C15ABD-5AEE-4753-8F83-25E60A915DAF}"/>
            </a:ext>
          </a:extLst>
        </xdr:cNvPr>
        <xdr:cNvCxnSpPr/>
      </xdr:nvCxnSpPr>
      <xdr:spPr>
        <a:xfrm>
          <a:off x="2527300" y="523578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61807</xdr:rowOff>
    </xdr:from>
    <xdr:to>
      <xdr:col>7</xdr:col>
      <xdr:colOff>187325</xdr:colOff>
      <xdr:row>29</xdr:row>
      <xdr:rowOff>163407</xdr:rowOff>
    </xdr:to>
    <xdr:sp macro="" textlink="">
      <xdr:nvSpPr>
        <xdr:cNvPr id="97" name="楕円 96">
          <a:extLst>
            <a:ext uri="{FF2B5EF4-FFF2-40B4-BE49-F238E27FC236}">
              <a16:creationId xmlns:a16="http://schemas.microsoft.com/office/drawing/2014/main" id="{A215CB75-5573-4D28-8235-286ACFCD8AEB}"/>
            </a:ext>
          </a:extLst>
        </xdr:cNvPr>
        <xdr:cNvSpPr/>
      </xdr:nvSpPr>
      <xdr:spPr>
        <a:xfrm>
          <a:off x="1714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112607</xdr:rowOff>
    </xdr:from>
    <xdr:to>
      <xdr:col>11</xdr:col>
      <xdr:colOff>136525</xdr:colOff>
      <xdr:row>30</xdr:row>
      <xdr:rowOff>92287</xdr:rowOff>
    </xdr:to>
    <xdr:cxnSp macro="">
      <xdr:nvCxnSpPr>
        <xdr:cNvPr id="98" name="直線コネクタ 97">
          <a:extLst>
            <a:ext uri="{FF2B5EF4-FFF2-40B4-BE49-F238E27FC236}">
              <a16:creationId xmlns:a16="http://schemas.microsoft.com/office/drawing/2014/main" id="{157D009D-7E6A-4D58-BB53-6A273E220526}"/>
            </a:ext>
          </a:extLst>
        </xdr:cNvPr>
        <xdr:cNvCxnSpPr/>
      </xdr:nvCxnSpPr>
      <xdr:spPr>
        <a:xfrm>
          <a:off x="1765300" y="5084657"/>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9" name="n_1aveValue有形固定資産減価償却率">
          <a:extLst>
            <a:ext uri="{FF2B5EF4-FFF2-40B4-BE49-F238E27FC236}">
              <a16:creationId xmlns:a16="http://schemas.microsoft.com/office/drawing/2014/main" id="{D100714C-B866-4CD4-8608-C3173A215C06}"/>
            </a:ext>
          </a:extLst>
        </xdr:cNvPr>
        <xdr:cNvSpPr txBox="1"/>
      </xdr:nvSpPr>
      <xdr:spPr>
        <a:xfrm>
          <a:off x="3836044"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100" name="n_2aveValue有形固定資産減価償却率">
          <a:extLst>
            <a:ext uri="{FF2B5EF4-FFF2-40B4-BE49-F238E27FC236}">
              <a16:creationId xmlns:a16="http://schemas.microsoft.com/office/drawing/2014/main" id="{42FB5038-5437-49D5-8C8D-CD05FCB280AF}"/>
            </a:ext>
          </a:extLst>
        </xdr:cNvPr>
        <xdr:cNvSpPr txBox="1"/>
      </xdr:nvSpPr>
      <xdr:spPr>
        <a:xfrm>
          <a:off x="30867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101" name="n_3aveValue有形固定資産減価償却率">
          <a:extLst>
            <a:ext uri="{FF2B5EF4-FFF2-40B4-BE49-F238E27FC236}">
              <a16:creationId xmlns:a16="http://schemas.microsoft.com/office/drawing/2014/main" id="{EE121C03-8251-4C19-9A9F-EA6A31A305C7}"/>
            </a:ext>
          </a:extLst>
        </xdr:cNvPr>
        <xdr:cNvSpPr txBox="1"/>
      </xdr:nvSpPr>
      <xdr:spPr>
        <a:xfrm>
          <a:off x="23247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102" name="n_4aveValue有形固定資産減価償却率">
          <a:extLst>
            <a:ext uri="{FF2B5EF4-FFF2-40B4-BE49-F238E27FC236}">
              <a16:creationId xmlns:a16="http://schemas.microsoft.com/office/drawing/2014/main" id="{69EC8390-45A2-42AA-8D02-B8761BAC84DA}"/>
            </a:ext>
          </a:extLst>
        </xdr:cNvPr>
        <xdr:cNvSpPr txBox="1"/>
      </xdr:nvSpPr>
      <xdr:spPr>
        <a:xfrm>
          <a:off x="1562744" y="523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103" name="n_1mainValue有形固定資産減価償却率">
          <a:extLst>
            <a:ext uri="{FF2B5EF4-FFF2-40B4-BE49-F238E27FC236}">
              <a16:creationId xmlns:a16="http://schemas.microsoft.com/office/drawing/2014/main" id="{D8420EDD-0CB2-4177-A465-93684F0B8F30}"/>
            </a:ext>
          </a:extLst>
        </xdr:cNvPr>
        <xdr:cNvSpPr txBox="1"/>
      </xdr:nvSpPr>
      <xdr:spPr>
        <a:xfrm>
          <a:off x="38360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4" name="n_2mainValue有形固定資産減価償却率">
          <a:extLst>
            <a:ext uri="{FF2B5EF4-FFF2-40B4-BE49-F238E27FC236}">
              <a16:creationId xmlns:a16="http://schemas.microsoft.com/office/drawing/2014/main" id="{6640B7C3-A9AD-4D47-BC6D-CC640068576B}"/>
            </a:ext>
          </a:extLst>
        </xdr:cNvPr>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5" name="n_3mainValue有形固定資産減価償却率">
          <a:extLst>
            <a:ext uri="{FF2B5EF4-FFF2-40B4-BE49-F238E27FC236}">
              <a16:creationId xmlns:a16="http://schemas.microsoft.com/office/drawing/2014/main" id="{9C9F70EB-5C49-487B-8822-570EF765B25D}"/>
            </a:ext>
          </a:extLst>
        </xdr:cNvPr>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8484</xdr:rowOff>
    </xdr:from>
    <xdr:ext cx="405111" cy="259045"/>
    <xdr:sp macro="" textlink="">
      <xdr:nvSpPr>
        <xdr:cNvPr id="106" name="n_4mainValue有形固定資産減価償却率">
          <a:extLst>
            <a:ext uri="{FF2B5EF4-FFF2-40B4-BE49-F238E27FC236}">
              <a16:creationId xmlns:a16="http://schemas.microsoft.com/office/drawing/2014/main" id="{53D8C2B8-10F5-4826-AE69-A5B189D655B6}"/>
            </a:ext>
          </a:extLst>
        </xdr:cNvPr>
        <xdr:cNvSpPr txBox="1"/>
      </xdr:nvSpPr>
      <xdr:spPr>
        <a:xfrm>
          <a:off x="1562744" y="48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71F7F9F-2276-4087-9B45-E6BC3AABA2F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0F630A2-99E1-46D4-8665-B8535E7ABD2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C76B3D59-D42F-4210-8B6E-592E51E6EE8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4DCFC4A-1ED4-45D9-9452-6FFC0B4EC84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140223E-F3C5-4E96-A50D-EECF3CE9018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26FF5B86-2D4D-49E4-87B4-579696A22F6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75EC45B-749E-487B-B305-996B288583D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CA773A0-E4D0-4962-9052-939C130B371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2350ADD-23A7-475D-AAF7-CEB9F3E888C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CD339C5-4B36-46A4-8E07-8C0E6A995F7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A2AE284-F2E2-4E5A-AC5C-2CA166642E3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5B7A0EE8-5F18-4510-A273-817E917B280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08D93DC-FCA6-4C20-A1CC-767B5DCCD8D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からの新発債の抑制効果により、将来負担額は類似団体と比して減少傾向にある中で、普通交付税の追加交付などにより、分母となる経常一般財源総額が増額となり、結果、債務償還比率が大幅に減少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E329B21-62A8-4517-875D-8416D81B054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D18E5FB-8D82-43A0-97F0-BCB63ADF34A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a:extLst>
            <a:ext uri="{FF2B5EF4-FFF2-40B4-BE49-F238E27FC236}">
              <a16:creationId xmlns:a16="http://schemas.microsoft.com/office/drawing/2014/main" id="{35922DD9-0BDB-4C77-87E0-2DDE0CF40710}"/>
            </a:ext>
          </a:extLst>
        </xdr:cNvPr>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132D96D7-EEFB-4C5B-B43D-A8A41FBBFC5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a:extLst>
            <a:ext uri="{FF2B5EF4-FFF2-40B4-BE49-F238E27FC236}">
              <a16:creationId xmlns:a16="http://schemas.microsoft.com/office/drawing/2014/main" id="{AA4BE413-80CB-471F-86F1-328AD15B4AA6}"/>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6CC3EEFF-BCC1-4E8F-BBC3-F668C562FB5E}"/>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a:extLst>
            <a:ext uri="{FF2B5EF4-FFF2-40B4-BE49-F238E27FC236}">
              <a16:creationId xmlns:a16="http://schemas.microsoft.com/office/drawing/2014/main" id="{44EEB37D-A0D4-4DA4-A25B-1023EA6F02ED}"/>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319D7C9F-DF57-4FA0-8AB6-137B93E1AECC}"/>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07303BA2-7EBD-438A-9B6A-BF47A450459F}"/>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0FB79B40-309F-440A-AFEB-271B1A573EEE}"/>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0" name="テキスト ボックス 129">
          <a:extLst>
            <a:ext uri="{FF2B5EF4-FFF2-40B4-BE49-F238E27FC236}">
              <a16:creationId xmlns:a16="http://schemas.microsoft.com/office/drawing/2014/main" id="{7FC4E09D-1665-4ADF-BF3C-225EFB933E36}"/>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6364A25B-C1C6-49E7-9103-11E3E5699F4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C5230C8-66A2-44BD-808B-1520D4CC43C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3" name="直線コネクタ 132">
          <a:extLst>
            <a:ext uri="{FF2B5EF4-FFF2-40B4-BE49-F238E27FC236}">
              <a16:creationId xmlns:a16="http://schemas.microsoft.com/office/drawing/2014/main" id="{865CF180-7729-4DCB-AE33-54341444C5FA}"/>
            </a:ext>
          </a:extLst>
        </xdr:cNvPr>
        <xdr:cNvCxnSpPr/>
      </xdr:nvCxnSpPr>
      <xdr:spPr>
        <a:xfrm flipV="1">
          <a:off x="14793595" y="4613275"/>
          <a:ext cx="1269" cy="134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4" name="債務償還比率最小値テキスト">
          <a:extLst>
            <a:ext uri="{FF2B5EF4-FFF2-40B4-BE49-F238E27FC236}">
              <a16:creationId xmlns:a16="http://schemas.microsoft.com/office/drawing/2014/main" id="{FF91743C-B93D-43A6-8DD3-4D4191B53B06}"/>
            </a:ext>
          </a:extLst>
        </xdr:cNvPr>
        <xdr:cNvSpPr txBox="1"/>
      </xdr:nvSpPr>
      <xdr:spPr>
        <a:xfrm>
          <a:off x="14846300" y="59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5" name="直線コネクタ 134">
          <a:extLst>
            <a:ext uri="{FF2B5EF4-FFF2-40B4-BE49-F238E27FC236}">
              <a16:creationId xmlns:a16="http://schemas.microsoft.com/office/drawing/2014/main" id="{D4214BC8-24DF-4F32-A59F-0341F51544E9}"/>
            </a:ext>
          </a:extLst>
        </xdr:cNvPr>
        <xdr:cNvCxnSpPr/>
      </xdr:nvCxnSpPr>
      <xdr:spPr>
        <a:xfrm>
          <a:off x="14706600" y="59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6" name="債務償還比率最大値テキスト">
          <a:extLst>
            <a:ext uri="{FF2B5EF4-FFF2-40B4-BE49-F238E27FC236}">
              <a16:creationId xmlns:a16="http://schemas.microsoft.com/office/drawing/2014/main" id="{ABAF20AF-5380-455D-B663-CE3801F3BC06}"/>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7" name="直線コネクタ 136">
          <a:extLst>
            <a:ext uri="{FF2B5EF4-FFF2-40B4-BE49-F238E27FC236}">
              <a16:creationId xmlns:a16="http://schemas.microsoft.com/office/drawing/2014/main" id="{8411A1BE-8A73-4177-872A-2FC74EDEED78}"/>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161472</xdr:rowOff>
    </xdr:from>
    <xdr:ext cx="469744" cy="259045"/>
    <xdr:sp macro="" textlink="">
      <xdr:nvSpPr>
        <xdr:cNvPr id="138" name="債務償還比率平均値テキスト">
          <a:extLst>
            <a:ext uri="{FF2B5EF4-FFF2-40B4-BE49-F238E27FC236}">
              <a16:creationId xmlns:a16="http://schemas.microsoft.com/office/drawing/2014/main" id="{D6D67972-B9FE-47D5-BB7D-E854E1FDE3EF}"/>
            </a:ext>
          </a:extLst>
        </xdr:cNvPr>
        <xdr:cNvSpPr txBox="1"/>
      </xdr:nvSpPr>
      <xdr:spPr>
        <a:xfrm>
          <a:off x="14846300" y="5304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39" name="フローチャート: 判断 138">
          <a:extLst>
            <a:ext uri="{FF2B5EF4-FFF2-40B4-BE49-F238E27FC236}">
              <a16:creationId xmlns:a16="http://schemas.microsoft.com/office/drawing/2014/main" id="{2182F933-94ED-491C-94AC-F2E8207B81A0}"/>
            </a:ext>
          </a:extLst>
        </xdr:cNvPr>
        <xdr:cNvSpPr/>
      </xdr:nvSpPr>
      <xdr:spPr>
        <a:xfrm>
          <a:off x="14744700" y="532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40" name="フローチャート: 判断 139">
          <a:extLst>
            <a:ext uri="{FF2B5EF4-FFF2-40B4-BE49-F238E27FC236}">
              <a16:creationId xmlns:a16="http://schemas.microsoft.com/office/drawing/2014/main" id="{104A371E-4616-48B8-B7EC-92C734A68AAD}"/>
            </a:ext>
          </a:extLst>
        </xdr:cNvPr>
        <xdr:cNvSpPr/>
      </xdr:nvSpPr>
      <xdr:spPr>
        <a:xfrm>
          <a:off x="14033500" y="561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155575</xdr:rowOff>
    </xdr:from>
    <xdr:to>
      <xdr:col>68</xdr:col>
      <xdr:colOff>123825</xdr:colOff>
      <xdr:row>33</xdr:row>
      <xdr:rowOff>85725</xdr:rowOff>
    </xdr:to>
    <xdr:sp macro="" textlink="">
      <xdr:nvSpPr>
        <xdr:cNvPr id="141" name="フローチャート: 判断 140">
          <a:extLst>
            <a:ext uri="{FF2B5EF4-FFF2-40B4-BE49-F238E27FC236}">
              <a16:creationId xmlns:a16="http://schemas.microsoft.com/office/drawing/2014/main" id="{6A529BAD-6175-4905-8079-2C1224A5E3C4}"/>
            </a:ext>
          </a:extLst>
        </xdr:cNvPr>
        <xdr:cNvSpPr/>
      </xdr:nvSpPr>
      <xdr:spPr>
        <a:xfrm>
          <a:off x="13271500" y="56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149530</xdr:rowOff>
    </xdr:from>
    <xdr:to>
      <xdr:col>64</xdr:col>
      <xdr:colOff>123825</xdr:colOff>
      <xdr:row>33</xdr:row>
      <xdr:rowOff>79680</xdr:rowOff>
    </xdr:to>
    <xdr:sp macro="" textlink="">
      <xdr:nvSpPr>
        <xdr:cNvPr id="142" name="フローチャート: 判断 141">
          <a:extLst>
            <a:ext uri="{FF2B5EF4-FFF2-40B4-BE49-F238E27FC236}">
              <a16:creationId xmlns:a16="http://schemas.microsoft.com/office/drawing/2014/main" id="{CFAF4257-035E-4455-9302-B406EABBDCCA}"/>
            </a:ext>
          </a:extLst>
        </xdr:cNvPr>
        <xdr:cNvSpPr/>
      </xdr:nvSpPr>
      <xdr:spPr>
        <a:xfrm>
          <a:off x="12509500" y="56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4204</xdr:rowOff>
    </xdr:from>
    <xdr:to>
      <xdr:col>60</xdr:col>
      <xdr:colOff>123825</xdr:colOff>
      <xdr:row>33</xdr:row>
      <xdr:rowOff>105804</xdr:rowOff>
    </xdr:to>
    <xdr:sp macro="" textlink="">
      <xdr:nvSpPr>
        <xdr:cNvPr id="143" name="フローチャート: 判断 142">
          <a:extLst>
            <a:ext uri="{FF2B5EF4-FFF2-40B4-BE49-F238E27FC236}">
              <a16:creationId xmlns:a16="http://schemas.microsoft.com/office/drawing/2014/main" id="{0F261A63-6514-4E4B-BEB0-8B28FEBB9220}"/>
            </a:ext>
          </a:extLst>
        </xdr:cNvPr>
        <xdr:cNvSpPr/>
      </xdr:nvSpPr>
      <xdr:spPr>
        <a:xfrm>
          <a:off x="11747500" y="566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4FE2104-8628-42FB-9E62-D380D5DEE39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6D44B56-87B9-41D3-B383-F20CBADD722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E9ECE3F-FBD8-4892-A124-91333EF6073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28B6B6C-65A3-438D-8FC9-32DEBFAB5A3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49BC84F-2EB7-4035-A9A9-1FD6F81B935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59334</xdr:rowOff>
    </xdr:from>
    <xdr:to>
      <xdr:col>76</xdr:col>
      <xdr:colOff>73025</xdr:colOff>
      <xdr:row>30</xdr:row>
      <xdr:rowOff>160934</xdr:rowOff>
    </xdr:to>
    <xdr:sp macro="" textlink="">
      <xdr:nvSpPr>
        <xdr:cNvPr id="149" name="楕円 148">
          <a:extLst>
            <a:ext uri="{FF2B5EF4-FFF2-40B4-BE49-F238E27FC236}">
              <a16:creationId xmlns:a16="http://schemas.microsoft.com/office/drawing/2014/main" id="{92F10642-1DFE-4B0C-B24E-0EF30CEFAFFE}"/>
            </a:ext>
          </a:extLst>
        </xdr:cNvPr>
        <xdr:cNvSpPr/>
      </xdr:nvSpPr>
      <xdr:spPr>
        <a:xfrm>
          <a:off x="14744700" y="52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82211</xdr:rowOff>
    </xdr:from>
    <xdr:ext cx="469744" cy="259045"/>
    <xdr:sp macro="" textlink="">
      <xdr:nvSpPr>
        <xdr:cNvPr id="150" name="債務償還比率該当値テキスト">
          <a:extLst>
            <a:ext uri="{FF2B5EF4-FFF2-40B4-BE49-F238E27FC236}">
              <a16:creationId xmlns:a16="http://schemas.microsoft.com/office/drawing/2014/main" id="{8C62443F-FB99-4C20-97B7-284F32BA4BC2}"/>
            </a:ext>
          </a:extLst>
        </xdr:cNvPr>
        <xdr:cNvSpPr txBox="1"/>
      </xdr:nvSpPr>
      <xdr:spPr>
        <a:xfrm>
          <a:off x="14846300" y="50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138760</xdr:rowOff>
    </xdr:from>
    <xdr:to>
      <xdr:col>72</xdr:col>
      <xdr:colOff>123825</xdr:colOff>
      <xdr:row>32</xdr:row>
      <xdr:rowOff>68910</xdr:rowOff>
    </xdr:to>
    <xdr:sp macro="" textlink="">
      <xdr:nvSpPr>
        <xdr:cNvPr id="151" name="楕円 150">
          <a:extLst>
            <a:ext uri="{FF2B5EF4-FFF2-40B4-BE49-F238E27FC236}">
              <a16:creationId xmlns:a16="http://schemas.microsoft.com/office/drawing/2014/main" id="{FEE6D66C-218E-4416-80C0-734C9A40861F}"/>
            </a:ext>
          </a:extLst>
        </xdr:cNvPr>
        <xdr:cNvSpPr/>
      </xdr:nvSpPr>
      <xdr:spPr>
        <a:xfrm>
          <a:off x="14033500" y="54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110134</xdr:rowOff>
    </xdr:from>
    <xdr:to>
      <xdr:col>76</xdr:col>
      <xdr:colOff>22225</xdr:colOff>
      <xdr:row>32</xdr:row>
      <xdr:rowOff>18110</xdr:rowOff>
    </xdr:to>
    <xdr:cxnSp macro="">
      <xdr:nvCxnSpPr>
        <xdr:cNvPr id="152" name="直線コネクタ 151">
          <a:extLst>
            <a:ext uri="{FF2B5EF4-FFF2-40B4-BE49-F238E27FC236}">
              <a16:creationId xmlns:a16="http://schemas.microsoft.com/office/drawing/2014/main" id="{A1B55629-3540-4D25-AF30-32E47F363531}"/>
            </a:ext>
          </a:extLst>
        </xdr:cNvPr>
        <xdr:cNvCxnSpPr/>
      </xdr:nvCxnSpPr>
      <xdr:spPr>
        <a:xfrm flipV="1">
          <a:off x="14084300" y="5253634"/>
          <a:ext cx="711200" cy="2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57988</xdr:rowOff>
    </xdr:from>
    <xdr:to>
      <xdr:col>68</xdr:col>
      <xdr:colOff>123825</xdr:colOff>
      <xdr:row>32</xdr:row>
      <xdr:rowOff>159588</xdr:rowOff>
    </xdr:to>
    <xdr:sp macro="" textlink="">
      <xdr:nvSpPr>
        <xdr:cNvPr id="153" name="楕円 152">
          <a:extLst>
            <a:ext uri="{FF2B5EF4-FFF2-40B4-BE49-F238E27FC236}">
              <a16:creationId xmlns:a16="http://schemas.microsoft.com/office/drawing/2014/main" id="{A727EEC9-ED4F-4789-86D2-D8ECEDE359BA}"/>
            </a:ext>
          </a:extLst>
        </xdr:cNvPr>
        <xdr:cNvSpPr/>
      </xdr:nvSpPr>
      <xdr:spPr>
        <a:xfrm>
          <a:off x="13271500" y="55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18110</xdr:rowOff>
    </xdr:from>
    <xdr:to>
      <xdr:col>72</xdr:col>
      <xdr:colOff>73025</xdr:colOff>
      <xdr:row>32</xdr:row>
      <xdr:rowOff>108788</xdr:rowOff>
    </xdr:to>
    <xdr:cxnSp macro="">
      <xdr:nvCxnSpPr>
        <xdr:cNvPr id="154" name="直線コネクタ 153">
          <a:extLst>
            <a:ext uri="{FF2B5EF4-FFF2-40B4-BE49-F238E27FC236}">
              <a16:creationId xmlns:a16="http://schemas.microsoft.com/office/drawing/2014/main" id="{CFD3C604-4AFE-4531-B1B9-36D62B9E01BF}"/>
            </a:ext>
          </a:extLst>
        </xdr:cNvPr>
        <xdr:cNvCxnSpPr/>
      </xdr:nvCxnSpPr>
      <xdr:spPr>
        <a:xfrm flipV="1">
          <a:off x="13322300" y="5504510"/>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26441</xdr:rowOff>
    </xdr:from>
    <xdr:to>
      <xdr:col>64</xdr:col>
      <xdr:colOff>123825</xdr:colOff>
      <xdr:row>33</xdr:row>
      <xdr:rowOff>128042</xdr:rowOff>
    </xdr:to>
    <xdr:sp macro="" textlink="">
      <xdr:nvSpPr>
        <xdr:cNvPr id="155" name="楕円 154">
          <a:extLst>
            <a:ext uri="{FF2B5EF4-FFF2-40B4-BE49-F238E27FC236}">
              <a16:creationId xmlns:a16="http://schemas.microsoft.com/office/drawing/2014/main" id="{E2FF868B-3848-4053-B612-4C53A4076B5C}"/>
            </a:ext>
          </a:extLst>
        </xdr:cNvPr>
        <xdr:cNvSpPr/>
      </xdr:nvSpPr>
      <xdr:spPr>
        <a:xfrm>
          <a:off x="12509500" y="5684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108788</xdr:rowOff>
    </xdr:from>
    <xdr:to>
      <xdr:col>68</xdr:col>
      <xdr:colOff>73025</xdr:colOff>
      <xdr:row>33</xdr:row>
      <xdr:rowOff>77241</xdr:rowOff>
    </xdr:to>
    <xdr:cxnSp macro="">
      <xdr:nvCxnSpPr>
        <xdr:cNvPr id="156" name="直線コネクタ 155">
          <a:extLst>
            <a:ext uri="{FF2B5EF4-FFF2-40B4-BE49-F238E27FC236}">
              <a16:creationId xmlns:a16="http://schemas.microsoft.com/office/drawing/2014/main" id="{7BEFEAA0-E4D1-42CA-916B-C7A270574A55}"/>
            </a:ext>
          </a:extLst>
        </xdr:cNvPr>
        <xdr:cNvCxnSpPr/>
      </xdr:nvCxnSpPr>
      <xdr:spPr>
        <a:xfrm flipV="1">
          <a:off x="12560300" y="5595188"/>
          <a:ext cx="762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2477</xdr:rowOff>
    </xdr:from>
    <xdr:to>
      <xdr:col>60</xdr:col>
      <xdr:colOff>123825</xdr:colOff>
      <xdr:row>33</xdr:row>
      <xdr:rowOff>104077</xdr:rowOff>
    </xdr:to>
    <xdr:sp macro="" textlink="">
      <xdr:nvSpPr>
        <xdr:cNvPr id="157" name="楕円 156">
          <a:extLst>
            <a:ext uri="{FF2B5EF4-FFF2-40B4-BE49-F238E27FC236}">
              <a16:creationId xmlns:a16="http://schemas.microsoft.com/office/drawing/2014/main" id="{46D65BE5-D62B-4014-9489-77D16C1E8691}"/>
            </a:ext>
          </a:extLst>
        </xdr:cNvPr>
        <xdr:cNvSpPr/>
      </xdr:nvSpPr>
      <xdr:spPr>
        <a:xfrm>
          <a:off x="11747500" y="56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53277</xdr:rowOff>
    </xdr:from>
    <xdr:to>
      <xdr:col>64</xdr:col>
      <xdr:colOff>73025</xdr:colOff>
      <xdr:row>33</xdr:row>
      <xdr:rowOff>77241</xdr:rowOff>
    </xdr:to>
    <xdr:cxnSp macro="">
      <xdr:nvCxnSpPr>
        <xdr:cNvPr id="158" name="直線コネクタ 157">
          <a:extLst>
            <a:ext uri="{FF2B5EF4-FFF2-40B4-BE49-F238E27FC236}">
              <a16:creationId xmlns:a16="http://schemas.microsoft.com/office/drawing/2014/main" id="{DFD10DAC-FEB1-482C-BE04-B8AFABFD2203}"/>
            </a:ext>
          </a:extLst>
        </xdr:cNvPr>
        <xdr:cNvCxnSpPr/>
      </xdr:nvCxnSpPr>
      <xdr:spPr>
        <a:xfrm>
          <a:off x="11798300" y="5711127"/>
          <a:ext cx="7620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59" name="n_1aveValue債務償還比率">
          <a:extLst>
            <a:ext uri="{FF2B5EF4-FFF2-40B4-BE49-F238E27FC236}">
              <a16:creationId xmlns:a16="http://schemas.microsoft.com/office/drawing/2014/main" id="{53CFE15F-A949-4C5B-BEBA-EAC6C22B55C7}"/>
            </a:ext>
          </a:extLst>
        </xdr:cNvPr>
        <xdr:cNvSpPr txBox="1"/>
      </xdr:nvSpPr>
      <xdr:spPr>
        <a:xfrm>
          <a:off x="13836727" y="570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76852</xdr:rowOff>
    </xdr:from>
    <xdr:ext cx="469744" cy="259045"/>
    <xdr:sp macro="" textlink="">
      <xdr:nvSpPr>
        <xdr:cNvPr id="160" name="n_2aveValue債務償還比率">
          <a:extLst>
            <a:ext uri="{FF2B5EF4-FFF2-40B4-BE49-F238E27FC236}">
              <a16:creationId xmlns:a16="http://schemas.microsoft.com/office/drawing/2014/main" id="{AE1D7180-603E-4BB7-9CB5-A020C7E526C8}"/>
            </a:ext>
          </a:extLst>
        </xdr:cNvPr>
        <xdr:cNvSpPr txBox="1"/>
      </xdr:nvSpPr>
      <xdr:spPr>
        <a:xfrm>
          <a:off x="13087427" y="57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96207</xdr:rowOff>
    </xdr:from>
    <xdr:ext cx="469744" cy="259045"/>
    <xdr:sp macro="" textlink="">
      <xdr:nvSpPr>
        <xdr:cNvPr id="161" name="n_3aveValue債務償還比率">
          <a:extLst>
            <a:ext uri="{FF2B5EF4-FFF2-40B4-BE49-F238E27FC236}">
              <a16:creationId xmlns:a16="http://schemas.microsoft.com/office/drawing/2014/main" id="{82460FC6-9527-4D38-916C-7C7ECA67DF04}"/>
            </a:ext>
          </a:extLst>
        </xdr:cNvPr>
        <xdr:cNvSpPr txBox="1"/>
      </xdr:nvSpPr>
      <xdr:spPr>
        <a:xfrm>
          <a:off x="12325427" y="54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96931</xdr:rowOff>
    </xdr:from>
    <xdr:ext cx="469744" cy="259045"/>
    <xdr:sp macro="" textlink="">
      <xdr:nvSpPr>
        <xdr:cNvPr id="162" name="n_4aveValue債務償還比率">
          <a:extLst>
            <a:ext uri="{FF2B5EF4-FFF2-40B4-BE49-F238E27FC236}">
              <a16:creationId xmlns:a16="http://schemas.microsoft.com/office/drawing/2014/main" id="{B1A3961E-9D16-40D2-8532-7B0DE204C545}"/>
            </a:ext>
          </a:extLst>
        </xdr:cNvPr>
        <xdr:cNvSpPr txBox="1"/>
      </xdr:nvSpPr>
      <xdr:spPr>
        <a:xfrm>
          <a:off x="11563427" y="575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85437</xdr:rowOff>
    </xdr:from>
    <xdr:ext cx="469744" cy="259045"/>
    <xdr:sp macro="" textlink="">
      <xdr:nvSpPr>
        <xdr:cNvPr id="163" name="n_1mainValue債務償還比率">
          <a:extLst>
            <a:ext uri="{FF2B5EF4-FFF2-40B4-BE49-F238E27FC236}">
              <a16:creationId xmlns:a16="http://schemas.microsoft.com/office/drawing/2014/main" id="{05665711-E489-4AF6-9A32-85D7047EF7F9}"/>
            </a:ext>
          </a:extLst>
        </xdr:cNvPr>
        <xdr:cNvSpPr txBox="1"/>
      </xdr:nvSpPr>
      <xdr:spPr>
        <a:xfrm>
          <a:off x="13836727" y="52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4665</xdr:rowOff>
    </xdr:from>
    <xdr:ext cx="469744" cy="259045"/>
    <xdr:sp macro="" textlink="">
      <xdr:nvSpPr>
        <xdr:cNvPr id="164" name="n_2mainValue債務償還比率">
          <a:extLst>
            <a:ext uri="{FF2B5EF4-FFF2-40B4-BE49-F238E27FC236}">
              <a16:creationId xmlns:a16="http://schemas.microsoft.com/office/drawing/2014/main" id="{FC2C732D-1828-4C1D-804E-303BBCE49021}"/>
            </a:ext>
          </a:extLst>
        </xdr:cNvPr>
        <xdr:cNvSpPr txBox="1"/>
      </xdr:nvSpPr>
      <xdr:spPr>
        <a:xfrm>
          <a:off x="13087427" y="531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119168</xdr:rowOff>
    </xdr:from>
    <xdr:ext cx="469744" cy="259045"/>
    <xdr:sp macro="" textlink="">
      <xdr:nvSpPr>
        <xdr:cNvPr id="165" name="n_3mainValue債務償還比率">
          <a:extLst>
            <a:ext uri="{FF2B5EF4-FFF2-40B4-BE49-F238E27FC236}">
              <a16:creationId xmlns:a16="http://schemas.microsoft.com/office/drawing/2014/main" id="{1A8F0C33-E6D7-4A02-8648-63C3AEFE32FB}"/>
            </a:ext>
          </a:extLst>
        </xdr:cNvPr>
        <xdr:cNvSpPr txBox="1"/>
      </xdr:nvSpPr>
      <xdr:spPr>
        <a:xfrm>
          <a:off x="12325427" y="57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120604</xdr:rowOff>
    </xdr:from>
    <xdr:ext cx="469744" cy="259045"/>
    <xdr:sp macro="" textlink="">
      <xdr:nvSpPr>
        <xdr:cNvPr id="166" name="n_4mainValue債務償還比率">
          <a:extLst>
            <a:ext uri="{FF2B5EF4-FFF2-40B4-BE49-F238E27FC236}">
              <a16:creationId xmlns:a16="http://schemas.microsoft.com/office/drawing/2014/main" id="{6E8185EA-AB0B-40ED-B57D-F2FE09EB9F91}"/>
            </a:ext>
          </a:extLst>
        </xdr:cNvPr>
        <xdr:cNvSpPr txBox="1"/>
      </xdr:nvSpPr>
      <xdr:spPr>
        <a:xfrm>
          <a:off x="11563427" y="543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6FD656F3-56D5-448F-A3D0-76590F2A8FB2}"/>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EE1ACB21-B4D1-4681-AE5C-A91C8A9564B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8B272AD0-1317-4D7D-A7C3-6D66AD54199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702DDF3A-45A3-486C-BAF6-892FBCEAC1B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BABB5C23-5B8A-41F6-94DD-697531F4BB4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28F2ECBA-A015-4183-AEA9-B264724A230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4459CF-1F15-4625-97CC-BBC61A4DC3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9A6627-54D8-49B4-8AF5-79CE6A5B9A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3E3F51-ACB6-48BF-A076-EFA36C0C6E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170BD4-7230-4F88-B8D5-5C6449C808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69C0DB-D6D4-4BE1-9237-B3554DE820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23C2D4-FC8A-4AE9-B15A-A9CBECE2BE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7D496D-3104-4FD4-B32E-0579A61A5D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6B98D6-71DB-4BBF-8976-CB27AB7132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80FE94-7EAF-4F5F-B4C7-FC6E61AAAF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EE8769-262E-4809-9EFF-E4FFA3B856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19,178
19,023
246.76
15,279,491
14,972,312
136,249
8,995,966
6,843,104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BD4A83-4091-4E14-9C45-0FD50BDB47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807EEE-F5ED-4AC8-AD42-6D4B8EFBB4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9EDF92-1552-425D-9D15-B2420EAC15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DD3AF2-1508-4FA2-B07D-A11703EAF6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0B51D9-3306-48EA-8945-7E7A64EE284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D2D0CE-9D69-4611-9AB4-01D3FC72264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04BA61-13DC-4D05-A2C2-36786026D0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8E3B2C-CA08-417F-BF23-11C3C04439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9AA7B0-B202-4851-AF60-4C2C83B3B8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E23DBB-8749-42E9-81A9-F8717978DE7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E0B98B-BBE1-4A2E-B706-7FB35D1170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2421D5-95B6-4F89-983B-43276D2EC2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05C3E1-6DE6-400E-8DF8-80E3127479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BF266C-BA71-490D-A72F-220F4BCDDE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99A3B1-98B1-464A-B7E7-CEAD76617D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94548C-9AAE-48AC-A5ED-465D3C0389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4E1869-FBC8-4CAB-9E92-ACF89456A2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45A378-B9FF-4AFF-A406-CAF64C7428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754E44-D965-4FA9-A343-F70F90E7A6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324C60-CC15-4F12-AEBF-0D75126BA0D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27464D-0B8B-4DBC-9225-EE19E3A2915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64239A-6F20-4073-B22E-CE3EC69EBF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3F1D8B-4E03-4C23-9449-25C969A44E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4AD70D-754D-48AB-AB68-5B20DB9F9C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420588-EE0C-4C49-9401-89F2A96710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FF75CF-070A-4B43-A4D8-FF5C8D1269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653C9F3-9C7C-441A-8E37-DFF95CC33F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CC339C-15AC-49B0-961A-9C4BD6A3AC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B3E960-1B47-46B9-8483-59C4F53EDF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875A5E-82DC-499B-B127-E336BC2C1F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52E2C6-A4A8-41D4-99EF-C11C42C8BA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847F876-D2D0-4FD0-95D5-F62D265CE2B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87166E1-65F9-43E7-AB0E-60E3E3C547E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9812530-783C-4D88-AAD1-AF28A4BC396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07DD112-E553-48D3-821F-83F9E942D8C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A9A7A6-AA49-4CC4-AB6C-E13EAA18491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D30FBC-C8F3-44ED-BA6F-A47B7340691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4C0321A-DE9E-49C1-B7D6-715EE3186D0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715A37E-9871-4E5B-A8E1-9357800F4C0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9E4A238-F239-4A4F-95AF-E56E952A6AA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4E8D695-1023-4936-BA32-2B5CF40292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8699848-8456-40B5-B4D3-72796E4786C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A9549D0-DA49-4784-A147-9A443434E5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40AF07B-437B-4A3C-830A-52F19FC9F5E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64B9D7E-CBAE-45F3-A3A2-22B7F218A8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5DD5CF82-E9CA-4045-9515-FC29560C8DE2}"/>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F677BF78-1BAD-4965-A658-F830FB7D5CEE}"/>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C6432F27-57B8-4DA8-8AF9-AFBF8AB2E9E3}"/>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8DE558DA-40BC-4C11-8B25-94918C3EA45B}"/>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3DFD044A-EA77-4E76-A92D-FC84CED28886}"/>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EE534755-202D-411F-8AEB-9DB7C2F91557}"/>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6E05C817-C190-47CA-A1BC-DA11BFAF3CAF}"/>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B606F1BF-F11B-4FEF-8738-F4A4BC530568}"/>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9605A1EA-3AF5-4E90-AE5E-1361B5A0BD3B}"/>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9C9DDACD-7C6A-4E41-8C72-874A3CCD2945}"/>
            </a:ext>
          </a:extLst>
        </xdr:cNvPr>
        <xdr:cNvSpPr/>
      </xdr:nvSpPr>
      <xdr:spPr>
        <a:xfrm>
          <a:off x="196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C0CCD6B9-0953-4951-B33D-D8168E1E8804}"/>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2963BC-44C9-43E1-ACD4-B792246DE88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F56DA9-A28E-416B-965F-C3D158A7B0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4D07C9-A039-4DDB-8CA4-C42AE26AF1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75D08F3-F34A-4922-9743-82C5FCEC08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9D0237-B4AB-49DD-A189-0A968278E1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3" name="楕円 72">
          <a:extLst>
            <a:ext uri="{FF2B5EF4-FFF2-40B4-BE49-F238E27FC236}">
              <a16:creationId xmlns:a16="http://schemas.microsoft.com/office/drawing/2014/main" id="{79880F2F-D29E-4AE5-8727-017D3E946E61}"/>
            </a:ext>
          </a:extLst>
        </xdr:cNvPr>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4" name="【道路】&#10;有形固定資産減価償却率該当値テキスト">
          <a:extLst>
            <a:ext uri="{FF2B5EF4-FFF2-40B4-BE49-F238E27FC236}">
              <a16:creationId xmlns:a16="http://schemas.microsoft.com/office/drawing/2014/main" id="{3D41D6AB-3960-4B25-A392-47ED849015F4}"/>
            </a:ext>
          </a:extLst>
        </xdr:cNvPr>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DB5B306F-3ABA-4BEB-863E-922F8E24E627}"/>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83820</xdr:rowOff>
    </xdr:to>
    <xdr:cxnSp macro="">
      <xdr:nvCxnSpPr>
        <xdr:cNvPr id="76" name="直線コネクタ 75">
          <a:extLst>
            <a:ext uri="{FF2B5EF4-FFF2-40B4-BE49-F238E27FC236}">
              <a16:creationId xmlns:a16="http://schemas.microsoft.com/office/drawing/2014/main" id="{5D000603-2EF3-42E2-8177-2692142F1B92}"/>
            </a:ext>
          </a:extLst>
        </xdr:cNvPr>
        <xdr:cNvCxnSpPr/>
      </xdr:nvCxnSpPr>
      <xdr:spPr>
        <a:xfrm>
          <a:off x="3797300" y="65665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26B917A8-9C11-4891-BF36-1A4E3BC89F52}"/>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C3F12432-3802-4CF0-ACDF-F5F5BB9A4F3E}"/>
            </a:ext>
          </a:extLst>
        </xdr:cNvPr>
        <xdr:cNvCxnSpPr/>
      </xdr:nvCxnSpPr>
      <xdr:spPr>
        <a:xfrm>
          <a:off x="2908300" y="6566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a:extLst>
            <a:ext uri="{FF2B5EF4-FFF2-40B4-BE49-F238E27FC236}">
              <a16:creationId xmlns:a16="http://schemas.microsoft.com/office/drawing/2014/main" id="{9546C6ED-C079-4453-89DB-8EBDB4615658}"/>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C8868FD2-0568-4FD8-83FC-D241662DFD1B}"/>
            </a:ext>
          </a:extLst>
        </xdr:cNvPr>
        <xdr:cNvCxnSpPr/>
      </xdr:nvCxnSpPr>
      <xdr:spPr>
        <a:xfrm>
          <a:off x="2019300" y="65455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124460</xdr:rowOff>
    </xdr:from>
    <xdr:to>
      <xdr:col>6</xdr:col>
      <xdr:colOff>38100</xdr:colOff>
      <xdr:row>38</xdr:row>
      <xdr:rowOff>54610</xdr:rowOff>
    </xdr:to>
    <xdr:sp macro="" textlink="">
      <xdr:nvSpPr>
        <xdr:cNvPr id="81" name="楕円 80">
          <a:extLst>
            <a:ext uri="{FF2B5EF4-FFF2-40B4-BE49-F238E27FC236}">
              <a16:creationId xmlns:a16="http://schemas.microsoft.com/office/drawing/2014/main" id="{E5164B87-2CDA-444E-8ED5-BD619DECE468}"/>
            </a:ext>
          </a:extLst>
        </xdr:cNvPr>
        <xdr:cNvSpPr/>
      </xdr:nvSpPr>
      <xdr:spPr>
        <a:xfrm>
          <a:off x="1079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xdr:rowOff>
    </xdr:from>
    <xdr:to>
      <xdr:col>10</xdr:col>
      <xdr:colOff>114300</xdr:colOff>
      <xdr:row>38</xdr:row>
      <xdr:rowOff>30480</xdr:rowOff>
    </xdr:to>
    <xdr:cxnSp macro="">
      <xdr:nvCxnSpPr>
        <xdr:cNvPr id="82" name="直線コネクタ 81">
          <a:extLst>
            <a:ext uri="{FF2B5EF4-FFF2-40B4-BE49-F238E27FC236}">
              <a16:creationId xmlns:a16="http://schemas.microsoft.com/office/drawing/2014/main" id="{BAB34457-37C4-449C-B44B-89BDDBD846CA}"/>
            </a:ext>
          </a:extLst>
        </xdr:cNvPr>
        <xdr:cNvCxnSpPr/>
      </xdr:nvCxnSpPr>
      <xdr:spPr>
        <a:xfrm>
          <a:off x="1130300" y="65189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0DE08174-187D-4D2D-99FB-CDB73459E294}"/>
            </a:ext>
          </a:extLst>
        </xdr:cNvPr>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4" name="n_2aveValue【道路】&#10;有形固定資産減価償却率">
          <a:extLst>
            <a:ext uri="{FF2B5EF4-FFF2-40B4-BE49-F238E27FC236}">
              <a16:creationId xmlns:a16="http://schemas.microsoft.com/office/drawing/2014/main" id="{DACB2E3B-091B-4CCF-AA47-8D2FB01295ED}"/>
            </a:ext>
          </a:extLst>
        </xdr:cNvPr>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5" name="n_3aveValue【道路】&#10;有形固定資産減価償却率">
          <a:extLst>
            <a:ext uri="{FF2B5EF4-FFF2-40B4-BE49-F238E27FC236}">
              <a16:creationId xmlns:a16="http://schemas.microsoft.com/office/drawing/2014/main" id="{51725BC5-0FF8-4019-908B-68A3ED025A18}"/>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AE0FF44-A468-4E39-8626-017E0CEE4D0D}"/>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85161B63-17B7-4406-BE28-A933A2FCD135}"/>
            </a:ext>
          </a:extLst>
        </xdr:cNvPr>
        <xdr:cNvSpPr txBox="1"/>
      </xdr:nvSpPr>
      <xdr:spPr>
        <a:xfrm>
          <a:off x="35820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CAB367A1-C897-4F4C-8816-E86436779598}"/>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9" name="n_3mainValue【道路】&#10;有形固定資産減価償却率">
          <a:extLst>
            <a:ext uri="{FF2B5EF4-FFF2-40B4-BE49-F238E27FC236}">
              <a16:creationId xmlns:a16="http://schemas.microsoft.com/office/drawing/2014/main" id="{DE91085B-7C84-44F3-B4E5-C2A919223543}"/>
            </a:ext>
          </a:extLst>
        </xdr:cNvPr>
        <xdr:cNvSpPr txBox="1"/>
      </xdr:nvSpPr>
      <xdr:spPr>
        <a:xfrm>
          <a:off x="1816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DAC8EBE0-215C-4703-B151-971E7F3814E5}"/>
            </a:ext>
          </a:extLst>
        </xdr:cNvPr>
        <xdr:cNvSpPr txBox="1"/>
      </xdr:nvSpPr>
      <xdr:spPr>
        <a:xfrm>
          <a:off x="927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2DD0D2D-E7FC-4AED-93BE-C2ED480E3E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92726AE-C66D-41BC-8F65-52292D940DB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D8FDF38-1D0D-475E-B3FE-610BC467E0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5726248-F5A7-497A-AFD7-01BEE1A331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8076E76-34C9-4D46-8CBC-8C16CC3B20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3B08F12-F4F6-48E5-89F7-ABF84E3734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BC20569-2131-4BD6-B25B-F81F835E39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DCA4223-852B-4E4E-A0E9-3DF004CC2B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CA43D8E-45E4-4092-9DE4-76CCBE88C57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F1A87BA-EFCD-4A5D-AFB6-6C2C5A769C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919A3A0-F59C-4872-A1E7-B599FC3B0AB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D2209F1C-0BB0-477B-9D3D-938DF6A6F38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95D8E88-DAED-4963-B9D3-2DA31E02E95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FEB0D78-FCAF-4B54-A42F-C9FB4B18714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920D259-F50F-4E14-B3B4-D49D5038D76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D6D672C2-36CF-4A66-972A-45B7D792624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576A3E9-D10F-479E-A52D-740E9BC9322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41515BF-3264-4933-B92C-2457A82845C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1043F0F-5124-4FE3-9DCE-D25CC0CB26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A002B225-7633-46A2-8352-C49D61DDFED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B01452B-A67E-43A8-B29B-CE63AC4FFB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30296CD5-895D-4749-B337-136CD7050A06}"/>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88C9A24E-0870-444F-BAC1-F339169CDE9E}"/>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AB44A1C4-3D69-4519-B03D-F835EEC741E0}"/>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AF0CB5A5-0EC4-4E3A-8D84-D0E934AE0ACA}"/>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763FB28C-37F8-49DB-80DA-F1B9CD68D782}"/>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a:extLst>
            <a:ext uri="{FF2B5EF4-FFF2-40B4-BE49-F238E27FC236}">
              <a16:creationId xmlns:a16="http://schemas.microsoft.com/office/drawing/2014/main" id="{7DB05574-F2F6-4068-8B74-6430EF4C4479}"/>
            </a:ext>
          </a:extLst>
        </xdr:cNvPr>
        <xdr:cNvSpPr txBox="1"/>
      </xdr:nvSpPr>
      <xdr:spPr>
        <a:xfrm>
          <a:off x="10515600" y="6790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C6B00EDE-80DC-46C5-9691-412719FD13AB}"/>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3C756F98-27A0-4D94-8C33-74BE7F5E617A}"/>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73351</xdr:rowOff>
    </xdr:from>
    <xdr:to>
      <xdr:col>46</xdr:col>
      <xdr:colOff>38100</xdr:colOff>
      <xdr:row>41</xdr:row>
      <xdr:rowOff>3501</xdr:rowOff>
    </xdr:to>
    <xdr:sp macro="" textlink="">
      <xdr:nvSpPr>
        <xdr:cNvPr id="120" name="フローチャート: 判断 119">
          <a:extLst>
            <a:ext uri="{FF2B5EF4-FFF2-40B4-BE49-F238E27FC236}">
              <a16:creationId xmlns:a16="http://schemas.microsoft.com/office/drawing/2014/main" id="{A497E21F-5802-4809-A341-5B6AFC4DF274}"/>
            </a:ext>
          </a:extLst>
        </xdr:cNvPr>
        <xdr:cNvSpPr/>
      </xdr:nvSpPr>
      <xdr:spPr>
        <a:xfrm>
          <a:off x="8699500" y="693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70645</xdr:rowOff>
    </xdr:from>
    <xdr:to>
      <xdr:col>41</xdr:col>
      <xdr:colOff>101600</xdr:colOff>
      <xdr:row>41</xdr:row>
      <xdr:rowOff>795</xdr:rowOff>
    </xdr:to>
    <xdr:sp macro="" textlink="">
      <xdr:nvSpPr>
        <xdr:cNvPr id="121" name="フローチャート: 判断 120">
          <a:extLst>
            <a:ext uri="{FF2B5EF4-FFF2-40B4-BE49-F238E27FC236}">
              <a16:creationId xmlns:a16="http://schemas.microsoft.com/office/drawing/2014/main" id="{6B335B76-8D11-499D-AD62-FCBFA17260DD}"/>
            </a:ext>
          </a:extLst>
        </xdr:cNvPr>
        <xdr:cNvSpPr/>
      </xdr:nvSpPr>
      <xdr:spPr>
        <a:xfrm>
          <a:off x="7810500" y="69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71321</xdr:rowOff>
    </xdr:from>
    <xdr:to>
      <xdr:col>36</xdr:col>
      <xdr:colOff>165100</xdr:colOff>
      <xdr:row>41</xdr:row>
      <xdr:rowOff>1471</xdr:rowOff>
    </xdr:to>
    <xdr:sp macro="" textlink="">
      <xdr:nvSpPr>
        <xdr:cNvPr id="122" name="フローチャート: 判断 121">
          <a:extLst>
            <a:ext uri="{FF2B5EF4-FFF2-40B4-BE49-F238E27FC236}">
              <a16:creationId xmlns:a16="http://schemas.microsoft.com/office/drawing/2014/main" id="{9FCA5A0A-71EE-49EA-93EB-9531D05E6A9E}"/>
            </a:ext>
          </a:extLst>
        </xdr:cNvPr>
        <xdr:cNvSpPr/>
      </xdr:nvSpPr>
      <xdr:spPr>
        <a:xfrm>
          <a:off x="6921500" y="692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A6D77FF-E303-4B07-9846-ADFD0FD1CA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07BF086-7A4A-4703-BF18-E204520E6B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24011DD-42A3-45B9-AD28-4DDEABBCAA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64B200-CAAB-4167-B184-069A12040C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C4A2CA3-2F87-4ACC-9927-9A9BE6106B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121476</xdr:rowOff>
    </xdr:from>
    <xdr:to>
      <xdr:col>55</xdr:col>
      <xdr:colOff>50800</xdr:colOff>
      <xdr:row>38</xdr:row>
      <xdr:rowOff>51626</xdr:rowOff>
    </xdr:to>
    <xdr:sp macro="" textlink="">
      <xdr:nvSpPr>
        <xdr:cNvPr id="128" name="楕円 127">
          <a:extLst>
            <a:ext uri="{FF2B5EF4-FFF2-40B4-BE49-F238E27FC236}">
              <a16:creationId xmlns:a16="http://schemas.microsoft.com/office/drawing/2014/main" id="{FA6B63CB-0035-4F48-B844-B2C59185243C}"/>
            </a:ext>
          </a:extLst>
        </xdr:cNvPr>
        <xdr:cNvSpPr/>
      </xdr:nvSpPr>
      <xdr:spPr>
        <a:xfrm>
          <a:off x="104267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144353</xdr:rowOff>
    </xdr:from>
    <xdr:ext cx="534377" cy="259045"/>
    <xdr:sp macro="" textlink="">
      <xdr:nvSpPr>
        <xdr:cNvPr id="129" name="【道路】&#10;一人当たり延長該当値テキスト">
          <a:extLst>
            <a:ext uri="{FF2B5EF4-FFF2-40B4-BE49-F238E27FC236}">
              <a16:creationId xmlns:a16="http://schemas.microsoft.com/office/drawing/2014/main" id="{B4528AC9-ADEC-47AF-9CA4-DD9EF93AAB4D}"/>
            </a:ext>
          </a:extLst>
        </xdr:cNvPr>
        <xdr:cNvSpPr txBox="1"/>
      </xdr:nvSpPr>
      <xdr:spPr>
        <a:xfrm>
          <a:off x="10515600" y="63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134698</xdr:rowOff>
    </xdr:from>
    <xdr:to>
      <xdr:col>50</xdr:col>
      <xdr:colOff>165100</xdr:colOff>
      <xdr:row>38</xdr:row>
      <xdr:rowOff>64849</xdr:rowOff>
    </xdr:to>
    <xdr:sp macro="" textlink="">
      <xdr:nvSpPr>
        <xdr:cNvPr id="130" name="楕円 129">
          <a:extLst>
            <a:ext uri="{FF2B5EF4-FFF2-40B4-BE49-F238E27FC236}">
              <a16:creationId xmlns:a16="http://schemas.microsoft.com/office/drawing/2014/main" id="{8C757225-7267-4E9B-B560-336914670CC3}"/>
            </a:ext>
          </a:extLst>
        </xdr:cNvPr>
        <xdr:cNvSpPr/>
      </xdr:nvSpPr>
      <xdr:spPr>
        <a:xfrm>
          <a:off x="9588500" y="6478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826</xdr:rowOff>
    </xdr:from>
    <xdr:to>
      <xdr:col>55</xdr:col>
      <xdr:colOff>0</xdr:colOff>
      <xdr:row>38</xdr:row>
      <xdr:rowOff>14048</xdr:rowOff>
    </xdr:to>
    <xdr:cxnSp macro="">
      <xdr:nvCxnSpPr>
        <xdr:cNvPr id="131" name="直線コネクタ 130">
          <a:extLst>
            <a:ext uri="{FF2B5EF4-FFF2-40B4-BE49-F238E27FC236}">
              <a16:creationId xmlns:a16="http://schemas.microsoft.com/office/drawing/2014/main" id="{870D31A3-E68F-4354-9ED3-F88A38F645A5}"/>
            </a:ext>
          </a:extLst>
        </xdr:cNvPr>
        <xdr:cNvCxnSpPr/>
      </xdr:nvCxnSpPr>
      <xdr:spPr>
        <a:xfrm flipV="1">
          <a:off x="9639300" y="6515926"/>
          <a:ext cx="8382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147289</xdr:rowOff>
    </xdr:from>
    <xdr:to>
      <xdr:col>46</xdr:col>
      <xdr:colOff>38100</xdr:colOff>
      <xdr:row>38</xdr:row>
      <xdr:rowOff>77439</xdr:rowOff>
    </xdr:to>
    <xdr:sp macro="" textlink="">
      <xdr:nvSpPr>
        <xdr:cNvPr id="132" name="楕円 131">
          <a:extLst>
            <a:ext uri="{FF2B5EF4-FFF2-40B4-BE49-F238E27FC236}">
              <a16:creationId xmlns:a16="http://schemas.microsoft.com/office/drawing/2014/main" id="{18F08F8D-81EB-43C4-B507-BB0D715D83B2}"/>
            </a:ext>
          </a:extLst>
        </xdr:cNvPr>
        <xdr:cNvSpPr/>
      </xdr:nvSpPr>
      <xdr:spPr>
        <a:xfrm>
          <a:off x="8699500" y="64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14048</xdr:rowOff>
    </xdr:from>
    <xdr:to>
      <xdr:col>50</xdr:col>
      <xdr:colOff>114300</xdr:colOff>
      <xdr:row>38</xdr:row>
      <xdr:rowOff>26639</xdr:rowOff>
    </xdr:to>
    <xdr:cxnSp macro="">
      <xdr:nvCxnSpPr>
        <xdr:cNvPr id="133" name="直線コネクタ 132">
          <a:extLst>
            <a:ext uri="{FF2B5EF4-FFF2-40B4-BE49-F238E27FC236}">
              <a16:creationId xmlns:a16="http://schemas.microsoft.com/office/drawing/2014/main" id="{26028AF6-0C5B-48E8-9673-CAD1F6C33812}"/>
            </a:ext>
          </a:extLst>
        </xdr:cNvPr>
        <xdr:cNvCxnSpPr/>
      </xdr:nvCxnSpPr>
      <xdr:spPr>
        <a:xfrm flipV="1">
          <a:off x="8750300" y="6529148"/>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160283</xdr:rowOff>
    </xdr:from>
    <xdr:to>
      <xdr:col>41</xdr:col>
      <xdr:colOff>101600</xdr:colOff>
      <xdr:row>38</xdr:row>
      <xdr:rowOff>90433</xdr:rowOff>
    </xdr:to>
    <xdr:sp macro="" textlink="">
      <xdr:nvSpPr>
        <xdr:cNvPr id="134" name="楕円 133">
          <a:extLst>
            <a:ext uri="{FF2B5EF4-FFF2-40B4-BE49-F238E27FC236}">
              <a16:creationId xmlns:a16="http://schemas.microsoft.com/office/drawing/2014/main" id="{A0309781-DC5B-457F-BEE8-A2C0F5AEE37E}"/>
            </a:ext>
          </a:extLst>
        </xdr:cNvPr>
        <xdr:cNvSpPr/>
      </xdr:nvSpPr>
      <xdr:spPr>
        <a:xfrm>
          <a:off x="7810500" y="65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26639</xdr:rowOff>
    </xdr:from>
    <xdr:to>
      <xdr:col>45</xdr:col>
      <xdr:colOff>177800</xdr:colOff>
      <xdr:row>38</xdr:row>
      <xdr:rowOff>39633</xdr:rowOff>
    </xdr:to>
    <xdr:cxnSp macro="">
      <xdr:nvCxnSpPr>
        <xdr:cNvPr id="135" name="直線コネクタ 134">
          <a:extLst>
            <a:ext uri="{FF2B5EF4-FFF2-40B4-BE49-F238E27FC236}">
              <a16:creationId xmlns:a16="http://schemas.microsoft.com/office/drawing/2014/main" id="{898B3E81-CFAD-4E97-B0BB-31EDA0CCECA7}"/>
            </a:ext>
          </a:extLst>
        </xdr:cNvPr>
        <xdr:cNvCxnSpPr/>
      </xdr:nvCxnSpPr>
      <xdr:spPr>
        <a:xfrm flipV="1">
          <a:off x="7861300" y="6541739"/>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3372</xdr:rowOff>
    </xdr:from>
    <xdr:to>
      <xdr:col>36</xdr:col>
      <xdr:colOff>165100</xdr:colOff>
      <xdr:row>38</xdr:row>
      <xdr:rowOff>104972</xdr:rowOff>
    </xdr:to>
    <xdr:sp macro="" textlink="">
      <xdr:nvSpPr>
        <xdr:cNvPr id="136" name="楕円 135">
          <a:extLst>
            <a:ext uri="{FF2B5EF4-FFF2-40B4-BE49-F238E27FC236}">
              <a16:creationId xmlns:a16="http://schemas.microsoft.com/office/drawing/2014/main" id="{2397FC4C-355A-49D3-9B11-E71E7F06FE05}"/>
            </a:ext>
          </a:extLst>
        </xdr:cNvPr>
        <xdr:cNvSpPr/>
      </xdr:nvSpPr>
      <xdr:spPr>
        <a:xfrm>
          <a:off x="6921500" y="65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39633</xdr:rowOff>
    </xdr:from>
    <xdr:to>
      <xdr:col>41</xdr:col>
      <xdr:colOff>50800</xdr:colOff>
      <xdr:row>38</xdr:row>
      <xdr:rowOff>54172</xdr:rowOff>
    </xdr:to>
    <xdr:cxnSp macro="">
      <xdr:nvCxnSpPr>
        <xdr:cNvPr id="137" name="直線コネクタ 136">
          <a:extLst>
            <a:ext uri="{FF2B5EF4-FFF2-40B4-BE49-F238E27FC236}">
              <a16:creationId xmlns:a16="http://schemas.microsoft.com/office/drawing/2014/main" id="{55BD0F22-CF16-4D00-BF00-5A95B0C30859}"/>
            </a:ext>
          </a:extLst>
        </xdr:cNvPr>
        <xdr:cNvCxnSpPr/>
      </xdr:nvCxnSpPr>
      <xdr:spPr>
        <a:xfrm flipV="1">
          <a:off x="6972300" y="6554733"/>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a:extLst>
            <a:ext uri="{FF2B5EF4-FFF2-40B4-BE49-F238E27FC236}">
              <a16:creationId xmlns:a16="http://schemas.microsoft.com/office/drawing/2014/main" id="{F24DDB16-FE04-45DF-B7E7-B0E03E8C6DEA}"/>
            </a:ext>
          </a:extLst>
        </xdr:cNvPr>
        <xdr:cNvSpPr txBox="1"/>
      </xdr:nvSpPr>
      <xdr:spPr>
        <a:xfrm>
          <a:off x="9359411" y="69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166078</xdr:rowOff>
    </xdr:from>
    <xdr:ext cx="534377" cy="259045"/>
    <xdr:sp macro="" textlink="">
      <xdr:nvSpPr>
        <xdr:cNvPr id="139" name="n_2aveValue【道路】&#10;一人当たり延長">
          <a:extLst>
            <a:ext uri="{FF2B5EF4-FFF2-40B4-BE49-F238E27FC236}">
              <a16:creationId xmlns:a16="http://schemas.microsoft.com/office/drawing/2014/main" id="{D5D17574-4CA0-48C4-B5F7-E9D8CFF69565}"/>
            </a:ext>
          </a:extLst>
        </xdr:cNvPr>
        <xdr:cNvSpPr txBox="1"/>
      </xdr:nvSpPr>
      <xdr:spPr>
        <a:xfrm>
          <a:off x="8483111" y="70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163372</xdr:rowOff>
    </xdr:from>
    <xdr:ext cx="534377" cy="259045"/>
    <xdr:sp macro="" textlink="">
      <xdr:nvSpPr>
        <xdr:cNvPr id="140" name="n_3aveValue【道路】&#10;一人当たり延長">
          <a:extLst>
            <a:ext uri="{FF2B5EF4-FFF2-40B4-BE49-F238E27FC236}">
              <a16:creationId xmlns:a16="http://schemas.microsoft.com/office/drawing/2014/main" id="{B04A9F58-AB86-42D8-8642-AE127707EC2B}"/>
            </a:ext>
          </a:extLst>
        </xdr:cNvPr>
        <xdr:cNvSpPr txBox="1"/>
      </xdr:nvSpPr>
      <xdr:spPr>
        <a:xfrm>
          <a:off x="7594111" y="70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164048</xdr:rowOff>
    </xdr:from>
    <xdr:ext cx="534377" cy="259045"/>
    <xdr:sp macro="" textlink="">
      <xdr:nvSpPr>
        <xdr:cNvPr id="141" name="n_4aveValue【道路】&#10;一人当たり延長">
          <a:extLst>
            <a:ext uri="{FF2B5EF4-FFF2-40B4-BE49-F238E27FC236}">
              <a16:creationId xmlns:a16="http://schemas.microsoft.com/office/drawing/2014/main" id="{E0AFEA56-C223-44FE-B3AA-BFA15C53B965}"/>
            </a:ext>
          </a:extLst>
        </xdr:cNvPr>
        <xdr:cNvSpPr txBox="1"/>
      </xdr:nvSpPr>
      <xdr:spPr>
        <a:xfrm>
          <a:off x="6705111" y="70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81375</xdr:rowOff>
    </xdr:from>
    <xdr:ext cx="534377" cy="259045"/>
    <xdr:sp macro="" textlink="">
      <xdr:nvSpPr>
        <xdr:cNvPr id="142" name="n_1mainValue【道路】&#10;一人当たり延長">
          <a:extLst>
            <a:ext uri="{FF2B5EF4-FFF2-40B4-BE49-F238E27FC236}">
              <a16:creationId xmlns:a16="http://schemas.microsoft.com/office/drawing/2014/main" id="{EA636AB9-AAD5-41D5-9F7F-E3E4EB6B72F5}"/>
            </a:ext>
          </a:extLst>
        </xdr:cNvPr>
        <xdr:cNvSpPr txBox="1"/>
      </xdr:nvSpPr>
      <xdr:spPr>
        <a:xfrm>
          <a:off x="9359411" y="62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93966</xdr:rowOff>
    </xdr:from>
    <xdr:ext cx="534377" cy="259045"/>
    <xdr:sp macro="" textlink="">
      <xdr:nvSpPr>
        <xdr:cNvPr id="143" name="n_2mainValue【道路】&#10;一人当たり延長">
          <a:extLst>
            <a:ext uri="{FF2B5EF4-FFF2-40B4-BE49-F238E27FC236}">
              <a16:creationId xmlns:a16="http://schemas.microsoft.com/office/drawing/2014/main" id="{9535F542-2890-4CC1-AB5A-3C79D81ADFBB}"/>
            </a:ext>
          </a:extLst>
        </xdr:cNvPr>
        <xdr:cNvSpPr txBox="1"/>
      </xdr:nvSpPr>
      <xdr:spPr>
        <a:xfrm>
          <a:off x="8483111" y="626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106960</xdr:rowOff>
    </xdr:from>
    <xdr:ext cx="534377" cy="259045"/>
    <xdr:sp macro="" textlink="">
      <xdr:nvSpPr>
        <xdr:cNvPr id="144" name="n_3mainValue【道路】&#10;一人当たり延長">
          <a:extLst>
            <a:ext uri="{FF2B5EF4-FFF2-40B4-BE49-F238E27FC236}">
              <a16:creationId xmlns:a16="http://schemas.microsoft.com/office/drawing/2014/main" id="{6C585BA8-F08C-40E2-9771-4F39D5BC0B84}"/>
            </a:ext>
          </a:extLst>
        </xdr:cNvPr>
        <xdr:cNvSpPr txBox="1"/>
      </xdr:nvSpPr>
      <xdr:spPr>
        <a:xfrm>
          <a:off x="7594111" y="627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121499</xdr:rowOff>
    </xdr:from>
    <xdr:ext cx="534377" cy="259045"/>
    <xdr:sp macro="" textlink="">
      <xdr:nvSpPr>
        <xdr:cNvPr id="145" name="n_4mainValue【道路】&#10;一人当たり延長">
          <a:extLst>
            <a:ext uri="{FF2B5EF4-FFF2-40B4-BE49-F238E27FC236}">
              <a16:creationId xmlns:a16="http://schemas.microsoft.com/office/drawing/2014/main" id="{58721E16-1BEC-424F-970A-1FEB8B8FEF14}"/>
            </a:ext>
          </a:extLst>
        </xdr:cNvPr>
        <xdr:cNvSpPr txBox="1"/>
      </xdr:nvSpPr>
      <xdr:spPr>
        <a:xfrm>
          <a:off x="6705111" y="62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EF481B8-E394-4637-B0A3-47A91FDDB6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0B0E91D-C84E-421E-AEE4-62D7A036D1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695974E-793C-44FB-B4C1-E90136B52B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1060544-2BE9-4495-A2FD-16D988F134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1D64C16-A686-43E5-8DE0-85A0D87ACC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44351BF-79C4-429E-9AE4-094CEE5A2F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6A1B697-C2A6-4E36-A09C-0D44D14086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841DEF0-86AC-4AF0-B7CB-26F9875DAA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64C8242-92EF-4013-BA7C-0C08C06DAC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AEF0F5A-33A3-418B-8D75-B82D29FAB0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7B4743B-5C2B-44D1-B77E-6087A49F27D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48F71A5-65F0-4B86-AFE8-B39F3D1A48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B7B5311-356F-4D2F-8105-26328C6A654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84FD0EE-A9EE-494D-AAF1-9029DEF2DA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B154F07-D592-4801-85C5-918D3FCCF77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E38D780-3914-48DA-9480-BF83AB25185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AE0658F-B19B-4466-BD29-5EDE12B6DE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7C24ADB-016D-48E9-BDED-5514BC97F13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869C35B-EED7-4348-BC57-345D9B7EF6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621ECA3-764D-45BA-B777-72A307DD63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BC22943-791D-4823-87FB-860BC12203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3EB76A5-6C96-4080-93F3-3197EADED72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47E75FC-F687-4CA1-897B-261FAA9E750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D3E1C86-F2C1-4ACD-BC7D-27BFFF4CD0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FFF439B-FDD3-49CC-A75D-EAFE8F3F76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D0A6F6A4-2393-4AF2-9C9B-F1205ADEC7E5}"/>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0144D86-0A59-4F01-B76C-571EB2C76FB3}"/>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588DFA30-72B5-4085-A99F-0CD2F06D8EF0}"/>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01859A9-54DC-44AC-86A5-C6CCD65DC833}"/>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808682B7-997D-4671-BD13-DA7EF6D62CB9}"/>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7E6A1F8-0028-4814-A4CC-82F08720A224}"/>
            </a:ext>
          </a:extLst>
        </xdr:cNvPr>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318DBBFE-661D-4541-B31E-D960E777F9FF}"/>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8D194927-B91A-4FD2-99D6-0EC66DA3DBA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9" name="フローチャート: 判断 178">
          <a:extLst>
            <a:ext uri="{FF2B5EF4-FFF2-40B4-BE49-F238E27FC236}">
              <a16:creationId xmlns:a16="http://schemas.microsoft.com/office/drawing/2014/main" id="{7EE0A0F7-801F-4893-9A9F-8EE762AAD516}"/>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0" name="フローチャート: 判断 179">
          <a:extLst>
            <a:ext uri="{FF2B5EF4-FFF2-40B4-BE49-F238E27FC236}">
              <a16:creationId xmlns:a16="http://schemas.microsoft.com/office/drawing/2014/main" id="{FAD7467D-36C4-4154-849A-1C616F898870}"/>
            </a:ext>
          </a:extLst>
        </xdr:cNvPr>
        <xdr:cNvSpPr/>
      </xdr:nvSpPr>
      <xdr:spPr>
        <a:xfrm>
          <a:off x="1968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1" name="フローチャート: 判断 180">
          <a:extLst>
            <a:ext uri="{FF2B5EF4-FFF2-40B4-BE49-F238E27FC236}">
              <a16:creationId xmlns:a16="http://schemas.microsoft.com/office/drawing/2014/main" id="{4260B363-5557-42D2-A38B-3C6387A13D48}"/>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80EE553-97C6-4C8F-8D28-CFAB1A4009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842B01D-A54E-438F-92D2-6F9D711E2E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DC7DCD3-7604-45CE-B568-61405285310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3312C66-2392-44CF-81EE-E18791F47C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5DF994B-C058-4800-8EBA-97440B0B71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87" name="楕円 186">
          <a:extLst>
            <a:ext uri="{FF2B5EF4-FFF2-40B4-BE49-F238E27FC236}">
              <a16:creationId xmlns:a16="http://schemas.microsoft.com/office/drawing/2014/main" id="{74DF4A7D-9E1A-4199-8E09-03346BCCDC75}"/>
            </a:ext>
          </a:extLst>
        </xdr:cNvPr>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BB377E0-D4D2-420D-8890-65EF2C690184}"/>
            </a:ext>
          </a:extLst>
        </xdr:cNvPr>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9" name="楕円 188">
          <a:extLst>
            <a:ext uri="{FF2B5EF4-FFF2-40B4-BE49-F238E27FC236}">
              <a16:creationId xmlns:a16="http://schemas.microsoft.com/office/drawing/2014/main" id="{23AD441F-4C92-4A83-B485-E7E3345648AF}"/>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39188</xdr:rowOff>
    </xdr:to>
    <xdr:cxnSp macro="">
      <xdr:nvCxnSpPr>
        <xdr:cNvPr id="190" name="直線コネクタ 189">
          <a:extLst>
            <a:ext uri="{FF2B5EF4-FFF2-40B4-BE49-F238E27FC236}">
              <a16:creationId xmlns:a16="http://schemas.microsoft.com/office/drawing/2014/main" id="{8444642D-BCB0-43F5-81AC-EA973230FA4F}"/>
            </a:ext>
          </a:extLst>
        </xdr:cNvPr>
        <xdr:cNvCxnSpPr/>
      </xdr:nvCxnSpPr>
      <xdr:spPr>
        <a:xfrm>
          <a:off x="3797300" y="1065276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128815</xdr:rowOff>
    </xdr:from>
    <xdr:to>
      <xdr:col>15</xdr:col>
      <xdr:colOff>101600</xdr:colOff>
      <xdr:row>62</xdr:row>
      <xdr:rowOff>58965</xdr:rowOff>
    </xdr:to>
    <xdr:sp macro="" textlink="">
      <xdr:nvSpPr>
        <xdr:cNvPr id="191" name="楕円 190">
          <a:extLst>
            <a:ext uri="{FF2B5EF4-FFF2-40B4-BE49-F238E27FC236}">
              <a16:creationId xmlns:a16="http://schemas.microsoft.com/office/drawing/2014/main" id="{15478603-B48A-426E-9A9A-98128885C2FA}"/>
            </a:ext>
          </a:extLst>
        </xdr:cNvPr>
        <xdr:cNvSpPr/>
      </xdr:nvSpPr>
      <xdr:spPr>
        <a:xfrm>
          <a:off x="2857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8165</xdr:rowOff>
    </xdr:from>
    <xdr:to>
      <xdr:col>19</xdr:col>
      <xdr:colOff>177800</xdr:colOff>
      <xdr:row>62</xdr:row>
      <xdr:rowOff>22860</xdr:rowOff>
    </xdr:to>
    <xdr:cxnSp macro="">
      <xdr:nvCxnSpPr>
        <xdr:cNvPr id="192" name="直線コネクタ 191">
          <a:extLst>
            <a:ext uri="{FF2B5EF4-FFF2-40B4-BE49-F238E27FC236}">
              <a16:creationId xmlns:a16="http://schemas.microsoft.com/office/drawing/2014/main" id="{9C061CEA-E0E1-4494-AC47-5125CBF75AAA}"/>
            </a:ext>
          </a:extLst>
        </xdr:cNvPr>
        <xdr:cNvCxnSpPr/>
      </xdr:nvCxnSpPr>
      <xdr:spPr>
        <a:xfrm>
          <a:off x="2908300" y="1063806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3" name="楕円 192">
          <a:extLst>
            <a:ext uri="{FF2B5EF4-FFF2-40B4-BE49-F238E27FC236}">
              <a16:creationId xmlns:a16="http://schemas.microsoft.com/office/drawing/2014/main" id="{75A732BC-F0B6-4A8F-B924-5CE454CB8517}"/>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8165</xdr:rowOff>
    </xdr:to>
    <xdr:cxnSp macro="">
      <xdr:nvCxnSpPr>
        <xdr:cNvPr id="194" name="直線コネクタ 193">
          <a:extLst>
            <a:ext uri="{FF2B5EF4-FFF2-40B4-BE49-F238E27FC236}">
              <a16:creationId xmlns:a16="http://schemas.microsoft.com/office/drawing/2014/main" id="{18854F09-F8E2-40B6-BD5D-02F376C5F08D}"/>
            </a:ext>
          </a:extLst>
        </xdr:cNvPr>
        <xdr:cNvCxnSpPr/>
      </xdr:nvCxnSpPr>
      <xdr:spPr>
        <a:xfrm>
          <a:off x="2019300" y="106299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101056</xdr:rowOff>
    </xdr:from>
    <xdr:to>
      <xdr:col>6</xdr:col>
      <xdr:colOff>38100</xdr:colOff>
      <xdr:row>62</xdr:row>
      <xdr:rowOff>31206</xdr:rowOff>
    </xdr:to>
    <xdr:sp macro="" textlink="">
      <xdr:nvSpPr>
        <xdr:cNvPr id="195" name="楕円 194">
          <a:extLst>
            <a:ext uri="{FF2B5EF4-FFF2-40B4-BE49-F238E27FC236}">
              <a16:creationId xmlns:a16="http://schemas.microsoft.com/office/drawing/2014/main" id="{ACEEE3BA-EB26-447A-ACB2-6B1B2FC8F383}"/>
            </a:ext>
          </a:extLst>
        </xdr:cNvPr>
        <xdr:cNvSpPr/>
      </xdr:nvSpPr>
      <xdr:spPr>
        <a:xfrm>
          <a:off x="1079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151856</xdr:rowOff>
    </xdr:from>
    <xdr:to>
      <xdr:col>10</xdr:col>
      <xdr:colOff>114300</xdr:colOff>
      <xdr:row>62</xdr:row>
      <xdr:rowOff>0</xdr:rowOff>
    </xdr:to>
    <xdr:cxnSp macro="">
      <xdr:nvCxnSpPr>
        <xdr:cNvPr id="196" name="直線コネクタ 195">
          <a:extLst>
            <a:ext uri="{FF2B5EF4-FFF2-40B4-BE49-F238E27FC236}">
              <a16:creationId xmlns:a16="http://schemas.microsoft.com/office/drawing/2014/main" id="{DF39D16B-C4BE-41CD-96B9-7BBBDF415E90}"/>
            </a:ext>
          </a:extLst>
        </xdr:cNvPr>
        <xdr:cNvCxnSpPr/>
      </xdr:nvCxnSpPr>
      <xdr:spPr>
        <a:xfrm>
          <a:off x="1130300" y="10610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2D46F40-906C-4FEC-B0BE-F07D066D24BB}"/>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2E02A6F-F8B6-4560-B117-63E23817DB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EE90EDE-EB41-4512-A6BE-FB5C70BD59DC}"/>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6C63CAF-5ED8-4C06-BA02-969F1ABAD9CF}"/>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9AC3EFE-110F-4B49-BB4F-C4E7FCC29285}"/>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50092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0F8C697-9BB8-4E19-B597-E21A70CD1E15}"/>
            </a:ext>
          </a:extLst>
        </xdr:cNvPr>
        <xdr:cNvSpPr txBox="1"/>
      </xdr:nvSpPr>
      <xdr:spPr>
        <a:xfrm>
          <a:off x="2705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CC7411A-C731-462D-8731-783E53811AC7}"/>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22333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9025A78-A1ED-4973-9564-E2C4CCA1074F}"/>
            </a:ext>
          </a:extLst>
        </xdr:cNvPr>
        <xdr:cNvSpPr txBox="1"/>
      </xdr:nvSpPr>
      <xdr:spPr>
        <a:xfrm>
          <a:off x="927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EBCEB72-4B86-4EFA-80D5-1A0C86A54D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0C26264-B657-4671-9FE5-61A7235683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87BFB3A-EFA1-423E-A255-EB1984D8BB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8DC3AC3-1E17-494E-B094-F7A6B787F6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D75E083-8B10-46E6-A648-89866F7352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7317E11-0CE3-400B-B513-CA7AB87B08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6D99F40-15F8-43B7-AD9D-F9FCD6C1DA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B52A229-E338-427D-A35E-4AB48941DD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173F60B-66CC-4356-841E-880FE9A3E7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E38BD3E-012A-427D-AE7C-5346DA54B8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253FC01-1565-4FDD-B7F7-B20F7B7F828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6DA30B9-F16E-44C5-AD90-A3B55A45AD5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83E43F2-8023-4C7E-AC94-C119AA82764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F62F7CC-E119-41C3-B410-23C6DF4DF3C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D813D88-B20E-415F-9DE7-64561B7A06D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B54F8A1-77C5-4E3B-9DFD-B3DAF76A4EF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E44EEC7-1A93-408A-828E-30E9CA44AF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95BFCC5B-7A4A-48C4-B102-17280A7E65D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A19C4EE-F0AC-4C29-8A30-7C421B31306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7532996D-E66B-4140-B3FB-EBE2120182E2}"/>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FACAA4C-B128-4047-8B53-A5A891ABD4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DDFDAC7D-5310-42E1-8A32-BAB8BFEFEA7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9E743E8-C901-44F4-9BCF-0B310167D7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29BFCFBB-679F-4B7B-8CD4-C8EED00759B7}"/>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0A7CA9C-CD77-4A0D-AC0D-0BE91465A4E3}"/>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2900E941-E1B5-4217-A902-E68B2E348C3E}"/>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7086FD9E-5B0F-46A1-B2F7-8F32D5EE2BAB}"/>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4B05D34-63D6-4A07-9E6A-CD35680F40E1}"/>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5DF5D45-4A3F-46C7-BE57-819E4F1D2E72}"/>
            </a:ext>
          </a:extLst>
        </xdr:cNvPr>
        <xdr:cNvSpPr txBox="1"/>
      </xdr:nvSpPr>
      <xdr:spPr>
        <a:xfrm>
          <a:off x="10515600" y="10485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BD5F035-3842-4EE0-90F6-179CA8CF3583}"/>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36CA425F-C149-40FF-BD05-9596F6DE2961}"/>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15517</xdr:rowOff>
    </xdr:from>
    <xdr:to>
      <xdr:col>46</xdr:col>
      <xdr:colOff>38100</xdr:colOff>
      <xdr:row>62</xdr:row>
      <xdr:rowOff>117117</xdr:rowOff>
    </xdr:to>
    <xdr:sp macro="" textlink="">
      <xdr:nvSpPr>
        <xdr:cNvPr id="236" name="フローチャート: 判断 235">
          <a:extLst>
            <a:ext uri="{FF2B5EF4-FFF2-40B4-BE49-F238E27FC236}">
              <a16:creationId xmlns:a16="http://schemas.microsoft.com/office/drawing/2014/main" id="{C2A733FB-DE2C-408B-82B8-1850A3F24A58}"/>
            </a:ext>
          </a:extLst>
        </xdr:cNvPr>
        <xdr:cNvSpPr/>
      </xdr:nvSpPr>
      <xdr:spPr>
        <a:xfrm>
          <a:off x="8699500" y="1064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6021</xdr:rowOff>
    </xdr:from>
    <xdr:to>
      <xdr:col>41</xdr:col>
      <xdr:colOff>101600</xdr:colOff>
      <xdr:row>62</xdr:row>
      <xdr:rowOff>107621</xdr:rowOff>
    </xdr:to>
    <xdr:sp macro="" textlink="">
      <xdr:nvSpPr>
        <xdr:cNvPr id="237" name="フローチャート: 判断 236">
          <a:extLst>
            <a:ext uri="{FF2B5EF4-FFF2-40B4-BE49-F238E27FC236}">
              <a16:creationId xmlns:a16="http://schemas.microsoft.com/office/drawing/2014/main" id="{F14B9B6D-825C-473B-BCB0-64F93DA78DDF}"/>
            </a:ext>
          </a:extLst>
        </xdr:cNvPr>
        <xdr:cNvSpPr/>
      </xdr:nvSpPr>
      <xdr:spPr>
        <a:xfrm>
          <a:off x="7810500"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14043</xdr:rowOff>
    </xdr:from>
    <xdr:to>
      <xdr:col>36</xdr:col>
      <xdr:colOff>165100</xdr:colOff>
      <xdr:row>62</xdr:row>
      <xdr:rowOff>115643</xdr:rowOff>
    </xdr:to>
    <xdr:sp macro="" textlink="">
      <xdr:nvSpPr>
        <xdr:cNvPr id="238" name="フローチャート: 判断 237">
          <a:extLst>
            <a:ext uri="{FF2B5EF4-FFF2-40B4-BE49-F238E27FC236}">
              <a16:creationId xmlns:a16="http://schemas.microsoft.com/office/drawing/2014/main" id="{B92FD844-3429-443C-9EAC-C788073EC243}"/>
            </a:ext>
          </a:extLst>
        </xdr:cNvPr>
        <xdr:cNvSpPr/>
      </xdr:nvSpPr>
      <xdr:spPr>
        <a:xfrm>
          <a:off x="69215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63E79D6-2F97-45FF-B585-8515F6AD7B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7739BF1-4C1E-47F3-AA03-81432EE741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44A951-72BA-4F6D-9F9B-2906F3E2E3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376951E-093A-446B-B7EE-9D305D2731C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4973DBB-E9BF-467C-A9DD-52918954961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68489</xdr:rowOff>
    </xdr:from>
    <xdr:to>
      <xdr:col>55</xdr:col>
      <xdr:colOff>50800</xdr:colOff>
      <xdr:row>59</xdr:row>
      <xdr:rowOff>170089</xdr:rowOff>
    </xdr:to>
    <xdr:sp macro="" textlink="">
      <xdr:nvSpPr>
        <xdr:cNvPr id="244" name="楕円 243">
          <a:extLst>
            <a:ext uri="{FF2B5EF4-FFF2-40B4-BE49-F238E27FC236}">
              <a16:creationId xmlns:a16="http://schemas.microsoft.com/office/drawing/2014/main" id="{237CBE81-D5EC-43B5-9458-5A64964ECEF3}"/>
            </a:ext>
          </a:extLst>
        </xdr:cNvPr>
        <xdr:cNvSpPr/>
      </xdr:nvSpPr>
      <xdr:spPr>
        <a:xfrm>
          <a:off x="10426700" y="101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91366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201EA40-8210-4AB8-8112-E32058CCFDBE}"/>
            </a:ext>
          </a:extLst>
        </xdr:cNvPr>
        <xdr:cNvSpPr txBox="1"/>
      </xdr:nvSpPr>
      <xdr:spPr>
        <a:xfrm>
          <a:off x="10515600" y="1003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86339</xdr:rowOff>
    </xdr:from>
    <xdr:to>
      <xdr:col>50</xdr:col>
      <xdr:colOff>165100</xdr:colOff>
      <xdr:row>60</xdr:row>
      <xdr:rowOff>16489</xdr:rowOff>
    </xdr:to>
    <xdr:sp macro="" textlink="">
      <xdr:nvSpPr>
        <xdr:cNvPr id="246" name="楕円 245">
          <a:extLst>
            <a:ext uri="{FF2B5EF4-FFF2-40B4-BE49-F238E27FC236}">
              <a16:creationId xmlns:a16="http://schemas.microsoft.com/office/drawing/2014/main" id="{858A55B6-1A13-466A-89D6-EF9CD1EE73E2}"/>
            </a:ext>
          </a:extLst>
        </xdr:cNvPr>
        <xdr:cNvSpPr/>
      </xdr:nvSpPr>
      <xdr:spPr>
        <a:xfrm>
          <a:off x="9588500" y="102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119289</xdr:rowOff>
    </xdr:from>
    <xdr:to>
      <xdr:col>55</xdr:col>
      <xdr:colOff>0</xdr:colOff>
      <xdr:row>59</xdr:row>
      <xdr:rowOff>137139</xdr:rowOff>
    </xdr:to>
    <xdr:cxnSp macro="">
      <xdr:nvCxnSpPr>
        <xdr:cNvPr id="247" name="直線コネクタ 246">
          <a:extLst>
            <a:ext uri="{FF2B5EF4-FFF2-40B4-BE49-F238E27FC236}">
              <a16:creationId xmlns:a16="http://schemas.microsoft.com/office/drawing/2014/main" id="{BC87E800-E9D7-4E52-8D3B-EB406484D785}"/>
            </a:ext>
          </a:extLst>
        </xdr:cNvPr>
        <xdr:cNvCxnSpPr/>
      </xdr:nvCxnSpPr>
      <xdr:spPr>
        <a:xfrm flipV="1">
          <a:off x="9639300" y="10234839"/>
          <a:ext cx="8382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108963</xdr:rowOff>
    </xdr:from>
    <xdr:to>
      <xdr:col>46</xdr:col>
      <xdr:colOff>38100</xdr:colOff>
      <xdr:row>60</xdr:row>
      <xdr:rowOff>39113</xdr:rowOff>
    </xdr:to>
    <xdr:sp macro="" textlink="">
      <xdr:nvSpPr>
        <xdr:cNvPr id="248" name="楕円 247">
          <a:extLst>
            <a:ext uri="{FF2B5EF4-FFF2-40B4-BE49-F238E27FC236}">
              <a16:creationId xmlns:a16="http://schemas.microsoft.com/office/drawing/2014/main" id="{AB55522A-AADC-4B24-B498-5CB987FE0578}"/>
            </a:ext>
          </a:extLst>
        </xdr:cNvPr>
        <xdr:cNvSpPr/>
      </xdr:nvSpPr>
      <xdr:spPr>
        <a:xfrm>
          <a:off x="8699500" y="102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137139</xdr:rowOff>
    </xdr:from>
    <xdr:to>
      <xdr:col>50</xdr:col>
      <xdr:colOff>114300</xdr:colOff>
      <xdr:row>59</xdr:row>
      <xdr:rowOff>159763</xdr:rowOff>
    </xdr:to>
    <xdr:cxnSp macro="">
      <xdr:nvCxnSpPr>
        <xdr:cNvPr id="249" name="直線コネクタ 248">
          <a:extLst>
            <a:ext uri="{FF2B5EF4-FFF2-40B4-BE49-F238E27FC236}">
              <a16:creationId xmlns:a16="http://schemas.microsoft.com/office/drawing/2014/main" id="{65CB1302-765B-4995-88CF-A58EDBBC6A74}"/>
            </a:ext>
          </a:extLst>
        </xdr:cNvPr>
        <xdr:cNvCxnSpPr/>
      </xdr:nvCxnSpPr>
      <xdr:spPr>
        <a:xfrm flipV="1">
          <a:off x="8750300" y="10252689"/>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133848</xdr:rowOff>
    </xdr:from>
    <xdr:to>
      <xdr:col>41</xdr:col>
      <xdr:colOff>101600</xdr:colOff>
      <xdr:row>60</xdr:row>
      <xdr:rowOff>63998</xdr:rowOff>
    </xdr:to>
    <xdr:sp macro="" textlink="">
      <xdr:nvSpPr>
        <xdr:cNvPr id="250" name="楕円 249">
          <a:extLst>
            <a:ext uri="{FF2B5EF4-FFF2-40B4-BE49-F238E27FC236}">
              <a16:creationId xmlns:a16="http://schemas.microsoft.com/office/drawing/2014/main" id="{CA3562DF-CF7C-4A99-B6D6-6DB879278338}"/>
            </a:ext>
          </a:extLst>
        </xdr:cNvPr>
        <xdr:cNvSpPr/>
      </xdr:nvSpPr>
      <xdr:spPr>
        <a:xfrm>
          <a:off x="7810500" y="102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159763</xdr:rowOff>
    </xdr:from>
    <xdr:to>
      <xdr:col>45</xdr:col>
      <xdr:colOff>177800</xdr:colOff>
      <xdr:row>60</xdr:row>
      <xdr:rowOff>13198</xdr:rowOff>
    </xdr:to>
    <xdr:cxnSp macro="">
      <xdr:nvCxnSpPr>
        <xdr:cNvPr id="251" name="直線コネクタ 250">
          <a:extLst>
            <a:ext uri="{FF2B5EF4-FFF2-40B4-BE49-F238E27FC236}">
              <a16:creationId xmlns:a16="http://schemas.microsoft.com/office/drawing/2014/main" id="{83277796-CEC0-4116-9D25-4CC43DD78C96}"/>
            </a:ext>
          </a:extLst>
        </xdr:cNvPr>
        <xdr:cNvCxnSpPr/>
      </xdr:nvCxnSpPr>
      <xdr:spPr>
        <a:xfrm flipV="1">
          <a:off x="7861300" y="10275313"/>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150137</xdr:rowOff>
    </xdr:from>
    <xdr:to>
      <xdr:col>36</xdr:col>
      <xdr:colOff>165100</xdr:colOff>
      <xdr:row>60</xdr:row>
      <xdr:rowOff>80287</xdr:rowOff>
    </xdr:to>
    <xdr:sp macro="" textlink="">
      <xdr:nvSpPr>
        <xdr:cNvPr id="252" name="楕円 251">
          <a:extLst>
            <a:ext uri="{FF2B5EF4-FFF2-40B4-BE49-F238E27FC236}">
              <a16:creationId xmlns:a16="http://schemas.microsoft.com/office/drawing/2014/main" id="{EFFE486D-7968-4AD8-BE75-2249451B660E}"/>
            </a:ext>
          </a:extLst>
        </xdr:cNvPr>
        <xdr:cNvSpPr/>
      </xdr:nvSpPr>
      <xdr:spPr>
        <a:xfrm>
          <a:off x="6921500" y="102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13198</xdr:rowOff>
    </xdr:from>
    <xdr:to>
      <xdr:col>41</xdr:col>
      <xdr:colOff>50800</xdr:colOff>
      <xdr:row>60</xdr:row>
      <xdr:rowOff>29487</xdr:rowOff>
    </xdr:to>
    <xdr:cxnSp macro="">
      <xdr:nvCxnSpPr>
        <xdr:cNvPr id="253" name="直線コネクタ 252">
          <a:extLst>
            <a:ext uri="{FF2B5EF4-FFF2-40B4-BE49-F238E27FC236}">
              <a16:creationId xmlns:a16="http://schemas.microsoft.com/office/drawing/2014/main" id="{C7FE9013-9922-45DD-9C3F-D780EB352426}"/>
            </a:ext>
          </a:extLst>
        </xdr:cNvPr>
        <xdr:cNvCxnSpPr/>
      </xdr:nvCxnSpPr>
      <xdr:spPr>
        <a:xfrm flipV="1">
          <a:off x="6972300" y="10300198"/>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21FFF48-9A50-4F91-8633-F7C54091DB49}"/>
            </a:ext>
          </a:extLst>
        </xdr:cNvPr>
        <xdr:cNvSpPr txBox="1"/>
      </xdr:nvSpPr>
      <xdr:spPr>
        <a:xfrm>
          <a:off x="9327095" y="1058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108244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3CEA4DD-7D8C-4CF6-B385-082B45F87DA5}"/>
            </a:ext>
          </a:extLst>
        </xdr:cNvPr>
        <xdr:cNvSpPr txBox="1"/>
      </xdr:nvSpPr>
      <xdr:spPr>
        <a:xfrm>
          <a:off x="8450795" y="1073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98748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36463405-6798-4FCD-83C2-693650EFBE29}"/>
            </a:ext>
          </a:extLst>
        </xdr:cNvPr>
        <xdr:cNvSpPr txBox="1"/>
      </xdr:nvSpPr>
      <xdr:spPr>
        <a:xfrm>
          <a:off x="7561795" y="1072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106770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CD50562-4D24-418F-8AB9-4C134958C134}"/>
            </a:ext>
          </a:extLst>
        </xdr:cNvPr>
        <xdr:cNvSpPr txBox="1"/>
      </xdr:nvSpPr>
      <xdr:spPr>
        <a:xfrm>
          <a:off x="6672795" y="1073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33016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47BBD1F-D7D4-427B-8B61-07B36F6D1B57}"/>
            </a:ext>
          </a:extLst>
        </xdr:cNvPr>
        <xdr:cNvSpPr txBox="1"/>
      </xdr:nvSpPr>
      <xdr:spPr>
        <a:xfrm>
          <a:off x="9327095" y="997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55640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A6FE731-FD48-4079-8C61-E1F830B3E181}"/>
            </a:ext>
          </a:extLst>
        </xdr:cNvPr>
        <xdr:cNvSpPr txBox="1"/>
      </xdr:nvSpPr>
      <xdr:spPr>
        <a:xfrm>
          <a:off x="8450795" y="999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80525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25F5D799-B82B-4E66-85DB-EC87274AECA9}"/>
            </a:ext>
          </a:extLst>
        </xdr:cNvPr>
        <xdr:cNvSpPr txBox="1"/>
      </xdr:nvSpPr>
      <xdr:spPr>
        <a:xfrm>
          <a:off x="7561795" y="1002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96814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65F94C8-C62B-4BF0-A1C0-1C020492A459}"/>
            </a:ext>
          </a:extLst>
        </xdr:cNvPr>
        <xdr:cNvSpPr txBox="1"/>
      </xdr:nvSpPr>
      <xdr:spPr>
        <a:xfrm>
          <a:off x="6672795" y="1004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9182E3F-2AE0-498B-9D0F-0473C028C1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2FB2FF8-2787-445C-94D2-E56E299396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AB39984-C2E8-4C0E-816C-9FCA373C2AA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FD185C8-C676-4484-9A49-69E8FC4C97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341C880-CB01-442A-BDC4-7B404E4BB6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C3A0522-6917-48C2-9E32-3E5A44524D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90B23E4-4AC0-4788-94CC-1D7A4A7B5B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E928F0E-FB14-4617-B993-B0D2CAAD66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D56F99D-1F81-474A-9C9E-8A3C4127FA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EE63610-7488-4B1D-B84D-8EA7018FCA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CFAA7AF-81B9-4C75-B197-58C4DCC6FB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B32CC312-421F-4086-8A00-D68E9B292D4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E98C6B1-B84C-4898-A18E-1F686EF305B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9E97855A-ACDE-44BA-B85B-3803C152C42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7786C85-7B6A-4702-8A0B-B5119D2854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D2A7780E-2C07-49DD-AB9D-86870093279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BB170D4-49ED-4D78-8F98-2E2B3583D7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6ADB254-A3EA-4F8F-BB76-219FB29B0D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D719B1AA-22D3-468A-ACE2-764E1CE4CF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994F8EF-D98E-48C5-930B-9C19D05409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D4BD4AF-F75A-48F7-96D9-F919C1CFE1F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8EE97C5-0F2D-4A92-BFB5-B8CF759F55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54DA5B02-5C5F-4E89-8D51-A29CA8658F2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2743CD08-232E-49FE-B3B4-B199D1CC06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C48C814B-92B3-4D7D-9023-D0DA4D210556}"/>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26352C44-58EF-432A-B076-502056BDC17D}"/>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9D203060-4C4F-4513-9052-930AA66209A4}"/>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A9BD1A0F-C68E-44B5-A824-92B175C49B41}"/>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C89DA4D3-4E92-4B84-BD3E-DC2278708BB3}"/>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C89E93AE-830A-462A-9C88-ABDCC48C29EF}"/>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9A000ECC-AB30-4AF6-BD75-F8906CB3E85C}"/>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38309831-DD44-4FCD-8AF7-5059F0ED173B}"/>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94" name="フローチャート: 判断 293">
          <a:extLst>
            <a:ext uri="{FF2B5EF4-FFF2-40B4-BE49-F238E27FC236}">
              <a16:creationId xmlns:a16="http://schemas.microsoft.com/office/drawing/2014/main" id="{BF2C2BDB-3BA0-4E9B-B296-E93F1CC73EFE}"/>
            </a:ext>
          </a:extLst>
        </xdr:cNvPr>
        <xdr:cNvSpPr/>
      </xdr:nvSpPr>
      <xdr:spPr>
        <a:xfrm>
          <a:off x="2857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5" name="フローチャート: 判断 294">
          <a:extLst>
            <a:ext uri="{FF2B5EF4-FFF2-40B4-BE49-F238E27FC236}">
              <a16:creationId xmlns:a16="http://schemas.microsoft.com/office/drawing/2014/main" id="{FA39F44A-3832-4FCD-AF1D-40C9787AF7B4}"/>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120650</xdr:rowOff>
    </xdr:from>
    <xdr:to>
      <xdr:col>6</xdr:col>
      <xdr:colOff>38100</xdr:colOff>
      <xdr:row>83</xdr:row>
      <xdr:rowOff>50800</xdr:rowOff>
    </xdr:to>
    <xdr:sp macro="" textlink="">
      <xdr:nvSpPr>
        <xdr:cNvPr id="296" name="フローチャート: 判断 295">
          <a:extLst>
            <a:ext uri="{FF2B5EF4-FFF2-40B4-BE49-F238E27FC236}">
              <a16:creationId xmlns:a16="http://schemas.microsoft.com/office/drawing/2014/main" id="{489F81DE-68CA-4111-8D20-B5CF183ADC0A}"/>
            </a:ext>
          </a:extLst>
        </xdr:cNvPr>
        <xdr:cNvSpPr/>
      </xdr:nvSpPr>
      <xdr:spPr>
        <a:xfrm>
          <a:off x="1079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E946566-D698-4600-9B87-339DDF9C75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D605C02-C0E1-4270-B3A7-EE4A1A62B8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FBC6D37-CC2C-4F36-88C9-5C1ACA1015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5164B5F-F5D7-4302-9CFB-CB8F0B29DF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F13053-3F48-450D-A13B-ADE171528D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2" name="楕円 301">
          <a:extLst>
            <a:ext uri="{FF2B5EF4-FFF2-40B4-BE49-F238E27FC236}">
              <a16:creationId xmlns:a16="http://schemas.microsoft.com/office/drawing/2014/main" id="{02E81A48-206D-44D3-B9DC-4A4B3820665A}"/>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66427413-3048-4671-BD70-2026860A0861}"/>
            </a:ext>
          </a:extLst>
        </xdr:cNvPr>
        <xdr:cNvSpPr txBox="1"/>
      </xdr:nvSpPr>
      <xdr:spPr>
        <a:xfrm>
          <a:off x="4673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304" name="楕円 303">
          <a:extLst>
            <a:ext uri="{FF2B5EF4-FFF2-40B4-BE49-F238E27FC236}">
              <a16:creationId xmlns:a16="http://schemas.microsoft.com/office/drawing/2014/main" id="{96E7093C-83B3-4976-A3E6-A9EF9CA8BC2F}"/>
            </a:ext>
          </a:extLst>
        </xdr:cNvPr>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5714</xdr:rowOff>
    </xdr:from>
    <xdr:to>
      <xdr:col>24</xdr:col>
      <xdr:colOff>63500</xdr:colOff>
      <xdr:row>83</xdr:row>
      <xdr:rowOff>38100</xdr:rowOff>
    </xdr:to>
    <xdr:cxnSp macro="">
      <xdr:nvCxnSpPr>
        <xdr:cNvPr id="305" name="直線コネクタ 304">
          <a:extLst>
            <a:ext uri="{FF2B5EF4-FFF2-40B4-BE49-F238E27FC236}">
              <a16:creationId xmlns:a16="http://schemas.microsoft.com/office/drawing/2014/main" id="{7FECA88C-5A0E-429A-9F9F-C30ABB4138EF}"/>
            </a:ext>
          </a:extLst>
        </xdr:cNvPr>
        <xdr:cNvCxnSpPr/>
      </xdr:nvCxnSpPr>
      <xdr:spPr>
        <a:xfrm>
          <a:off x="3797300" y="142360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306" name="楕円 305">
          <a:extLst>
            <a:ext uri="{FF2B5EF4-FFF2-40B4-BE49-F238E27FC236}">
              <a16:creationId xmlns:a16="http://schemas.microsoft.com/office/drawing/2014/main" id="{824D8C0D-564E-4FAC-8B31-259724A702B9}"/>
            </a:ext>
          </a:extLst>
        </xdr:cNvPr>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142875</xdr:rowOff>
    </xdr:from>
    <xdr:to>
      <xdr:col>19</xdr:col>
      <xdr:colOff>177800</xdr:colOff>
      <xdr:row>83</xdr:row>
      <xdr:rowOff>5714</xdr:rowOff>
    </xdr:to>
    <xdr:cxnSp macro="">
      <xdr:nvCxnSpPr>
        <xdr:cNvPr id="307" name="直線コネクタ 306">
          <a:extLst>
            <a:ext uri="{FF2B5EF4-FFF2-40B4-BE49-F238E27FC236}">
              <a16:creationId xmlns:a16="http://schemas.microsoft.com/office/drawing/2014/main" id="{8E755AA5-B1EB-4952-A147-081D42C431AA}"/>
            </a:ext>
          </a:extLst>
        </xdr:cNvPr>
        <xdr:cNvCxnSpPr/>
      </xdr:nvCxnSpPr>
      <xdr:spPr>
        <a:xfrm>
          <a:off x="2908300" y="14201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2539</xdr:rowOff>
    </xdr:from>
    <xdr:to>
      <xdr:col>10</xdr:col>
      <xdr:colOff>165100</xdr:colOff>
      <xdr:row>84</xdr:row>
      <xdr:rowOff>104139</xdr:rowOff>
    </xdr:to>
    <xdr:sp macro="" textlink="">
      <xdr:nvSpPr>
        <xdr:cNvPr id="308" name="楕円 307">
          <a:extLst>
            <a:ext uri="{FF2B5EF4-FFF2-40B4-BE49-F238E27FC236}">
              <a16:creationId xmlns:a16="http://schemas.microsoft.com/office/drawing/2014/main" id="{E01AF9B9-239E-4BF5-944F-D4AC53703F5A}"/>
            </a:ext>
          </a:extLst>
        </xdr:cNvPr>
        <xdr:cNvSpPr/>
      </xdr:nvSpPr>
      <xdr:spPr>
        <a:xfrm>
          <a:off x="196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142875</xdr:rowOff>
    </xdr:from>
    <xdr:to>
      <xdr:col>15</xdr:col>
      <xdr:colOff>50800</xdr:colOff>
      <xdr:row>84</xdr:row>
      <xdr:rowOff>53339</xdr:rowOff>
    </xdr:to>
    <xdr:cxnSp macro="">
      <xdr:nvCxnSpPr>
        <xdr:cNvPr id="309" name="直線コネクタ 308">
          <a:extLst>
            <a:ext uri="{FF2B5EF4-FFF2-40B4-BE49-F238E27FC236}">
              <a16:creationId xmlns:a16="http://schemas.microsoft.com/office/drawing/2014/main" id="{C7BE2B49-CCB8-46E9-BDE8-622B2A9C619F}"/>
            </a:ext>
          </a:extLst>
        </xdr:cNvPr>
        <xdr:cNvCxnSpPr/>
      </xdr:nvCxnSpPr>
      <xdr:spPr>
        <a:xfrm flipV="1">
          <a:off x="2019300" y="14201775"/>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118745</xdr:rowOff>
    </xdr:from>
    <xdr:to>
      <xdr:col>6</xdr:col>
      <xdr:colOff>38100</xdr:colOff>
      <xdr:row>84</xdr:row>
      <xdr:rowOff>48895</xdr:rowOff>
    </xdr:to>
    <xdr:sp macro="" textlink="">
      <xdr:nvSpPr>
        <xdr:cNvPr id="310" name="楕円 309">
          <a:extLst>
            <a:ext uri="{FF2B5EF4-FFF2-40B4-BE49-F238E27FC236}">
              <a16:creationId xmlns:a16="http://schemas.microsoft.com/office/drawing/2014/main" id="{1EEEA4AB-872E-49F1-B91F-4F5BAF89228B}"/>
            </a:ext>
          </a:extLst>
        </xdr:cNvPr>
        <xdr:cNvSpPr/>
      </xdr:nvSpPr>
      <xdr:spPr>
        <a:xfrm>
          <a:off x="1079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169545</xdr:rowOff>
    </xdr:from>
    <xdr:to>
      <xdr:col>10</xdr:col>
      <xdr:colOff>114300</xdr:colOff>
      <xdr:row>84</xdr:row>
      <xdr:rowOff>53339</xdr:rowOff>
    </xdr:to>
    <xdr:cxnSp macro="">
      <xdr:nvCxnSpPr>
        <xdr:cNvPr id="311" name="直線コネクタ 310">
          <a:extLst>
            <a:ext uri="{FF2B5EF4-FFF2-40B4-BE49-F238E27FC236}">
              <a16:creationId xmlns:a16="http://schemas.microsoft.com/office/drawing/2014/main" id="{EF0A084B-EACD-43E7-B7C5-6C242F65904A}"/>
            </a:ext>
          </a:extLst>
        </xdr:cNvPr>
        <xdr:cNvCxnSpPr/>
      </xdr:nvCxnSpPr>
      <xdr:spPr>
        <a:xfrm>
          <a:off x="1130300" y="143998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479A2767-1269-4B21-B859-3C801D37B515}"/>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13" name="n_2aveValue【公営住宅】&#10;有形固定資産減価償却率">
          <a:extLst>
            <a:ext uri="{FF2B5EF4-FFF2-40B4-BE49-F238E27FC236}">
              <a16:creationId xmlns:a16="http://schemas.microsoft.com/office/drawing/2014/main" id="{4F88DF74-E872-407F-BD4E-8F16DA7E6E8C}"/>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4" name="n_3aveValue【公営住宅】&#10;有形固定資産減価償却率">
          <a:extLst>
            <a:ext uri="{FF2B5EF4-FFF2-40B4-BE49-F238E27FC236}">
              <a16:creationId xmlns:a16="http://schemas.microsoft.com/office/drawing/2014/main" id="{EA6A7A2C-6463-41E2-8D36-FB16BA34512D}"/>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67327</xdr:rowOff>
    </xdr:from>
    <xdr:ext cx="405111" cy="259045"/>
    <xdr:sp macro="" textlink="">
      <xdr:nvSpPr>
        <xdr:cNvPr id="315" name="n_4aveValue【公営住宅】&#10;有形固定資産減価償却率">
          <a:extLst>
            <a:ext uri="{FF2B5EF4-FFF2-40B4-BE49-F238E27FC236}">
              <a16:creationId xmlns:a16="http://schemas.microsoft.com/office/drawing/2014/main" id="{5BE63F89-24E6-4444-BB0C-68A6AB86BC75}"/>
            </a:ext>
          </a:extLst>
        </xdr:cNvPr>
        <xdr:cNvSpPr txBox="1"/>
      </xdr:nvSpPr>
      <xdr:spPr>
        <a:xfrm>
          <a:off x="927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316" name="n_1mainValue【公営住宅】&#10;有形固定資産減価償却率">
          <a:extLst>
            <a:ext uri="{FF2B5EF4-FFF2-40B4-BE49-F238E27FC236}">
              <a16:creationId xmlns:a16="http://schemas.microsoft.com/office/drawing/2014/main" id="{AFB3FD6B-DE59-43BB-BBDB-47AEDA9BF34E}"/>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38752</xdr:rowOff>
    </xdr:from>
    <xdr:ext cx="405111" cy="259045"/>
    <xdr:sp macro="" textlink="">
      <xdr:nvSpPr>
        <xdr:cNvPr id="317" name="n_2mainValue【公営住宅】&#10;有形固定資産減価償却率">
          <a:extLst>
            <a:ext uri="{FF2B5EF4-FFF2-40B4-BE49-F238E27FC236}">
              <a16:creationId xmlns:a16="http://schemas.microsoft.com/office/drawing/2014/main" id="{81A4FD6C-1B04-4995-8052-78F1ED4C5EF2}"/>
            </a:ext>
          </a:extLst>
        </xdr:cNvPr>
        <xdr:cNvSpPr txBox="1"/>
      </xdr:nvSpPr>
      <xdr:spPr>
        <a:xfrm>
          <a:off x="27057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95266</xdr:rowOff>
    </xdr:from>
    <xdr:ext cx="405111" cy="259045"/>
    <xdr:sp macro="" textlink="">
      <xdr:nvSpPr>
        <xdr:cNvPr id="318" name="n_3mainValue【公営住宅】&#10;有形固定資産減価償却率">
          <a:extLst>
            <a:ext uri="{FF2B5EF4-FFF2-40B4-BE49-F238E27FC236}">
              <a16:creationId xmlns:a16="http://schemas.microsoft.com/office/drawing/2014/main" id="{110FD7B0-2BA1-4472-9491-85CD88BD4DEA}"/>
            </a:ext>
          </a:extLst>
        </xdr:cNvPr>
        <xdr:cNvSpPr txBox="1"/>
      </xdr:nvSpPr>
      <xdr:spPr>
        <a:xfrm>
          <a:off x="1816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40022</xdr:rowOff>
    </xdr:from>
    <xdr:ext cx="405111" cy="259045"/>
    <xdr:sp macro="" textlink="">
      <xdr:nvSpPr>
        <xdr:cNvPr id="319" name="n_4mainValue【公営住宅】&#10;有形固定資産減価償却率">
          <a:extLst>
            <a:ext uri="{FF2B5EF4-FFF2-40B4-BE49-F238E27FC236}">
              <a16:creationId xmlns:a16="http://schemas.microsoft.com/office/drawing/2014/main" id="{BE8B9917-EB06-466F-B52A-1B23B5781B99}"/>
            </a:ext>
          </a:extLst>
        </xdr:cNvPr>
        <xdr:cNvSpPr txBox="1"/>
      </xdr:nvSpPr>
      <xdr:spPr>
        <a:xfrm>
          <a:off x="927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0D9A0FB-E43A-4120-A904-6FE675045B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A89C852-6F28-4BD7-8D2B-67B5C99073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D59D7A3-004E-4BF1-A9FF-7B65832D5FD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23C7241-AC87-42DA-8578-6C3FB3A4D9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0C9984A-3CEF-436C-84F2-EB6D7A46A0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F1FC8C1-FA3A-43B7-BCC9-3E25F86A77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AC79392-D41A-4068-B94C-2ABC795995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02FD3BA-F083-48CC-B970-9795187991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A02AFA8-1D57-4610-BAEB-D897116A08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B7A9B442-0AE7-48F3-86EA-53A7A0DB44D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A68081F6-46AC-404F-B5C0-335FF715EDA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BBF5D84B-AB7B-456F-A436-7FD2DCC47ED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42FCB85A-E061-4237-A05E-3616F5CDB5B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4E7561C8-BACA-4C04-8692-6AAC262DEBD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17381530-67BF-445C-B55A-14D4EFF0445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C8FC8700-1E68-417B-820C-5523B268A75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A681C7FB-EDC2-4B9C-96E2-E86D06C7FCB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8B95BE34-F48A-46F7-8F65-544F0F8C49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CF7F6175-F0C3-4132-AD7D-EDE6A294BD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77D092BB-6AEC-45E2-A1E8-C015006D0B8E}"/>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15059D0E-41E7-4A32-8B8C-9350D2AA9487}"/>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2B5F1E94-94E8-46B8-BEBF-D034B9259C9B}"/>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183D561D-0B58-4B19-B92F-BD1D4CAFFA2A}"/>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4DE6D550-5B05-4C44-9DC3-3EE9B3A09659}"/>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A6979D51-0B10-4A3F-8FAE-A7812C167C84}"/>
            </a:ext>
          </a:extLst>
        </xdr:cNvPr>
        <xdr:cNvSpPr txBox="1"/>
      </xdr:nvSpPr>
      <xdr:spPr>
        <a:xfrm>
          <a:off x="10515600" y="1392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DC0AFD36-6F43-4B1C-B8EF-0BF7AFD30882}"/>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C7C53CFF-9DCC-4BA2-BA7B-1D038CB3A0CE}"/>
            </a:ext>
          </a:extLst>
        </xdr:cNvPr>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47" name="フローチャート: 判断 346">
          <a:extLst>
            <a:ext uri="{FF2B5EF4-FFF2-40B4-BE49-F238E27FC236}">
              <a16:creationId xmlns:a16="http://schemas.microsoft.com/office/drawing/2014/main" id="{D07E8BDB-CC4B-45BB-86BF-13C53AAA871D}"/>
            </a:ext>
          </a:extLst>
        </xdr:cNvPr>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83313</xdr:rowOff>
    </xdr:from>
    <xdr:to>
      <xdr:col>41</xdr:col>
      <xdr:colOff>101600</xdr:colOff>
      <xdr:row>84</xdr:row>
      <xdr:rowOff>13463</xdr:rowOff>
    </xdr:to>
    <xdr:sp macro="" textlink="">
      <xdr:nvSpPr>
        <xdr:cNvPr id="348" name="フローチャート: 判断 347">
          <a:extLst>
            <a:ext uri="{FF2B5EF4-FFF2-40B4-BE49-F238E27FC236}">
              <a16:creationId xmlns:a16="http://schemas.microsoft.com/office/drawing/2014/main" id="{F88A65E9-835A-4915-8D52-A51CA68DEBBF}"/>
            </a:ext>
          </a:extLst>
        </xdr:cNvPr>
        <xdr:cNvSpPr/>
      </xdr:nvSpPr>
      <xdr:spPr>
        <a:xfrm>
          <a:off x="7810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73597</xdr:rowOff>
    </xdr:from>
    <xdr:to>
      <xdr:col>36</xdr:col>
      <xdr:colOff>165100</xdr:colOff>
      <xdr:row>84</xdr:row>
      <xdr:rowOff>3747</xdr:rowOff>
    </xdr:to>
    <xdr:sp macro="" textlink="">
      <xdr:nvSpPr>
        <xdr:cNvPr id="349" name="フローチャート: 判断 348">
          <a:extLst>
            <a:ext uri="{FF2B5EF4-FFF2-40B4-BE49-F238E27FC236}">
              <a16:creationId xmlns:a16="http://schemas.microsoft.com/office/drawing/2014/main" id="{A99CE30C-5B07-4884-9E6F-BE2B88B5CD1D}"/>
            </a:ext>
          </a:extLst>
        </xdr:cNvPr>
        <xdr:cNvSpPr/>
      </xdr:nvSpPr>
      <xdr:spPr>
        <a:xfrm>
          <a:off x="6921500" y="1430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4F52DAD-3E4F-454B-9DF3-632CD63CE8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ED79D37-BBC9-4A3E-86CE-C87AFE6E12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5812977-C681-485A-9763-48B66AEA42B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5B9D596-22C8-4B05-8BB4-648E6C04B8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F7EA544-ADD2-49F6-BB9F-D8E52A5C181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169608</xdr:rowOff>
    </xdr:from>
    <xdr:to>
      <xdr:col>55</xdr:col>
      <xdr:colOff>50800</xdr:colOff>
      <xdr:row>83</xdr:row>
      <xdr:rowOff>99758</xdr:rowOff>
    </xdr:to>
    <xdr:sp macro="" textlink="">
      <xdr:nvSpPr>
        <xdr:cNvPr id="355" name="楕円 354">
          <a:extLst>
            <a:ext uri="{FF2B5EF4-FFF2-40B4-BE49-F238E27FC236}">
              <a16:creationId xmlns:a16="http://schemas.microsoft.com/office/drawing/2014/main" id="{BB245304-F827-414B-A7FA-62810BE45707}"/>
            </a:ext>
          </a:extLst>
        </xdr:cNvPr>
        <xdr:cNvSpPr/>
      </xdr:nvSpPr>
      <xdr:spPr>
        <a:xfrm>
          <a:off x="10426700" y="142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148035</xdr:rowOff>
    </xdr:from>
    <xdr:ext cx="469744" cy="259045"/>
    <xdr:sp macro="" textlink="">
      <xdr:nvSpPr>
        <xdr:cNvPr id="356" name="【公営住宅】&#10;一人当たり面積該当値テキスト">
          <a:extLst>
            <a:ext uri="{FF2B5EF4-FFF2-40B4-BE49-F238E27FC236}">
              <a16:creationId xmlns:a16="http://schemas.microsoft.com/office/drawing/2014/main" id="{1F9607C7-619B-42CD-8D40-D778C6FDFD4A}"/>
            </a:ext>
          </a:extLst>
        </xdr:cNvPr>
        <xdr:cNvSpPr txBox="1"/>
      </xdr:nvSpPr>
      <xdr:spPr>
        <a:xfrm>
          <a:off x="10515600" y="1420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5587</xdr:rowOff>
    </xdr:from>
    <xdr:to>
      <xdr:col>50</xdr:col>
      <xdr:colOff>165100</xdr:colOff>
      <xdr:row>83</xdr:row>
      <xdr:rowOff>107187</xdr:rowOff>
    </xdr:to>
    <xdr:sp macro="" textlink="">
      <xdr:nvSpPr>
        <xdr:cNvPr id="357" name="楕円 356">
          <a:extLst>
            <a:ext uri="{FF2B5EF4-FFF2-40B4-BE49-F238E27FC236}">
              <a16:creationId xmlns:a16="http://schemas.microsoft.com/office/drawing/2014/main" id="{5D353ED3-1BF1-497A-8C0B-75CCE885EB53}"/>
            </a:ext>
          </a:extLst>
        </xdr:cNvPr>
        <xdr:cNvSpPr/>
      </xdr:nvSpPr>
      <xdr:spPr>
        <a:xfrm>
          <a:off x="9588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48958</xdr:rowOff>
    </xdr:from>
    <xdr:to>
      <xdr:col>55</xdr:col>
      <xdr:colOff>0</xdr:colOff>
      <xdr:row>83</xdr:row>
      <xdr:rowOff>56387</xdr:rowOff>
    </xdr:to>
    <xdr:cxnSp macro="">
      <xdr:nvCxnSpPr>
        <xdr:cNvPr id="358" name="直線コネクタ 357">
          <a:extLst>
            <a:ext uri="{FF2B5EF4-FFF2-40B4-BE49-F238E27FC236}">
              <a16:creationId xmlns:a16="http://schemas.microsoft.com/office/drawing/2014/main" id="{2123BD8E-8F29-4220-9136-18520C934CDE}"/>
            </a:ext>
          </a:extLst>
        </xdr:cNvPr>
        <xdr:cNvCxnSpPr/>
      </xdr:nvCxnSpPr>
      <xdr:spPr>
        <a:xfrm flipV="1">
          <a:off x="9639300" y="1427930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xdr:rowOff>
    </xdr:from>
    <xdr:to>
      <xdr:col>46</xdr:col>
      <xdr:colOff>38100</xdr:colOff>
      <xdr:row>83</xdr:row>
      <xdr:rowOff>116332</xdr:rowOff>
    </xdr:to>
    <xdr:sp macro="" textlink="">
      <xdr:nvSpPr>
        <xdr:cNvPr id="359" name="楕円 358">
          <a:extLst>
            <a:ext uri="{FF2B5EF4-FFF2-40B4-BE49-F238E27FC236}">
              <a16:creationId xmlns:a16="http://schemas.microsoft.com/office/drawing/2014/main" id="{AE1A160B-7C11-44D8-A1DC-360ADC7F6B3E}"/>
            </a:ext>
          </a:extLst>
        </xdr:cNvPr>
        <xdr:cNvSpPr/>
      </xdr:nvSpPr>
      <xdr:spPr>
        <a:xfrm>
          <a:off x="8699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56387</xdr:rowOff>
    </xdr:from>
    <xdr:to>
      <xdr:col>50</xdr:col>
      <xdr:colOff>114300</xdr:colOff>
      <xdr:row>83</xdr:row>
      <xdr:rowOff>65532</xdr:rowOff>
    </xdr:to>
    <xdr:cxnSp macro="">
      <xdr:nvCxnSpPr>
        <xdr:cNvPr id="360" name="直線コネクタ 359">
          <a:extLst>
            <a:ext uri="{FF2B5EF4-FFF2-40B4-BE49-F238E27FC236}">
              <a16:creationId xmlns:a16="http://schemas.microsoft.com/office/drawing/2014/main" id="{70DD6D4A-0EFF-4A3D-A518-BB7E1CDAF0A1}"/>
            </a:ext>
          </a:extLst>
        </xdr:cNvPr>
        <xdr:cNvCxnSpPr/>
      </xdr:nvCxnSpPr>
      <xdr:spPr>
        <a:xfrm flipV="1">
          <a:off x="8750300" y="1428673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36449</xdr:rowOff>
    </xdr:from>
    <xdr:to>
      <xdr:col>41</xdr:col>
      <xdr:colOff>101600</xdr:colOff>
      <xdr:row>83</xdr:row>
      <xdr:rowOff>138049</xdr:rowOff>
    </xdr:to>
    <xdr:sp macro="" textlink="">
      <xdr:nvSpPr>
        <xdr:cNvPr id="361" name="楕円 360">
          <a:extLst>
            <a:ext uri="{FF2B5EF4-FFF2-40B4-BE49-F238E27FC236}">
              <a16:creationId xmlns:a16="http://schemas.microsoft.com/office/drawing/2014/main" id="{45AFA776-902B-4EC6-BDCA-3C06FF95E7DD}"/>
            </a:ext>
          </a:extLst>
        </xdr:cNvPr>
        <xdr:cNvSpPr/>
      </xdr:nvSpPr>
      <xdr:spPr>
        <a:xfrm>
          <a:off x="7810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65532</xdr:rowOff>
    </xdr:from>
    <xdr:to>
      <xdr:col>45</xdr:col>
      <xdr:colOff>177800</xdr:colOff>
      <xdr:row>83</xdr:row>
      <xdr:rowOff>87249</xdr:rowOff>
    </xdr:to>
    <xdr:cxnSp macro="">
      <xdr:nvCxnSpPr>
        <xdr:cNvPr id="362" name="直線コネクタ 361">
          <a:extLst>
            <a:ext uri="{FF2B5EF4-FFF2-40B4-BE49-F238E27FC236}">
              <a16:creationId xmlns:a16="http://schemas.microsoft.com/office/drawing/2014/main" id="{42FCA9EE-4BFF-49BC-B456-C8432A8EEBA6}"/>
            </a:ext>
          </a:extLst>
        </xdr:cNvPr>
        <xdr:cNvCxnSpPr/>
      </xdr:nvCxnSpPr>
      <xdr:spPr>
        <a:xfrm flipV="1">
          <a:off x="7861300" y="142958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43878</xdr:rowOff>
    </xdr:from>
    <xdr:to>
      <xdr:col>36</xdr:col>
      <xdr:colOff>165100</xdr:colOff>
      <xdr:row>83</xdr:row>
      <xdr:rowOff>145478</xdr:rowOff>
    </xdr:to>
    <xdr:sp macro="" textlink="">
      <xdr:nvSpPr>
        <xdr:cNvPr id="363" name="楕円 362">
          <a:extLst>
            <a:ext uri="{FF2B5EF4-FFF2-40B4-BE49-F238E27FC236}">
              <a16:creationId xmlns:a16="http://schemas.microsoft.com/office/drawing/2014/main" id="{D19F372D-3534-4D07-AB37-EB5064129652}"/>
            </a:ext>
          </a:extLst>
        </xdr:cNvPr>
        <xdr:cNvSpPr/>
      </xdr:nvSpPr>
      <xdr:spPr>
        <a:xfrm>
          <a:off x="6921500" y="142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87249</xdr:rowOff>
    </xdr:from>
    <xdr:to>
      <xdr:col>41</xdr:col>
      <xdr:colOff>50800</xdr:colOff>
      <xdr:row>83</xdr:row>
      <xdr:rowOff>94678</xdr:rowOff>
    </xdr:to>
    <xdr:cxnSp macro="">
      <xdr:nvCxnSpPr>
        <xdr:cNvPr id="364" name="直線コネクタ 363">
          <a:extLst>
            <a:ext uri="{FF2B5EF4-FFF2-40B4-BE49-F238E27FC236}">
              <a16:creationId xmlns:a16="http://schemas.microsoft.com/office/drawing/2014/main" id="{FB9CD963-6FB1-4350-9B82-FCEFCE4CC230}"/>
            </a:ext>
          </a:extLst>
        </xdr:cNvPr>
        <xdr:cNvCxnSpPr/>
      </xdr:nvCxnSpPr>
      <xdr:spPr>
        <a:xfrm flipV="1">
          <a:off x="6972300" y="1431759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2AD20900-CD64-4729-A715-D34E830DC05E}"/>
            </a:ext>
          </a:extLst>
        </xdr:cNvPr>
        <xdr:cNvSpPr txBox="1"/>
      </xdr:nvSpPr>
      <xdr:spPr>
        <a:xfrm>
          <a:off x="9391727" y="139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66" name="n_2aveValue【公営住宅】&#10;一人当たり面積">
          <a:extLst>
            <a:ext uri="{FF2B5EF4-FFF2-40B4-BE49-F238E27FC236}">
              <a16:creationId xmlns:a16="http://schemas.microsoft.com/office/drawing/2014/main" id="{36E9A9C4-3733-4293-AC7A-D48C322760DE}"/>
            </a:ext>
          </a:extLst>
        </xdr:cNvPr>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4590</xdr:rowOff>
    </xdr:from>
    <xdr:ext cx="469744" cy="259045"/>
    <xdr:sp macro="" textlink="">
      <xdr:nvSpPr>
        <xdr:cNvPr id="367" name="n_3aveValue【公営住宅】&#10;一人当たり面積">
          <a:extLst>
            <a:ext uri="{FF2B5EF4-FFF2-40B4-BE49-F238E27FC236}">
              <a16:creationId xmlns:a16="http://schemas.microsoft.com/office/drawing/2014/main" id="{801F3EB7-A8C8-49A8-9B6A-2377C1A12466}"/>
            </a:ext>
          </a:extLst>
        </xdr:cNvPr>
        <xdr:cNvSpPr txBox="1"/>
      </xdr:nvSpPr>
      <xdr:spPr>
        <a:xfrm>
          <a:off x="7626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166324</xdr:rowOff>
    </xdr:from>
    <xdr:ext cx="469744" cy="259045"/>
    <xdr:sp macro="" textlink="">
      <xdr:nvSpPr>
        <xdr:cNvPr id="368" name="n_4aveValue【公営住宅】&#10;一人当たり面積">
          <a:extLst>
            <a:ext uri="{FF2B5EF4-FFF2-40B4-BE49-F238E27FC236}">
              <a16:creationId xmlns:a16="http://schemas.microsoft.com/office/drawing/2014/main" id="{0048F4B8-B6B5-434A-BC7C-8A1629FFC59A}"/>
            </a:ext>
          </a:extLst>
        </xdr:cNvPr>
        <xdr:cNvSpPr txBox="1"/>
      </xdr:nvSpPr>
      <xdr:spPr>
        <a:xfrm>
          <a:off x="6737427" y="143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98314</xdr:rowOff>
    </xdr:from>
    <xdr:ext cx="469744" cy="259045"/>
    <xdr:sp macro="" textlink="">
      <xdr:nvSpPr>
        <xdr:cNvPr id="369" name="n_1mainValue【公営住宅】&#10;一人当たり面積">
          <a:extLst>
            <a:ext uri="{FF2B5EF4-FFF2-40B4-BE49-F238E27FC236}">
              <a16:creationId xmlns:a16="http://schemas.microsoft.com/office/drawing/2014/main" id="{3D0E30B1-E827-446E-8959-E2BB63340651}"/>
            </a:ext>
          </a:extLst>
        </xdr:cNvPr>
        <xdr:cNvSpPr txBox="1"/>
      </xdr:nvSpPr>
      <xdr:spPr>
        <a:xfrm>
          <a:off x="9391727" y="1432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132859</xdr:rowOff>
    </xdr:from>
    <xdr:ext cx="469744" cy="259045"/>
    <xdr:sp macro="" textlink="">
      <xdr:nvSpPr>
        <xdr:cNvPr id="370" name="n_2mainValue【公営住宅】&#10;一人当たり面積">
          <a:extLst>
            <a:ext uri="{FF2B5EF4-FFF2-40B4-BE49-F238E27FC236}">
              <a16:creationId xmlns:a16="http://schemas.microsoft.com/office/drawing/2014/main" id="{F742E94B-AA92-456E-8358-06AE36E0EE7D}"/>
            </a:ext>
          </a:extLst>
        </xdr:cNvPr>
        <xdr:cNvSpPr txBox="1"/>
      </xdr:nvSpPr>
      <xdr:spPr>
        <a:xfrm>
          <a:off x="8515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154576</xdr:rowOff>
    </xdr:from>
    <xdr:ext cx="469744" cy="259045"/>
    <xdr:sp macro="" textlink="">
      <xdr:nvSpPr>
        <xdr:cNvPr id="371" name="n_3mainValue【公営住宅】&#10;一人当たり面積">
          <a:extLst>
            <a:ext uri="{FF2B5EF4-FFF2-40B4-BE49-F238E27FC236}">
              <a16:creationId xmlns:a16="http://schemas.microsoft.com/office/drawing/2014/main" id="{90286FD1-12D8-43C6-9859-4CD75FAD8C66}"/>
            </a:ext>
          </a:extLst>
        </xdr:cNvPr>
        <xdr:cNvSpPr txBox="1"/>
      </xdr:nvSpPr>
      <xdr:spPr>
        <a:xfrm>
          <a:off x="7626427" y="140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162005</xdr:rowOff>
    </xdr:from>
    <xdr:ext cx="469744" cy="259045"/>
    <xdr:sp macro="" textlink="">
      <xdr:nvSpPr>
        <xdr:cNvPr id="372" name="n_4mainValue【公営住宅】&#10;一人当たり面積">
          <a:extLst>
            <a:ext uri="{FF2B5EF4-FFF2-40B4-BE49-F238E27FC236}">
              <a16:creationId xmlns:a16="http://schemas.microsoft.com/office/drawing/2014/main" id="{6A36C829-B655-4E94-AA25-008177965DFA}"/>
            </a:ext>
          </a:extLst>
        </xdr:cNvPr>
        <xdr:cNvSpPr txBox="1"/>
      </xdr:nvSpPr>
      <xdr:spPr>
        <a:xfrm>
          <a:off x="6737427" y="1404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8A3903F8-0D11-4E98-95C1-9A4A8EF518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965EA3D7-5F45-487E-B6A0-C381DEA9BE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38D86416-1A36-446A-8BBA-F14C591C85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E41ECA8F-1CBF-4138-9687-3B5623007D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A9D10DA5-8414-4FE5-9E85-9830C24D88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CF49FAC7-9936-424C-9113-F3437F18C4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6A961786-2546-4579-9C46-F8A7AC8C61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AFA50F07-A54B-4CC3-9C91-358D31DF6C1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4C4EBAD1-E926-4E1A-93ED-9FDFC219BCD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5880E24C-5D14-430F-B6FA-69DFA00DE5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32DCB939-1B6C-4767-A1EA-6C1EBE38DA8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95281242-2860-4CDC-B82E-0A18181DCE7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FCDFFE6D-0777-44D9-B385-07DA57FAEC9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832086E5-2634-402D-85A3-DF9F6A40F40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9EB4AD77-1EB9-4AAC-B97C-ED4A48EC830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324ECA5D-F34E-4B3D-9CB3-E800640696A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B58EC018-EF7F-437E-BE73-894FDDA6B10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02ED2FEA-AE96-4CBD-A161-E62B6F7AEE2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A885D7E4-CC8B-4C1F-9B21-01B5998E52D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ABB36BCD-5C64-4D25-9FCC-478FD3FBDD2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D20099B3-242A-4EAE-810F-9C0D71D1F5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6D642BE4-370D-4F75-B5C6-134789F9ADF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FDB98FC6-1DEE-4707-9898-0BFB145D28E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4B4387B1-FDA9-4A15-9DA9-9284D240BAE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82C8DB7D-1CB1-4BF4-A825-6FC978AB05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107</xdr:row>
      <xdr:rowOff>161108</xdr:rowOff>
    </xdr:to>
    <xdr:cxnSp macro="">
      <xdr:nvCxnSpPr>
        <xdr:cNvPr id="398" name="直線コネクタ 397">
          <a:extLst>
            <a:ext uri="{FF2B5EF4-FFF2-40B4-BE49-F238E27FC236}">
              <a16:creationId xmlns:a16="http://schemas.microsoft.com/office/drawing/2014/main" id="{E11EAC16-001C-4D94-A143-224D4D1286ED}"/>
            </a:ext>
          </a:extLst>
        </xdr:cNvPr>
        <xdr:cNvCxnSpPr/>
      </xdr:nvCxnSpPr>
      <xdr:spPr>
        <a:xfrm flipV="1">
          <a:off x="4634865" y="17286514"/>
          <a:ext cx="0" cy="121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164935</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DE63DCAF-1ADB-4238-8774-42A336CFE92A}"/>
            </a:ext>
          </a:extLst>
        </xdr:cNvPr>
        <xdr:cNvSpPr txBox="1"/>
      </xdr:nvSpPr>
      <xdr:spPr>
        <a:xfrm>
          <a:off x="4673600" y="1851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161108</xdr:rowOff>
    </xdr:from>
    <xdr:to>
      <xdr:col>24</xdr:col>
      <xdr:colOff>152400</xdr:colOff>
      <xdr:row>107</xdr:row>
      <xdr:rowOff>161108</xdr:rowOff>
    </xdr:to>
    <xdr:cxnSp macro="">
      <xdr:nvCxnSpPr>
        <xdr:cNvPr id="400" name="直線コネクタ 399">
          <a:extLst>
            <a:ext uri="{FF2B5EF4-FFF2-40B4-BE49-F238E27FC236}">
              <a16:creationId xmlns:a16="http://schemas.microsoft.com/office/drawing/2014/main" id="{04E47410-7FD3-4BA1-A63A-F48E2D66ED75}"/>
            </a:ext>
          </a:extLst>
        </xdr:cNvPr>
        <xdr:cNvCxnSpPr/>
      </xdr:nvCxnSpPr>
      <xdr:spPr>
        <a:xfrm>
          <a:off x="4546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DDA694ED-45B7-4044-82F3-33320141FE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2" name="直線コネクタ 401">
          <a:extLst>
            <a:ext uri="{FF2B5EF4-FFF2-40B4-BE49-F238E27FC236}">
              <a16:creationId xmlns:a16="http://schemas.microsoft.com/office/drawing/2014/main" id="{17BFF936-2DC2-4B1F-8B32-79A10A0FB0B4}"/>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72407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CBEA935-5D49-4B53-93B3-D3CA22DED823}"/>
            </a:ext>
          </a:extLst>
        </xdr:cNvPr>
        <xdr:cNvSpPr txBox="1"/>
      </xdr:nvSpPr>
      <xdr:spPr>
        <a:xfrm>
          <a:off x="4673600" y="1824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04" name="フローチャート: 判断 403">
          <a:extLst>
            <a:ext uri="{FF2B5EF4-FFF2-40B4-BE49-F238E27FC236}">
              <a16:creationId xmlns:a16="http://schemas.microsoft.com/office/drawing/2014/main" id="{F95120D5-D1BE-4672-9E31-E50FDF1A2753}"/>
            </a:ext>
          </a:extLst>
        </xdr:cNvPr>
        <xdr:cNvSpPr/>
      </xdr:nvSpPr>
      <xdr:spPr>
        <a:xfrm>
          <a:off x="4584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44994</xdr:rowOff>
    </xdr:from>
    <xdr:to>
      <xdr:col>20</xdr:col>
      <xdr:colOff>38100</xdr:colOff>
      <xdr:row>105</xdr:row>
      <xdr:rowOff>146594</xdr:rowOff>
    </xdr:to>
    <xdr:sp macro="" textlink="">
      <xdr:nvSpPr>
        <xdr:cNvPr id="405" name="フローチャート: 判断 404">
          <a:extLst>
            <a:ext uri="{FF2B5EF4-FFF2-40B4-BE49-F238E27FC236}">
              <a16:creationId xmlns:a16="http://schemas.microsoft.com/office/drawing/2014/main" id="{D2D2875F-36AE-4C7C-BC53-3800EEA6AEC4}"/>
            </a:ext>
          </a:extLst>
        </xdr:cNvPr>
        <xdr:cNvSpPr/>
      </xdr:nvSpPr>
      <xdr:spPr>
        <a:xfrm>
          <a:off x="3746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169092</xdr:rowOff>
    </xdr:from>
    <xdr:to>
      <xdr:col>15</xdr:col>
      <xdr:colOff>101600</xdr:colOff>
      <xdr:row>105</xdr:row>
      <xdr:rowOff>99242</xdr:rowOff>
    </xdr:to>
    <xdr:sp macro="" textlink="">
      <xdr:nvSpPr>
        <xdr:cNvPr id="406" name="フローチャート: 判断 405">
          <a:extLst>
            <a:ext uri="{FF2B5EF4-FFF2-40B4-BE49-F238E27FC236}">
              <a16:creationId xmlns:a16="http://schemas.microsoft.com/office/drawing/2014/main" id="{CB71930F-246E-4FD2-B896-77C303BFC3AD}"/>
            </a:ext>
          </a:extLst>
        </xdr:cNvPr>
        <xdr:cNvSpPr/>
      </xdr:nvSpPr>
      <xdr:spPr>
        <a:xfrm>
          <a:off x="2857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407" name="フローチャート: 判断 406">
          <a:extLst>
            <a:ext uri="{FF2B5EF4-FFF2-40B4-BE49-F238E27FC236}">
              <a16:creationId xmlns:a16="http://schemas.microsoft.com/office/drawing/2014/main" id="{A39BA5F2-7D3C-4329-9A4C-928857C64208}"/>
            </a:ext>
          </a:extLst>
        </xdr:cNvPr>
        <xdr:cNvSpPr/>
      </xdr:nvSpPr>
      <xdr:spPr>
        <a:xfrm>
          <a:off x="1968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08" name="フローチャート: 判断 407">
          <a:extLst>
            <a:ext uri="{FF2B5EF4-FFF2-40B4-BE49-F238E27FC236}">
              <a16:creationId xmlns:a16="http://schemas.microsoft.com/office/drawing/2014/main" id="{45B80E29-DD02-4E5A-A4B8-BC326DD179F5}"/>
            </a:ext>
          </a:extLst>
        </xdr:cNvPr>
        <xdr:cNvSpPr/>
      </xdr:nvSpPr>
      <xdr:spPr>
        <a:xfrm>
          <a:off x="107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A6D1564-2F90-4761-B085-98A8C2A4681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3C2479DC-74DC-4E84-B1A7-A7BBB70CDDE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53ADAD7-5C11-4A38-8273-0BA91411095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D493EB5-B09B-4A1F-8343-1BBFCF4EC99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0C4E2BA-B7E6-4DAB-8195-A363677BAA4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58057</xdr:rowOff>
    </xdr:from>
    <xdr:to>
      <xdr:col>24</xdr:col>
      <xdr:colOff>114300</xdr:colOff>
      <xdr:row>105</xdr:row>
      <xdr:rowOff>159657</xdr:rowOff>
    </xdr:to>
    <xdr:sp macro="" textlink="">
      <xdr:nvSpPr>
        <xdr:cNvPr id="414" name="楕円 413">
          <a:extLst>
            <a:ext uri="{FF2B5EF4-FFF2-40B4-BE49-F238E27FC236}">
              <a16:creationId xmlns:a16="http://schemas.microsoft.com/office/drawing/2014/main" id="{14CA01CD-F1B1-451B-8A90-78B70A4AECC9}"/>
            </a:ext>
          </a:extLst>
        </xdr:cNvPr>
        <xdr:cNvSpPr/>
      </xdr:nvSpPr>
      <xdr:spPr>
        <a:xfrm>
          <a:off x="4584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80934</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A4E42714-106F-4BB4-A2A0-5098663AA07E}"/>
            </a:ext>
          </a:extLst>
        </xdr:cNvPr>
        <xdr:cNvSpPr txBox="1"/>
      </xdr:nvSpPr>
      <xdr:spPr>
        <a:xfrm>
          <a:off x="4673600" y="1791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28666</xdr:rowOff>
    </xdr:from>
    <xdr:to>
      <xdr:col>20</xdr:col>
      <xdr:colOff>38100</xdr:colOff>
      <xdr:row>105</xdr:row>
      <xdr:rowOff>130266</xdr:rowOff>
    </xdr:to>
    <xdr:sp macro="" textlink="">
      <xdr:nvSpPr>
        <xdr:cNvPr id="416" name="楕円 415">
          <a:extLst>
            <a:ext uri="{FF2B5EF4-FFF2-40B4-BE49-F238E27FC236}">
              <a16:creationId xmlns:a16="http://schemas.microsoft.com/office/drawing/2014/main" id="{65A4F0B2-BA7F-4798-9A31-0F3CA924B743}"/>
            </a:ext>
          </a:extLst>
        </xdr:cNvPr>
        <xdr:cNvSpPr/>
      </xdr:nvSpPr>
      <xdr:spPr>
        <a:xfrm>
          <a:off x="3746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79466</xdr:rowOff>
    </xdr:from>
    <xdr:to>
      <xdr:col>24</xdr:col>
      <xdr:colOff>63500</xdr:colOff>
      <xdr:row>105</xdr:row>
      <xdr:rowOff>108857</xdr:rowOff>
    </xdr:to>
    <xdr:cxnSp macro="">
      <xdr:nvCxnSpPr>
        <xdr:cNvPr id="417" name="直線コネクタ 416">
          <a:extLst>
            <a:ext uri="{FF2B5EF4-FFF2-40B4-BE49-F238E27FC236}">
              <a16:creationId xmlns:a16="http://schemas.microsoft.com/office/drawing/2014/main" id="{90EEF7D6-B853-4C30-8311-B27C7321C518}"/>
            </a:ext>
          </a:extLst>
        </xdr:cNvPr>
        <xdr:cNvCxnSpPr/>
      </xdr:nvCxnSpPr>
      <xdr:spPr>
        <a:xfrm>
          <a:off x="3797300" y="180817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418" name="楕円 417">
          <a:extLst>
            <a:ext uri="{FF2B5EF4-FFF2-40B4-BE49-F238E27FC236}">
              <a16:creationId xmlns:a16="http://schemas.microsoft.com/office/drawing/2014/main" id="{1A7B6198-605E-4F58-B685-838F6A1FF452}"/>
            </a:ext>
          </a:extLst>
        </xdr:cNvPr>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79466</xdr:rowOff>
    </xdr:to>
    <xdr:cxnSp macro="">
      <xdr:nvCxnSpPr>
        <xdr:cNvPr id="419" name="直線コネクタ 418">
          <a:extLst>
            <a:ext uri="{FF2B5EF4-FFF2-40B4-BE49-F238E27FC236}">
              <a16:creationId xmlns:a16="http://schemas.microsoft.com/office/drawing/2014/main" id="{8B7D08E0-7158-44EC-AD63-00B70B48CE02}"/>
            </a:ext>
          </a:extLst>
        </xdr:cNvPr>
        <xdr:cNvCxnSpPr/>
      </xdr:nvCxnSpPr>
      <xdr:spPr>
        <a:xfrm>
          <a:off x="2908300" y="180523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144599</xdr:rowOff>
    </xdr:from>
    <xdr:to>
      <xdr:col>10</xdr:col>
      <xdr:colOff>165100</xdr:colOff>
      <xdr:row>105</xdr:row>
      <xdr:rowOff>74749</xdr:rowOff>
    </xdr:to>
    <xdr:sp macro="" textlink="">
      <xdr:nvSpPr>
        <xdr:cNvPr id="420" name="楕円 419">
          <a:extLst>
            <a:ext uri="{FF2B5EF4-FFF2-40B4-BE49-F238E27FC236}">
              <a16:creationId xmlns:a16="http://schemas.microsoft.com/office/drawing/2014/main" id="{09F3D931-2D42-4E1D-B51B-1D3E97904136}"/>
            </a:ext>
          </a:extLst>
        </xdr:cNvPr>
        <xdr:cNvSpPr/>
      </xdr:nvSpPr>
      <xdr:spPr>
        <a:xfrm>
          <a:off x="1968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50074</xdr:rowOff>
    </xdr:to>
    <xdr:cxnSp macro="">
      <xdr:nvCxnSpPr>
        <xdr:cNvPr id="421" name="直線コネクタ 420">
          <a:extLst>
            <a:ext uri="{FF2B5EF4-FFF2-40B4-BE49-F238E27FC236}">
              <a16:creationId xmlns:a16="http://schemas.microsoft.com/office/drawing/2014/main" id="{CEF7417F-FDEC-4F1F-B97E-E9295B1B8361}"/>
            </a:ext>
          </a:extLst>
        </xdr:cNvPr>
        <xdr:cNvCxnSpPr/>
      </xdr:nvCxnSpPr>
      <xdr:spPr>
        <a:xfrm>
          <a:off x="2019300" y="180261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115207</xdr:rowOff>
    </xdr:from>
    <xdr:to>
      <xdr:col>6</xdr:col>
      <xdr:colOff>38100</xdr:colOff>
      <xdr:row>105</xdr:row>
      <xdr:rowOff>45357</xdr:rowOff>
    </xdr:to>
    <xdr:sp macro="" textlink="">
      <xdr:nvSpPr>
        <xdr:cNvPr id="422" name="楕円 421">
          <a:extLst>
            <a:ext uri="{FF2B5EF4-FFF2-40B4-BE49-F238E27FC236}">
              <a16:creationId xmlns:a16="http://schemas.microsoft.com/office/drawing/2014/main" id="{A724AC01-EF26-4BB8-BA42-C6ED209F4338}"/>
            </a:ext>
          </a:extLst>
        </xdr:cNvPr>
        <xdr:cNvSpPr/>
      </xdr:nvSpPr>
      <xdr:spPr>
        <a:xfrm>
          <a:off x="1079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166007</xdr:rowOff>
    </xdr:from>
    <xdr:to>
      <xdr:col>10</xdr:col>
      <xdr:colOff>114300</xdr:colOff>
      <xdr:row>105</xdr:row>
      <xdr:rowOff>23949</xdr:rowOff>
    </xdr:to>
    <xdr:cxnSp macro="">
      <xdr:nvCxnSpPr>
        <xdr:cNvPr id="423" name="直線コネクタ 422">
          <a:extLst>
            <a:ext uri="{FF2B5EF4-FFF2-40B4-BE49-F238E27FC236}">
              <a16:creationId xmlns:a16="http://schemas.microsoft.com/office/drawing/2014/main" id="{FA5AE52E-1078-48F7-9662-44CB688EF02D}"/>
            </a:ext>
          </a:extLst>
        </xdr:cNvPr>
        <xdr:cNvCxnSpPr/>
      </xdr:nvCxnSpPr>
      <xdr:spPr>
        <a:xfrm>
          <a:off x="1130300" y="179968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137721</xdr:rowOff>
    </xdr:from>
    <xdr:ext cx="405111" cy="259045"/>
    <xdr:sp macro="" textlink="">
      <xdr:nvSpPr>
        <xdr:cNvPr id="424" name="n_1aveValue【港湾・漁港】&#10;有形固定資産減価償却率">
          <a:extLst>
            <a:ext uri="{FF2B5EF4-FFF2-40B4-BE49-F238E27FC236}">
              <a16:creationId xmlns:a16="http://schemas.microsoft.com/office/drawing/2014/main" id="{81F69E2A-D95A-4661-BA80-3BAB89A0B185}"/>
            </a:ext>
          </a:extLst>
        </xdr:cNvPr>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115769</xdr:rowOff>
    </xdr:from>
    <xdr:ext cx="405111" cy="259045"/>
    <xdr:sp macro="" textlink="">
      <xdr:nvSpPr>
        <xdr:cNvPr id="425" name="n_2aveValue【港湾・漁港】&#10;有形固定資産減価償却率">
          <a:extLst>
            <a:ext uri="{FF2B5EF4-FFF2-40B4-BE49-F238E27FC236}">
              <a16:creationId xmlns:a16="http://schemas.microsoft.com/office/drawing/2014/main" id="{E19A88E4-F5A3-4E00-9C72-1A6BE17464BD}"/>
            </a:ext>
          </a:extLst>
        </xdr:cNvPr>
        <xdr:cNvSpPr txBox="1"/>
      </xdr:nvSpPr>
      <xdr:spPr>
        <a:xfrm>
          <a:off x="2705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87103</xdr:rowOff>
    </xdr:from>
    <xdr:ext cx="405111" cy="259045"/>
    <xdr:sp macro="" textlink="">
      <xdr:nvSpPr>
        <xdr:cNvPr id="426" name="n_3aveValue【港湾・漁港】&#10;有形固定資産減価償却率">
          <a:extLst>
            <a:ext uri="{FF2B5EF4-FFF2-40B4-BE49-F238E27FC236}">
              <a16:creationId xmlns:a16="http://schemas.microsoft.com/office/drawing/2014/main" id="{340E2679-141D-47ED-9D58-7EA873A52B1D}"/>
            </a:ext>
          </a:extLst>
        </xdr:cNvPr>
        <xdr:cNvSpPr txBox="1"/>
      </xdr:nvSpPr>
      <xdr:spPr>
        <a:xfrm>
          <a:off x="1816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27" name="n_4aveValue【港湾・漁港】&#10;有形固定資産減価償却率">
          <a:extLst>
            <a:ext uri="{FF2B5EF4-FFF2-40B4-BE49-F238E27FC236}">
              <a16:creationId xmlns:a16="http://schemas.microsoft.com/office/drawing/2014/main" id="{CEF712C6-1DF1-4958-B57B-87B0E76026F4}"/>
            </a:ext>
          </a:extLst>
        </xdr:cNvPr>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146793</xdr:rowOff>
    </xdr:from>
    <xdr:ext cx="405111" cy="259045"/>
    <xdr:sp macro="" textlink="">
      <xdr:nvSpPr>
        <xdr:cNvPr id="428" name="n_1mainValue【港湾・漁港】&#10;有形固定資産減価償却率">
          <a:extLst>
            <a:ext uri="{FF2B5EF4-FFF2-40B4-BE49-F238E27FC236}">
              <a16:creationId xmlns:a16="http://schemas.microsoft.com/office/drawing/2014/main" id="{E561EE40-07C6-48DB-AEB3-3BFF6F6D89EF}"/>
            </a:ext>
          </a:extLst>
        </xdr:cNvPr>
        <xdr:cNvSpPr txBox="1"/>
      </xdr:nvSpPr>
      <xdr:spPr>
        <a:xfrm>
          <a:off x="3582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29" name="n_2mainValue【港湾・漁港】&#10;有形固定資産減価償却率">
          <a:extLst>
            <a:ext uri="{FF2B5EF4-FFF2-40B4-BE49-F238E27FC236}">
              <a16:creationId xmlns:a16="http://schemas.microsoft.com/office/drawing/2014/main" id="{5DCCA9BE-F613-49C1-9536-E7960BD98E5B}"/>
            </a:ext>
          </a:extLst>
        </xdr:cNvPr>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91276</xdr:rowOff>
    </xdr:from>
    <xdr:ext cx="405111" cy="259045"/>
    <xdr:sp macro="" textlink="">
      <xdr:nvSpPr>
        <xdr:cNvPr id="430" name="n_3mainValue【港湾・漁港】&#10;有形固定資産減価償却率">
          <a:extLst>
            <a:ext uri="{FF2B5EF4-FFF2-40B4-BE49-F238E27FC236}">
              <a16:creationId xmlns:a16="http://schemas.microsoft.com/office/drawing/2014/main" id="{01D331CD-5CCA-43EF-93BD-2B2CC8E38219}"/>
            </a:ext>
          </a:extLst>
        </xdr:cNvPr>
        <xdr:cNvSpPr txBox="1"/>
      </xdr:nvSpPr>
      <xdr:spPr>
        <a:xfrm>
          <a:off x="1816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61884</xdr:rowOff>
    </xdr:from>
    <xdr:ext cx="405111" cy="259045"/>
    <xdr:sp macro="" textlink="">
      <xdr:nvSpPr>
        <xdr:cNvPr id="431" name="n_4mainValue【港湾・漁港】&#10;有形固定資産減価償却率">
          <a:extLst>
            <a:ext uri="{FF2B5EF4-FFF2-40B4-BE49-F238E27FC236}">
              <a16:creationId xmlns:a16="http://schemas.microsoft.com/office/drawing/2014/main" id="{857EB0BD-380B-4481-9629-3081C41F73B5}"/>
            </a:ext>
          </a:extLst>
        </xdr:cNvPr>
        <xdr:cNvSpPr txBox="1"/>
      </xdr:nvSpPr>
      <xdr:spPr>
        <a:xfrm>
          <a:off x="927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C3CB8D09-B02D-4450-BCAF-B610AA074A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3BA5BEF-245E-4EF9-BD00-BAE2D769DCF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110B62EA-90BD-4EF3-A646-33E8339659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72191864-A383-4F11-874E-50F033FA93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CB7C18F0-FC0C-4742-8A78-95C851820DE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FEE655CD-6149-4800-AA80-2A65B03452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ADCDB8B1-CD61-4BE1-B88F-175B4A42E4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FDCDCE40-2BD8-4850-9390-D279343E4D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2701C403-DE82-4706-A3A7-4E18C8A1BED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9774DB30-A8F4-4882-8E6F-A9FDAA9DF54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7975DB0-B67C-4268-A8FD-77D16DD7644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666B89DE-BA08-434C-BE2F-D5A33D1F970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DD02EDB9-7BEA-4F13-BCAE-A7C89B9AC61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5" name="テキスト ボックス 444">
          <a:extLst>
            <a:ext uri="{FF2B5EF4-FFF2-40B4-BE49-F238E27FC236}">
              <a16:creationId xmlns:a16="http://schemas.microsoft.com/office/drawing/2014/main" id="{2DB896A1-F4D2-45D6-970C-842168BC152D}"/>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76D09F78-0796-4DD6-9FAE-4A83182CD94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7" name="テキスト ボックス 446">
          <a:extLst>
            <a:ext uri="{FF2B5EF4-FFF2-40B4-BE49-F238E27FC236}">
              <a16:creationId xmlns:a16="http://schemas.microsoft.com/office/drawing/2014/main" id="{234D0133-2F9C-435E-8CF0-17309953F702}"/>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8AC1B1AE-1AE7-44BF-9799-161855F3923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9" name="テキスト ボックス 448">
          <a:extLst>
            <a:ext uri="{FF2B5EF4-FFF2-40B4-BE49-F238E27FC236}">
              <a16:creationId xmlns:a16="http://schemas.microsoft.com/office/drawing/2014/main" id="{45AB8F15-43B4-4FA4-ACFC-C5C26256ADC9}"/>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C02BC812-2CBD-439F-82A8-1B3B05146EF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1" name="テキスト ボックス 450">
          <a:extLst>
            <a:ext uri="{FF2B5EF4-FFF2-40B4-BE49-F238E27FC236}">
              <a16:creationId xmlns:a16="http://schemas.microsoft.com/office/drawing/2014/main" id="{9BB70183-FE3F-4FFC-BEC8-39EE082C97D2}"/>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42C4843B-2E86-47F0-92A5-2A2A7E3568E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3" name="テキスト ボックス 452">
          <a:extLst>
            <a:ext uri="{FF2B5EF4-FFF2-40B4-BE49-F238E27FC236}">
              <a16:creationId xmlns:a16="http://schemas.microsoft.com/office/drawing/2014/main" id="{72F094B5-DA27-40BE-8218-1EA3EF97B518}"/>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1D792701-8E74-4237-92D3-1B5B95B90F0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61522</xdr:rowOff>
    </xdr:from>
    <xdr:to>
      <xdr:col>54</xdr:col>
      <xdr:colOff>189865</xdr:colOff>
      <xdr:row>108</xdr:row>
      <xdr:rowOff>149245</xdr:rowOff>
    </xdr:to>
    <xdr:cxnSp macro="">
      <xdr:nvCxnSpPr>
        <xdr:cNvPr id="455" name="直線コネクタ 454">
          <a:extLst>
            <a:ext uri="{FF2B5EF4-FFF2-40B4-BE49-F238E27FC236}">
              <a16:creationId xmlns:a16="http://schemas.microsoft.com/office/drawing/2014/main" id="{61CBEA21-4FA9-41EB-88BB-737433596481}"/>
            </a:ext>
          </a:extLst>
        </xdr:cNvPr>
        <xdr:cNvCxnSpPr/>
      </xdr:nvCxnSpPr>
      <xdr:spPr>
        <a:xfrm flipV="1">
          <a:off x="10476865" y="17377972"/>
          <a:ext cx="0" cy="1287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153072</xdr:rowOff>
    </xdr:from>
    <xdr:ext cx="469744" cy="259045"/>
    <xdr:sp macro="" textlink="">
      <xdr:nvSpPr>
        <xdr:cNvPr id="456" name="【港湾・漁港】&#10;一人当たり有形固定資産（償却資産）額最小値テキスト">
          <a:extLst>
            <a:ext uri="{FF2B5EF4-FFF2-40B4-BE49-F238E27FC236}">
              <a16:creationId xmlns:a16="http://schemas.microsoft.com/office/drawing/2014/main" id="{02744E18-33F0-4EDD-A9E2-862BF4E79634}"/>
            </a:ext>
          </a:extLst>
        </xdr:cNvPr>
        <xdr:cNvSpPr txBox="1"/>
      </xdr:nvSpPr>
      <xdr:spPr>
        <a:xfrm>
          <a:off x="10515600" y="186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149245</xdr:rowOff>
    </xdr:from>
    <xdr:to>
      <xdr:col>55</xdr:col>
      <xdr:colOff>88900</xdr:colOff>
      <xdr:row>108</xdr:row>
      <xdr:rowOff>149245</xdr:rowOff>
    </xdr:to>
    <xdr:cxnSp macro="">
      <xdr:nvCxnSpPr>
        <xdr:cNvPr id="457" name="直線コネクタ 456">
          <a:extLst>
            <a:ext uri="{FF2B5EF4-FFF2-40B4-BE49-F238E27FC236}">
              <a16:creationId xmlns:a16="http://schemas.microsoft.com/office/drawing/2014/main" id="{88D39A50-EC9E-45CB-8E03-9B8B4D748A54}"/>
            </a:ext>
          </a:extLst>
        </xdr:cNvPr>
        <xdr:cNvCxnSpPr/>
      </xdr:nvCxnSpPr>
      <xdr:spPr>
        <a:xfrm>
          <a:off x="10388600" y="1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8199</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id="{E1313A09-D146-4846-9531-9F13B4286D2A}"/>
            </a:ext>
          </a:extLst>
        </xdr:cNvPr>
        <xdr:cNvSpPr txBox="1"/>
      </xdr:nvSpPr>
      <xdr:spPr>
        <a:xfrm>
          <a:off x="10515600" y="171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61522</xdr:rowOff>
    </xdr:from>
    <xdr:to>
      <xdr:col>55</xdr:col>
      <xdr:colOff>88900</xdr:colOff>
      <xdr:row>101</xdr:row>
      <xdr:rowOff>61522</xdr:rowOff>
    </xdr:to>
    <xdr:cxnSp macro="">
      <xdr:nvCxnSpPr>
        <xdr:cNvPr id="459" name="直線コネクタ 458">
          <a:extLst>
            <a:ext uri="{FF2B5EF4-FFF2-40B4-BE49-F238E27FC236}">
              <a16:creationId xmlns:a16="http://schemas.microsoft.com/office/drawing/2014/main" id="{40831C64-962D-4FAB-847E-54B284887816}"/>
            </a:ext>
          </a:extLst>
        </xdr:cNvPr>
        <xdr:cNvCxnSpPr/>
      </xdr:nvCxnSpPr>
      <xdr:spPr>
        <a:xfrm>
          <a:off x="10388600" y="1737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3467</xdr:rowOff>
    </xdr:from>
    <xdr:ext cx="599010" cy="259045"/>
    <xdr:sp macro="" textlink="">
      <xdr:nvSpPr>
        <xdr:cNvPr id="460" name="【港湾・漁港】&#10;一人当たり有形固定資産（償却資産）額平均値テキスト">
          <a:extLst>
            <a:ext uri="{FF2B5EF4-FFF2-40B4-BE49-F238E27FC236}">
              <a16:creationId xmlns:a16="http://schemas.microsoft.com/office/drawing/2014/main" id="{EFA01A5C-2E8C-426C-8E4D-C7BF7BE6DEAF}"/>
            </a:ext>
          </a:extLst>
        </xdr:cNvPr>
        <xdr:cNvSpPr txBox="1"/>
      </xdr:nvSpPr>
      <xdr:spPr>
        <a:xfrm>
          <a:off x="10515600" y="1783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25040</xdr:rowOff>
    </xdr:from>
    <xdr:to>
      <xdr:col>55</xdr:col>
      <xdr:colOff>50800</xdr:colOff>
      <xdr:row>104</xdr:row>
      <xdr:rowOff>126640</xdr:rowOff>
    </xdr:to>
    <xdr:sp macro="" textlink="">
      <xdr:nvSpPr>
        <xdr:cNvPr id="461" name="フローチャート: 判断 460">
          <a:extLst>
            <a:ext uri="{FF2B5EF4-FFF2-40B4-BE49-F238E27FC236}">
              <a16:creationId xmlns:a16="http://schemas.microsoft.com/office/drawing/2014/main" id="{B418EBA0-DFDE-4CEA-A075-F21EC97C56D6}"/>
            </a:ext>
          </a:extLst>
        </xdr:cNvPr>
        <xdr:cNvSpPr/>
      </xdr:nvSpPr>
      <xdr:spPr>
        <a:xfrm>
          <a:off x="10426700" y="1785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16708</xdr:rowOff>
    </xdr:from>
    <xdr:to>
      <xdr:col>50</xdr:col>
      <xdr:colOff>165100</xdr:colOff>
      <xdr:row>106</xdr:row>
      <xdr:rowOff>118308</xdr:rowOff>
    </xdr:to>
    <xdr:sp macro="" textlink="">
      <xdr:nvSpPr>
        <xdr:cNvPr id="462" name="フローチャート: 判断 461">
          <a:extLst>
            <a:ext uri="{FF2B5EF4-FFF2-40B4-BE49-F238E27FC236}">
              <a16:creationId xmlns:a16="http://schemas.microsoft.com/office/drawing/2014/main" id="{C9C44917-8992-45A3-A604-44334B5CC10D}"/>
            </a:ext>
          </a:extLst>
        </xdr:cNvPr>
        <xdr:cNvSpPr/>
      </xdr:nvSpPr>
      <xdr:spPr>
        <a:xfrm>
          <a:off x="9588500" y="1819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132517</xdr:rowOff>
    </xdr:from>
    <xdr:to>
      <xdr:col>46</xdr:col>
      <xdr:colOff>38100</xdr:colOff>
      <xdr:row>106</xdr:row>
      <xdr:rowOff>62667</xdr:rowOff>
    </xdr:to>
    <xdr:sp macro="" textlink="">
      <xdr:nvSpPr>
        <xdr:cNvPr id="463" name="フローチャート: 判断 462">
          <a:extLst>
            <a:ext uri="{FF2B5EF4-FFF2-40B4-BE49-F238E27FC236}">
              <a16:creationId xmlns:a16="http://schemas.microsoft.com/office/drawing/2014/main" id="{CD75C68F-07C7-4CE8-A3B5-FBE46BE3220C}"/>
            </a:ext>
          </a:extLst>
        </xdr:cNvPr>
        <xdr:cNvSpPr/>
      </xdr:nvSpPr>
      <xdr:spPr>
        <a:xfrm>
          <a:off x="8699500" y="181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51552</xdr:rowOff>
    </xdr:from>
    <xdr:to>
      <xdr:col>41</xdr:col>
      <xdr:colOff>101600</xdr:colOff>
      <xdr:row>106</xdr:row>
      <xdr:rowOff>153152</xdr:rowOff>
    </xdr:to>
    <xdr:sp macro="" textlink="">
      <xdr:nvSpPr>
        <xdr:cNvPr id="464" name="フローチャート: 判断 463">
          <a:extLst>
            <a:ext uri="{FF2B5EF4-FFF2-40B4-BE49-F238E27FC236}">
              <a16:creationId xmlns:a16="http://schemas.microsoft.com/office/drawing/2014/main" id="{B97F8F27-044D-4207-9181-6E860F50A18D}"/>
            </a:ext>
          </a:extLst>
        </xdr:cNvPr>
        <xdr:cNvSpPr/>
      </xdr:nvSpPr>
      <xdr:spPr>
        <a:xfrm>
          <a:off x="7810500" y="1822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161841</xdr:rowOff>
    </xdr:from>
    <xdr:to>
      <xdr:col>36</xdr:col>
      <xdr:colOff>165100</xdr:colOff>
      <xdr:row>106</xdr:row>
      <xdr:rowOff>91991</xdr:rowOff>
    </xdr:to>
    <xdr:sp macro="" textlink="">
      <xdr:nvSpPr>
        <xdr:cNvPr id="465" name="フローチャート: 判断 464">
          <a:extLst>
            <a:ext uri="{FF2B5EF4-FFF2-40B4-BE49-F238E27FC236}">
              <a16:creationId xmlns:a16="http://schemas.microsoft.com/office/drawing/2014/main" id="{2BC7F105-707F-443A-8D49-8D3C695340F7}"/>
            </a:ext>
          </a:extLst>
        </xdr:cNvPr>
        <xdr:cNvSpPr/>
      </xdr:nvSpPr>
      <xdr:spPr>
        <a:xfrm>
          <a:off x="6921500" y="1816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1AB7A04-736C-422B-8589-5408440625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A6185F6-D2DC-44A8-89E6-22868A5B5D3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0E13D56-E40A-410A-B7D0-81D2EFBA705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37FF603-4E7C-4BB4-A00D-D70C24D0A96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D9BDAC1-4E3C-4AEA-9293-95EBAB0E047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12147</xdr:rowOff>
    </xdr:from>
    <xdr:to>
      <xdr:col>55</xdr:col>
      <xdr:colOff>50800</xdr:colOff>
      <xdr:row>103</xdr:row>
      <xdr:rowOff>113747</xdr:rowOff>
    </xdr:to>
    <xdr:sp macro="" textlink="">
      <xdr:nvSpPr>
        <xdr:cNvPr id="471" name="楕円 470">
          <a:extLst>
            <a:ext uri="{FF2B5EF4-FFF2-40B4-BE49-F238E27FC236}">
              <a16:creationId xmlns:a16="http://schemas.microsoft.com/office/drawing/2014/main" id="{7353D61F-8861-40D4-BC04-54C5AFB99452}"/>
            </a:ext>
          </a:extLst>
        </xdr:cNvPr>
        <xdr:cNvSpPr/>
      </xdr:nvSpPr>
      <xdr:spPr>
        <a:xfrm>
          <a:off x="10426700" y="176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35024</xdr:rowOff>
    </xdr:from>
    <xdr:ext cx="599010" cy="259045"/>
    <xdr:sp macro="" textlink="">
      <xdr:nvSpPr>
        <xdr:cNvPr id="472" name="【港湾・漁港】&#10;一人当たり有形固定資産（償却資産）額該当値テキスト">
          <a:extLst>
            <a:ext uri="{FF2B5EF4-FFF2-40B4-BE49-F238E27FC236}">
              <a16:creationId xmlns:a16="http://schemas.microsoft.com/office/drawing/2014/main" id="{D02DCA13-AD7E-4B37-9E79-037BF18FEC79}"/>
            </a:ext>
          </a:extLst>
        </xdr:cNvPr>
        <xdr:cNvSpPr txBox="1"/>
      </xdr:nvSpPr>
      <xdr:spPr>
        <a:xfrm>
          <a:off x="10515600" y="175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30744</xdr:rowOff>
    </xdr:from>
    <xdr:to>
      <xdr:col>50</xdr:col>
      <xdr:colOff>165100</xdr:colOff>
      <xdr:row>103</xdr:row>
      <xdr:rowOff>132344</xdr:rowOff>
    </xdr:to>
    <xdr:sp macro="" textlink="">
      <xdr:nvSpPr>
        <xdr:cNvPr id="473" name="楕円 472">
          <a:extLst>
            <a:ext uri="{FF2B5EF4-FFF2-40B4-BE49-F238E27FC236}">
              <a16:creationId xmlns:a16="http://schemas.microsoft.com/office/drawing/2014/main" id="{F4C010E1-0D0B-482F-82BC-59A842F6D50B}"/>
            </a:ext>
          </a:extLst>
        </xdr:cNvPr>
        <xdr:cNvSpPr/>
      </xdr:nvSpPr>
      <xdr:spPr>
        <a:xfrm>
          <a:off x="9588500" y="176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62947</xdr:rowOff>
    </xdr:from>
    <xdr:to>
      <xdr:col>55</xdr:col>
      <xdr:colOff>0</xdr:colOff>
      <xdr:row>103</xdr:row>
      <xdr:rowOff>81544</xdr:rowOff>
    </xdr:to>
    <xdr:cxnSp macro="">
      <xdr:nvCxnSpPr>
        <xdr:cNvPr id="474" name="直線コネクタ 473">
          <a:extLst>
            <a:ext uri="{FF2B5EF4-FFF2-40B4-BE49-F238E27FC236}">
              <a16:creationId xmlns:a16="http://schemas.microsoft.com/office/drawing/2014/main" id="{E5C32BAB-86AE-42D1-A910-A8F9F01B0093}"/>
            </a:ext>
          </a:extLst>
        </xdr:cNvPr>
        <xdr:cNvCxnSpPr/>
      </xdr:nvCxnSpPr>
      <xdr:spPr>
        <a:xfrm flipV="1">
          <a:off x="9639300" y="17722297"/>
          <a:ext cx="8382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52575</xdr:rowOff>
    </xdr:from>
    <xdr:to>
      <xdr:col>46</xdr:col>
      <xdr:colOff>38100</xdr:colOff>
      <xdr:row>103</xdr:row>
      <xdr:rowOff>154175</xdr:rowOff>
    </xdr:to>
    <xdr:sp macro="" textlink="">
      <xdr:nvSpPr>
        <xdr:cNvPr id="475" name="楕円 474">
          <a:extLst>
            <a:ext uri="{FF2B5EF4-FFF2-40B4-BE49-F238E27FC236}">
              <a16:creationId xmlns:a16="http://schemas.microsoft.com/office/drawing/2014/main" id="{F869B615-DD7B-42CC-B16C-5A4C87140B91}"/>
            </a:ext>
          </a:extLst>
        </xdr:cNvPr>
        <xdr:cNvSpPr/>
      </xdr:nvSpPr>
      <xdr:spPr>
        <a:xfrm>
          <a:off x="8699500" y="177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81544</xdr:rowOff>
    </xdr:from>
    <xdr:to>
      <xdr:col>50</xdr:col>
      <xdr:colOff>114300</xdr:colOff>
      <xdr:row>103</xdr:row>
      <xdr:rowOff>103375</xdr:rowOff>
    </xdr:to>
    <xdr:cxnSp macro="">
      <xdr:nvCxnSpPr>
        <xdr:cNvPr id="476" name="直線コネクタ 475">
          <a:extLst>
            <a:ext uri="{FF2B5EF4-FFF2-40B4-BE49-F238E27FC236}">
              <a16:creationId xmlns:a16="http://schemas.microsoft.com/office/drawing/2014/main" id="{EA45F502-74A8-42CD-9CD9-6F367968C3D2}"/>
            </a:ext>
          </a:extLst>
        </xdr:cNvPr>
        <xdr:cNvCxnSpPr/>
      </xdr:nvCxnSpPr>
      <xdr:spPr>
        <a:xfrm flipV="1">
          <a:off x="8750300" y="17740894"/>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74772</xdr:rowOff>
    </xdr:from>
    <xdr:to>
      <xdr:col>41</xdr:col>
      <xdr:colOff>101600</xdr:colOff>
      <xdr:row>104</xdr:row>
      <xdr:rowOff>4922</xdr:rowOff>
    </xdr:to>
    <xdr:sp macro="" textlink="">
      <xdr:nvSpPr>
        <xdr:cNvPr id="477" name="楕円 476">
          <a:extLst>
            <a:ext uri="{FF2B5EF4-FFF2-40B4-BE49-F238E27FC236}">
              <a16:creationId xmlns:a16="http://schemas.microsoft.com/office/drawing/2014/main" id="{6E865D20-B3DD-42D0-908E-9E78F7C499AA}"/>
            </a:ext>
          </a:extLst>
        </xdr:cNvPr>
        <xdr:cNvSpPr/>
      </xdr:nvSpPr>
      <xdr:spPr>
        <a:xfrm>
          <a:off x="7810500" y="17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103375</xdr:rowOff>
    </xdr:from>
    <xdr:to>
      <xdr:col>45</xdr:col>
      <xdr:colOff>177800</xdr:colOff>
      <xdr:row>103</xdr:row>
      <xdr:rowOff>125572</xdr:rowOff>
    </xdr:to>
    <xdr:cxnSp macro="">
      <xdr:nvCxnSpPr>
        <xdr:cNvPr id="478" name="直線コネクタ 477">
          <a:extLst>
            <a:ext uri="{FF2B5EF4-FFF2-40B4-BE49-F238E27FC236}">
              <a16:creationId xmlns:a16="http://schemas.microsoft.com/office/drawing/2014/main" id="{268721B1-5B70-49F0-9490-7044851D1CB7}"/>
            </a:ext>
          </a:extLst>
        </xdr:cNvPr>
        <xdr:cNvCxnSpPr/>
      </xdr:nvCxnSpPr>
      <xdr:spPr>
        <a:xfrm flipV="1">
          <a:off x="7861300" y="17762725"/>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94648</xdr:rowOff>
    </xdr:from>
    <xdr:to>
      <xdr:col>36</xdr:col>
      <xdr:colOff>165100</xdr:colOff>
      <xdr:row>104</xdr:row>
      <xdr:rowOff>24798</xdr:rowOff>
    </xdr:to>
    <xdr:sp macro="" textlink="">
      <xdr:nvSpPr>
        <xdr:cNvPr id="479" name="楕円 478">
          <a:extLst>
            <a:ext uri="{FF2B5EF4-FFF2-40B4-BE49-F238E27FC236}">
              <a16:creationId xmlns:a16="http://schemas.microsoft.com/office/drawing/2014/main" id="{B7CCDC44-F070-4F47-8BC3-E296388A23DF}"/>
            </a:ext>
          </a:extLst>
        </xdr:cNvPr>
        <xdr:cNvSpPr/>
      </xdr:nvSpPr>
      <xdr:spPr>
        <a:xfrm>
          <a:off x="6921500" y="177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125572</xdr:rowOff>
    </xdr:from>
    <xdr:to>
      <xdr:col>41</xdr:col>
      <xdr:colOff>50800</xdr:colOff>
      <xdr:row>103</xdr:row>
      <xdr:rowOff>145448</xdr:rowOff>
    </xdr:to>
    <xdr:cxnSp macro="">
      <xdr:nvCxnSpPr>
        <xdr:cNvPr id="480" name="直線コネクタ 479">
          <a:extLst>
            <a:ext uri="{FF2B5EF4-FFF2-40B4-BE49-F238E27FC236}">
              <a16:creationId xmlns:a16="http://schemas.microsoft.com/office/drawing/2014/main" id="{79720D7C-CA51-4B2A-895B-F03505D4D0CA}"/>
            </a:ext>
          </a:extLst>
        </xdr:cNvPr>
        <xdr:cNvCxnSpPr/>
      </xdr:nvCxnSpPr>
      <xdr:spPr>
        <a:xfrm flipV="1">
          <a:off x="6972300" y="17784922"/>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109435</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id="{CF719422-09CE-46F1-AFA2-307041B15A6F}"/>
            </a:ext>
          </a:extLst>
        </xdr:cNvPr>
        <xdr:cNvSpPr txBox="1"/>
      </xdr:nvSpPr>
      <xdr:spPr>
        <a:xfrm>
          <a:off x="9327095" y="1828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53794</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id="{4977ADBF-0428-490A-B2B9-2427AC05ACC0}"/>
            </a:ext>
          </a:extLst>
        </xdr:cNvPr>
        <xdr:cNvSpPr txBox="1"/>
      </xdr:nvSpPr>
      <xdr:spPr>
        <a:xfrm>
          <a:off x="8450795" y="182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144279</xdr:rowOff>
    </xdr:from>
    <xdr:ext cx="599010" cy="259045"/>
    <xdr:sp macro="" textlink="">
      <xdr:nvSpPr>
        <xdr:cNvPr id="483" name="n_3aveValue【港湾・漁港】&#10;一人当たり有形固定資産（償却資産）額">
          <a:extLst>
            <a:ext uri="{FF2B5EF4-FFF2-40B4-BE49-F238E27FC236}">
              <a16:creationId xmlns:a16="http://schemas.microsoft.com/office/drawing/2014/main" id="{8E3820F1-39F3-42F2-A114-26DB2AFAA026}"/>
            </a:ext>
          </a:extLst>
        </xdr:cNvPr>
        <xdr:cNvSpPr txBox="1"/>
      </xdr:nvSpPr>
      <xdr:spPr>
        <a:xfrm>
          <a:off x="7561795" y="1831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83118</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19A721DB-D2FB-4696-B674-1A32114FB3DE}"/>
            </a:ext>
          </a:extLst>
        </xdr:cNvPr>
        <xdr:cNvSpPr txBox="1"/>
      </xdr:nvSpPr>
      <xdr:spPr>
        <a:xfrm>
          <a:off x="6672795" y="1825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148871</xdr:rowOff>
    </xdr:from>
    <xdr:ext cx="599010" cy="259045"/>
    <xdr:sp macro="" textlink="">
      <xdr:nvSpPr>
        <xdr:cNvPr id="485" name="n_1mainValue【港湾・漁港】&#10;一人当たり有形固定資産（償却資産）額">
          <a:extLst>
            <a:ext uri="{FF2B5EF4-FFF2-40B4-BE49-F238E27FC236}">
              <a16:creationId xmlns:a16="http://schemas.microsoft.com/office/drawing/2014/main" id="{CFB63FFB-5A5B-45CA-AAC1-0F9B27D4DBA7}"/>
            </a:ext>
          </a:extLst>
        </xdr:cNvPr>
        <xdr:cNvSpPr txBox="1"/>
      </xdr:nvSpPr>
      <xdr:spPr>
        <a:xfrm>
          <a:off x="9327095" y="1746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170702</xdr:rowOff>
    </xdr:from>
    <xdr:ext cx="599010" cy="259045"/>
    <xdr:sp macro="" textlink="">
      <xdr:nvSpPr>
        <xdr:cNvPr id="486" name="n_2mainValue【港湾・漁港】&#10;一人当たり有形固定資産（償却資産）額">
          <a:extLst>
            <a:ext uri="{FF2B5EF4-FFF2-40B4-BE49-F238E27FC236}">
              <a16:creationId xmlns:a16="http://schemas.microsoft.com/office/drawing/2014/main" id="{F3CCA2C8-C46C-4C9C-A4DD-01847B5F127C}"/>
            </a:ext>
          </a:extLst>
        </xdr:cNvPr>
        <xdr:cNvSpPr txBox="1"/>
      </xdr:nvSpPr>
      <xdr:spPr>
        <a:xfrm>
          <a:off x="8450795" y="1748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21449</xdr:rowOff>
    </xdr:from>
    <xdr:ext cx="599010" cy="259045"/>
    <xdr:sp macro="" textlink="">
      <xdr:nvSpPr>
        <xdr:cNvPr id="487" name="n_3mainValue【港湾・漁港】&#10;一人当たり有形固定資産（償却資産）額">
          <a:extLst>
            <a:ext uri="{FF2B5EF4-FFF2-40B4-BE49-F238E27FC236}">
              <a16:creationId xmlns:a16="http://schemas.microsoft.com/office/drawing/2014/main" id="{25C2F1E0-D270-47BB-95A8-B581AB20763C}"/>
            </a:ext>
          </a:extLst>
        </xdr:cNvPr>
        <xdr:cNvSpPr txBox="1"/>
      </xdr:nvSpPr>
      <xdr:spPr>
        <a:xfrm>
          <a:off x="7561795" y="175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41325</xdr:rowOff>
    </xdr:from>
    <xdr:ext cx="599010" cy="259045"/>
    <xdr:sp macro="" textlink="">
      <xdr:nvSpPr>
        <xdr:cNvPr id="488" name="n_4mainValue【港湾・漁港】&#10;一人当たり有形固定資産（償却資産）額">
          <a:extLst>
            <a:ext uri="{FF2B5EF4-FFF2-40B4-BE49-F238E27FC236}">
              <a16:creationId xmlns:a16="http://schemas.microsoft.com/office/drawing/2014/main" id="{1669A178-42A8-449D-A890-2F9D7A5A1BBA}"/>
            </a:ext>
          </a:extLst>
        </xdr:cNvPr>
        <xdr:cNvSpPr txBox="1"/>
      </xdr:nvSpPr>
      <xdr:spPr>
        <a:xfrm>
          <a:off x="6672795" y="1752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ECF9031-0829-479B-80A7-7475F6DC08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4C2E993-DAF4-4329-847D-58818B16FE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57C6F30A-01D2-40D3-84E3-F7C2641079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8985F31A-BB4A-40A1-8EFB-62725C0B0A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BE64F108-CE77-48F3-8796-CEAA9772DE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6CF2367-5320-490D-84D2-9C889372CE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761EC46-5C1B-4E3E-B020-210AF8A13AE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3BDEB40-E5A9-4C83-A44B-A0450C0B47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CE7E0E30-78E0-4D55-B6DC-21967DAF86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255876B5-67E6-413F-8ECE-1266FF08EF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9DF0CD50-68DE-46F8-B4B1-3074484D95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A99CBB4B-E88A-4693-BE0B-94CD3D3131C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A8086544-B140-4E53-85F4-6BCEE93B2D1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5F919F45-C733-4F36-8E00-DD0C6C599B9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E79C62E0-1EB6-4EC5-B401-0D0EDC5608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A026268A-B2F5-4FA9-A70A-8A3A00A4BB2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B771CD29-69F0-4608-8AF2-428AE4C0D79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F4AA24E1-83D7-4C3F-9906-88752B92CB4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A4FB441D-667F-463C-9A7A-339D0B25B6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5837D9F4-CE9A-4DDD-A1AE-340766F729F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383E74CC-672D-4697-AFF8-A7A13795A56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DC075388-4183-4453-89C9-936B8C6182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BEC0DF85-D024-466D-BE70-E4D18310471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2FB6E4AD-40B3-4ADC-A17C-3C54F92F36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700FE10C-3D70-4AD2-90B8-A055063DD8CB}"/>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03B29D95-D5E7-44EE-BFD5-02E060DCB7B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56A16BFA-AEA5-4285-9529-BE5DFE09BE6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841AF7C5-CEA9-4A7B-B79C-86016110A12F}"/>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517" name="直線コネクタ 516">
          <a:extLst>
            <a:ext uri="{FF2B5EF4-FFF2-40B4-BE49-F238E27FC236}">
              <a16:creationId xmlns:a16="http://schemas.microsoft.com/office/drawing/2014/main" id="{2989FB3B-ADEB-401B-9FA8-6A037B36F3B7}"/>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9DE77DFB-1EA4-4B9F-922A-58CF30999C87}"/>
            </a:ext>
          </a:extLst>
        </xdr:cNvPr>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519" name="フローチャート: 判断 518">
          <a:extLst>
            <a:ext uri="{FF2B5EF4-FFF2-40B4-BE49-F238E27FC236}">
              <a16:creationId xmlns:a16="http://schemas.microsoft.com/office/drawing/2014/main" id="{1230882D-3458-4132-BBF9-EB01644DCDA8}"/>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520" name="フローチャート: 判断 519">
          <a:extLst>
            <a:ext uri="{FF2B5EF4-FFF2-40B4-BE49-F238E27FC236}">
              <a16:creationId xmlns:a16="http://schemas.microsoft.com/office/drawing/2014/main" id="{4DB97636-6F2D-40A9-A6CC-26C10CADC6BE}"/>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1" name="フローチャート: 判断 520">
          <a:extLst>
            <a:ext uri="{FF2B5EF4-FFF2-40B4-BE49-F238E27FC236}">
              <a16:creationId xmlns:a16="http://schemas.microsoft.com/office/drawing/2014/main" id="{27185946-601A-4B83-8D00-70888740ED6C}"/>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522" name="フローチャート: 判断 521">
          <a:extLst>
            <a:ext uri="{FF2B5EF4-FFF2-40B4-BE49-F238E27FC236}">
              <a16:creationId xmlns:a16="http://schemas.microsoft.com/office/drawing/2014/main" id="{F8149AEC-921D-47AB-BFDD-0DC0F3F935A9}"/>
            </a:ext>
          </a:extLst>
        </xdr:cNvPr>
        <xdr:cNvSpPr/>
      </xdr:nvSpPr>
      <xdr:spPr>
        <a:xfrm>
          <a:off x="13652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149225</xdr:rowOff>
    </xdr:from>
    <xdr:to>
      <xdr:col>67</xdr:col>
      <xdr:colOff>101600</xdr:colOff>
      <xdr:row>37</xdr:row>
      <xdr:rowOff>79375</xdr:rowOff>
    </xdr:to>
    <xdr:sp macro="" textlink="">
      <xdr:nvSpPr>
        <xdr:cNvPr id="523" name="フローチャート: 判断 522">
          <a:extLst>
            <a:ext uri="{FF2B5EF4-FFF2-40B4-BE49-F238E27FC236}">
              <a16:creationId xmlns:a16="http://schemas.microsoft.com/office/drawing/2014/main" id="{332060D9-696B-48C9-84F4-6302C28FA670}"/>
            </a:ext>
          </a:extLst>
        </xdr:cNvPr>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A378119-C53D-41F1-949B-E7ADB1C867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9392656-60DA-4B00-88D7-D654704CCE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C98479D-CA77-43EE-8ED0-1A53BC13058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DA862B9-2EFB-4EE1-9680-4247DCA6A1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248B175-A2B8-409D-9F5D-9B7BE29AB6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145415</xdr:rowOff>
    </xdr:from>
    <xdr:to>
      <xdr:col>85</xdr:col>
      <xdr:colOff>177800</xdr:colOff>
      <xdr:row>40</xdr:row>
      <xdr:rowOff>75565</xdr:rowOff>
    </xdr:to>
    <xdr:sp macro="" textlink="">
      <xdr:nvSpPr>
        <xdr:cNvPr id="529" name="楕円 528">
          <a:extLst>
            <a:ext uri="{FF2B5EF4-FFF2-40B4-BE49-F238E27FC236}">
              <a16:creationId xmlns:a16="http://schemas.microsoft.com/office/drawing/2014/main" id="{6F837A07-E4AA-4222-A342-A116864052CA}"/>
            </a:ext>
          </a:extLst>
        </xdr:cNvPr>
        <xdr:cNvSpPr/>
      </xdr:nvSpPr>
      <xdr:spPr>
        <a:xfrm>
          <a:off x="16268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123842</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8FA1EB7A-14B8-4DC1-AD23-F0215EEF293B}"/>
            </a:ext>
          </a:extLst>
        </xdr:cNvPr>
        <xdr:cNvSpPr txBox="1"/>
      </xdr:nvSpPr>
      <xdr:spPr>
        <a:xfrm>
          <a:off x="16357600"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531" name="楕円 530">
          <a:extLst>
            <a:ext uri="{FF2B5EF4-FFF2-40B4-BE49-F238E27FC236}">
              <a16:creationId xmlns:a16="http://schemas.microsoft.com/office/drawing/2014/main" id="{755E6C06-2FD6-4377-9B0E-BF8F5244C451}"/>
            </a:ext>
          </a:extLst>
        </xdr:cNvPr>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24765</xdr:rowOff>
    </xdr:to>
    <xdr:cxnSp macro="">
      <xdr:nvCxnSpPr>
        <xdr:cNvPr id="532" name="直線コネクタ 531">
          <a:extLst>
            <a:ext uri="{FF2B5EF4-FFF2-40B4-BE49-F238E27FC236}">
              <a16:creationId xmlns:a16="http://schemas.microsoft.com/office/drawing/2014/main" id="{9E1D6D96-0F25-4721-8A00-446BAA63CF70}"/>
            </a:ext>
          </a:extLst>
        </xdr:cNvPr>
        <xdr:cNvCxnSpPr/>
      </xdr:nvCxnSpPr>
      <xdr:spPr>
        <a:xfrm>
          <a:off x="15481300" y="68313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143510</xdr:rowOff>
    </xdr:from>
    <xdr:to>
      <xdr:col>76</xdr:col>
      <xdr:colOff>165100</xdr:colOff>
      <xdr:row>40</xdr:row>
      <xdr:rowOff>73660</xdr:rowOff>
    </xdr:to>
    <xdr:sp macro="" textlink="">
      <xdr:nvSpPr>
        <xdr:cNvPr id="533" name="楕円 532">
          <a:extLst>
            <a:ext uri="{FF2B5EF4-FFF2-40B4-BE49-F238E27FC236}">
              <a16:creationId xmlns:a16="http://schemas.microsoft.com/office/drawing/2014/main" id="{95D8628F-6ABE-4CC3-8D4E-8945DCB575A1}"/>
            </a:ext>
          </a:extLst>
        </xdr:cNvPr>
        <xdr:cNvSpPr/>
      </xdr:nvSpPr>
      <xdr:spPr>
        <a:xfrm>
          <a:off x="1454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22860</xdr:rowOff>
    </xdr:to>
    <xdr:cxnSp macro="">
      <xdr:nvCxnSpPr>
        <xdr:cNvPr id="534" name="直線コネクタ 533">
          <a:extLst>
            <a:ext uri="{FF2B5EF4-FFF2-40B4-BE49-F238E27FC236}">
              <a16:creationId xmlns:a16="http://schemas.microsoft.com/office/drawing/2014/main" id="{7FAE74CE-B1B7-400D-8280-8C6EFFA0F11C}"/>
            </a:ext>
          </a:extLst>
        </xdr:cNvPr>
        <xdr:cNvCxnSpPr/>
      </xdr:nvCxnSpPr>
      <xdr:spPr>
        <a:xfrm flipV="1">
          <a:off x="14592300" y="6831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103505</xdr:rowOff>
    </xdr:from>
    <xdr:to>
      <xdr:col>72</xdr:col>
      <xdr:colOff>38100</xdr:colOff>
      <xdr:row>40</xdr:row>
      <xdr:rowOff>33655</xdr:rowOff>
    </xdr:to>
    <xdr:sp macro="" textlink="">
      <xdr:nvSpPr>
        <xdr:cNvPr id="535" name="楕円 534">
          <a:extLst>
            <a:ext uri="{FF2B5EF4-FFF2-40B4-BE49-F238E27FC236}">
              <a16:creationId xmlns:a16="http://schemas.microsoft.com/office/drawing/2014/main" id="{8BD95B32-5524-405A-996D-2468722EA298}"/>
            </a:ext>
          </a:extLst>
        </xdr:cNvPr>
        <xdr:cNvSpPr/>
      </xdr:nvSpPr>
      <xdr:spPr>
        <a:xfrm>
          <a:off x="13652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154305</xdr:rowOff>
    </xdr:from>
    <xdr:to>
      <xdr:col>76</xdr:col>
      <xdr:colOff>114300</xdr:colOff>
      <xdr:row>40</xdr:row>
      <xdr:rowOff>22860</xdr:rowOff>
    </xdr:to>
    <xdr:cxnSp macro="">
      <xdr:nvCxnSpPr>
        <xdr:cNvPr id="536" name="直線コネクタ 535">
          <a:extLst>
            <a:ext uri="{FF2B5EF4-FFF2-40B4-BE49-F238E27FC236}">
              <a16:creationId xmlns:a16="http://schemas.microsoft.com/office/drawing/2014/main" id="{7ACDE9B6-90BC-4F71-B1A8-8710FF2C78A2}"/>
            </a:ext>
          </a:extLst>
        </xdr:cNvPr>
        <xdr:cNvCxnSpPr/>
      </xdr:nvCxnSpPr>
      <xdr:spPr>
        <a:xfrm>
          <a:off x="13703300" y="6840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52070</xdr:rowOff>
    </xdr:from>
    <xdr:to>
      <xdr:col>67</xdr:col>
      <xdr:colOff>101600</xdr:colOff>
      <xdr:row>39</xdr:row>
      <xdr:rowOff>153670</xdr:rowOff>
    </xdr:to>
    <xdr:sp macro="" textlink="">
      <xdr:nvSpPr>
        <xdr:cNvPr id="537" name="楕円 536">
          <a:extLst>
            <a:ext uri="{FF2B5EF4-FFF2-40B4-BE49-F238E27FC236}">
              <a16:creationId xmlns:a16="http://schemas.microsoft.com/office/drawing/2014/main" id="{656666A4-9A75-4DC3-B7C2-CE5886FA6AF2}"/>
            </a:ext>
          </a:extLst>
        </xdr:cNvPr>
        <xdr:cNvSpPr/>
      </xdr:nvSpPr>
      <xdr:spPr>
        <a:xfrm>
          <a:off x="1276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102870</xdr:rowOff>
    </xdr:from>
    <xdr:to>
      <xdr:col>71</xdr:col>
      <xdr:colOff>177800</xdr:colOff>
      <xdr:row>39</xdr:row>
      <xdr:rowOff>154305</xdr:rowOff>
    </xdr:to>
    <xdr:cxnSp macro="">
      <xdr:nvCxnSpPr>
        <xdr:cNvPr id="538" name="直線コネクタ 537">
          <a:extLst>
            <a:ext uri="{FF2B5EF4-FFF2-40B4-BE49-F238E27FC236}">
              <a16:creationId xmlns:a16="http://schemas.microsoft.com/office/drawing/2014/main" id="{961E5760-C0F1-4DD5-9ABD-9567AAE1CA35}"/>
            </a:ext>
          </a:extLst>
        </xdr:cNvPr>
        <xdr:cNvCxnSpPr/>
      </xdr:nvCxnSpPr>
      <xdr:spPr>
        <a:xfrm>
          <a:off x="12814300" y="6789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768D5A3A-797B-49F5-9AB2-D5FAEAC63E78}"/>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1C7DD24A-5E68-46C9-BCFA-04AD212AA1B2}"/>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116857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EE0FBE16-BBF6-4E6E-AC3A-D7C82FE5682D}"/>
            </a:ext>
          </a:extLst>
        </xdr:cNvPr>
        <xdr:cNvSpPr txBox="1"/>
      </xdr:nvSpPr>
      <xdr:spPr>
        <a:xfrm>
          <a:off x="13500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95902</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E518AA4F-9B99-46D7-B58B-7BF70F4937BC}"/>
            </a:ext>
          </a:extLst>
        </xdr:cNvPr>
        <xdr:cNvSpPr txBox="1"/>
      </xdr:nvSpPr>
      <xdr:spPr>
        <a:xfrm>
          <a:off x="12611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BED4E48C-93A2-416A-8486-4D6D69A21FF4}"/>
            </a:ext>
          </a:extLst>
        </xdr:cNvPr>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64787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515D967C-E2A2-4953-863A-A17F62898490}"/>
            </a:ext>
          </a:extLst>
        </xdr:cNvPr>
        <xdr:cNvSpPr txBox="1"/>
      </xdr:nvSpPr>
      <xdr:spPr>
        <a:xfrm>
          <a:off x="14389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24782</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F82E293A-E26C-492B-9D9E-D4929288DE24}"/>
            </a:ext>
          </a:extLst>
        </xdr:cNvPr>
        <xdr:cNvSpPr txBox="1"/>
      </xdr:nvSpPr>
      <xdr:spPr>
        <a:xfrm>
          <a:off x="13500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144797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4FDF4690-2F43-45F9-BB87-1744E2BC26BE}"/>
            </a:ext>
          </a:extLst>
        </xdr:cNvPr>
        <xdr:cNvSpPr txBox="1"/>
      </xdr:nvSpPr>
      <xdr:spPr>
        <a:xfrm>
          <a:off x="12611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551ED6D6-E088-4CFF-A314-09A48473E7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CFDFEDEE-4F9C-455E-BD42-B1039154B1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987753DA-28E3-4911-BF01-31FED4FB70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FAB2A51A-9C44-4A5D-AA99-4967E0615F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90EA7962-741C-4299-BF80-5E50EE560C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5604B7FE-BE77-439F-8D06-4C10800608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C194BDE2-C409-4DA5-A8EF-212B197B73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2956E473-1561-4CA4-AB48-468255B6CB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A803C03B-9AD0-4457-BE1E-5DC5756D8B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4651710-70DE-4D60-AD4A-B0DFD4C6C5D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a:extLst>
            <a:ext uri="{FF2B5EF4-FFF2-40B4-BE49-F238E27FC236}">
              <a16:creationId xmlns:a16="http://schemas.microsoft.com/office/drawing/2014/main" id="{DCA753B8-8188-4A7E-871C-2B88320E9A0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8" name="テキスト ボックス 557">
          <a:extLst>
            <a:ext uri="{FF2B5EF4-FFF2-40B4-BE49-F238E27FC236}">
              <a16:creationId xmlns:a16="http://schemas.microsoft.com/office/drawing/2014/main" id="{928D5177-7394-4227-B40F-B5F8866E33B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a:extLst>
            <a:ext uri="{FF2B5EF4-FFF2-40B4-BE49-F238E27FC236}">
              <a16:creationId xmlns:a16="http://schemas.microsoft.com/office/drawing/2014/main" id="{587C32E2-542E-4778-9540-2DC99A558BD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0" name="テキスト ボックス 559">
          <a:extLst>
            <a:ext uri="{FF2B5EF4-FFF2-40B4-BE49-F238E27FC236}">
              <a16:creationId xmlns:a16="http://schemas.microsoft.com/office/drawing/2014/main" id="{3A42584D-48E3-4070-A427-7274B1AC769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a:extLst>
            <a:ext uri="{FF2B5EF4-FFF2-40B4-BE49-F238E27FC236}">
              <a16:creationId xmlns:a16="http://schemas.microsoft.com/office/drawing/2014/main" id="{3BD47EFE-1D61-4F25-8CD1-57100947CC7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2" name="テキスト ボックス 561">
          <a:extLst>
            <a:ext uri="{FF2B5EF4-FFF2-40B4-BE49-F238E27FC236}">
              <a16:creationId xmlns:a16="http://schemas.microsoft.com/office/drawing/2014/main" id="{4FAD733F-8F9F-4315-BD9D-9DA74D94C53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a:extLst>
            <a:ext uri="{FF2B5EF4-FFF2-40B4-BE49-F238E27FC236}">
              <a16:creationId xmlns:a16="http://schemas.microsoft.com/office/drawing/2014/main" id="{2EE791AE-D6AE-4076-8F94-6E34E8DDB6E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4" name="テキスト ボックス 563">
          <a:extLst>
            <a:ext uri="{FF2B5EF4-FFF2-40B4-BE49-F238E27FC236}">
              <a16:creationId xmlns:a16="http://schemas.microsoft.com/office/drawing/2014/main" id="{F332D38B-45B9-4213-91AA-8FDD01C6FA1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a:extLst>
            <a:ext uri="{FF2B5EF4-FFF2-40B4-BE49-F238E27FC236}">
              <a16:creationId xmlns:a16="http://schemas.microsoft.com/office/drawing/2014/main" id="{264A0E21-C870-43AA-88CF-2AC43C2601B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6" name="テキスト ボックス 565">
          <a:extLst>
            <a:ext uri="{FF2B5EF4-FFF2-40B4-BE49-F238E27FC236}">
              <a16:creationId xmlns:a16="http://schemas.microsoft.com/office/drawing/2014/main" id="{B90069B0-2209-4246-8A1C-FB3BE2FB950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a:extLst>
            <a:ext uri="{FF2B5EF4-FFF2-40B4-BE49-F238E27FC236}">
              <a16:creationId xmlns:a16="http://schemas.microsoft.com/office/drawing/2014/main" id="{7B7340A3-0E40-4563-9C9B-A487436724A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8" name="テキスト ボックス 567">
          <a:extLst>
            <a:ext uri="{FF2B5EF4-FFF2-40B4-BE49-F238E27FC236}">
              <a16:creationId xmlns:a16="http://schemas.microsoft.com/office/drawing/2014/main" id="{A34F6D56-409B-48DD-B600-40781242D9B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75D33B-A3B8-4300-B109-D1854E541B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7C78B7FB-E5DE-4D6D-9298-E9C2821E214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5AA89752-6587-47D7-9E54-A01DFB043E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572" name="直線コネクタ 571">
          <a:extLst>
            <a:ext uri="{FF2B5EF4-FFF2-40B4-BE49-F238E27FC236}">
              <a16:creationId xmlns:a16="http://schemas.microsoft.com/office/drawing/2014/main" id="{8954A29A-03B8-40C8-A26E-537035C49BCB}"/>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610C8E1C-B097-4CD0-93B5-DDE6CDA99F1B}"/>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574" name="直線コネクタ 573">
          <a:extLst>
            <a:ext uri="{FF2B5EF4-FFF2-40B4-BE49-F238E27FC236}">
              <a16:creationId xmlns:a16="http://schemas.microsoft.com/office/drawing/2014/main" id="{93412557-D2E7-4193-8362-62438BAD0668}"/>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DD65754F-2508-4353-ABF3-57F1F1B609EA}"/>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576" name="直線コネクタ 575">
          <a:extLst>
            <a:ext uri="{FF2B5EF4-FFF2-40B4-BE49-F238E27FC236}">
              <a16:creationId xmlns:a16="http://schemas.microsoft.com/office/drawing/2014/main" id="{23EAF09E-3B37-437E-848F-68B0625B24D8}"/>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F136DA4A-72BB-4485-91BC-EC78868B83C4}"/>
            </a:ext>
          </a:extLst>
        </xdr:cNvPr>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578" name="フローチャート: 判断 577">
          <a:extLst>
            <a:ext uri="{FF2B5EF4-FFF2-40B4-BE49-F238E27FC236}">
              <a16:creationId xmlns:a16="http://schemas.microsoft.com/office/drawing/2014/main" id="{2C9CE07F-53F1-4C2D-BF47-5AE110215B6F}"/>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9" name="フローチャート: 判断 578">
          <a:extLst>
            <a:ext uri="{FF2B5EF4-FFF2-40B4-BE49-F238E27FC236}">
              <a16:creationId xmlns:a16="http://schemas.microsoft.com/office/drawing/2014/main" id="{DAC23B41-2E46-40AA-9918-2E890C0CC318}"/>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31931</xdr:rowOff>
    </xdr:from>
    <xdr:to>
      <xdr:col>107</xdr:col>
      <xdr:colOff>101600</xdr:colOff>
      <xdr:row>38</xdr:row>
      <xdr:rowOff>133531</xdr:rowOff>
    </xdr:to>
    <xdr:sp macro="" textlink="">
      <xdr:nvSpPr>
        <xdr:cNvPr id="580" name="フローチャート: 判断 579">
          <a:extLst>
            <a:ext uri="{FF2B5EF4-FFF2-40B4-BE49-F238E27FC236}">
              <a16:creationId xmlns:a16="http://schemas.microsoft.com/office/drawing/2014/main" id="{1DDA26BA-E341-47B9-A460-90FD1CB0A721}"/>
            </a:ext>
          </a:extLst>
        </xdr:cNvPr>
        <xdr:cNvSpPr/>
      </xdr:nvSpPr>
      <xdr:spPr>
        <a:xfrm>
          <a:off x="2038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581" name="フローチャート: 判断 580">
          <a:extLst>
            <a:ext uri="{FF2B5EF4-FFF2-40B4-BE49-F238E27FC236}">
              <a16:creationId xmlns:a16="http://schemas.microsoft.com/office/drawing/2014/main" id="{8A7DDEE1-0308-40E3-8BE6-A3EA554C6363}"/>
            </a:ext>
          </a:extLst>
        </xdr:cNvPr>
        <xdr:cNvSpPr/>
      </xdr:nvSpPr>
      <xdr:spPr>
        <a:xfrm>
          <a:off x="19494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31931</xdr:rowOff>
    </xdr:from>
    <xdr:to>
      <xdr:col>98</xdr:col>
      <xdr:colOff>38100</xdr:colOff>
      <xdr:row>38</xdr:row>
      <xdr:rowOff>133531</xdr:rowOff>
    </xdr:to>
    <xdr:sp macro="" textlink="">
      <xdr:nvSpPr>
        <xdr:cNvPr id="582" name="フローチャート: 判断 581">
          <a:extLst>
            <a:ext uri="{FF2B5EF4-FFF2-40B4-BE49-F238E27FC236}">
              <a16:creationId xmlns:a16="http://schemas.microsoft.com/office/drawing/2014/main" id="{80A43D75-9647-4AFF-8BF3-17F6F9AB37F4}"/>
            </a:ext>
          </a:extLst>
        </xdr:cNvPr>
        <xdr:cNvSpPr/>
      </xdr:nvSpPr>
      <xdr:spPr>
        <a:xfrm>
          <a:off x="18605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27C35B8-FA82-4003-A90A-182109DCD3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4E568E6-CCDB-403E-B18B-404A48962BE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E4EC832-E8C3-41B3-90A7-F78C73D8E9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979AB78D-C7FC-44EC-85C6-CEE135A61A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9F35BEB-D937-4081-9BBE-514F90B35C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27033</xdr:rowOff>
    </xdr:from>
    <xdr:to>
      <xdr:col>116</xdr:col>
      <xdr:colOff>114300</xdr:colOff>
      <xdr:row>37</xdr:row>
      <xdr:rowOff>128633</xdr:rowOff>
    </xdr:to>
    <xdr:sp macro="" textlink="">
      <xdr:nvSpPr>
        <xdr:cNvPr id="588" name="楕円 587">
          <a:extLst>
            <a:ext uri="{FF2B5EF4-FFF2-40B4-BE49-F238E27FC236}">
              <a16:creationId xmlns:a16="http://schemas.microsoft.com/office/drawing/2014/main" id="{5F6D417F-800F-408E-9562-86FF603B81A4}"/>
            </a:ext>
          </a:extLst>
        </xdr:cNvPr>
        <xdr:cNvSpPr/>
      </xdr:nvSpPr>
      <xdr:spPr>
        <a:xfrm>
          <a:off x="22110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49910</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61534079-F29C-45D6-BB49-E12509041139}"/>
            </a:ext>
          </a:extLst>
        </xdr:cNvPr>
        <xdr:cNvSpPr txBox="1"/>
      </xdr:nvSpPr>
      <xdr:spPr>
        <a:xfrm>
          <a:off x="22199600"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43361</xdr:rowOff>
    </xdr:from>
    <xdr:to>
      <xdr:col>112</xdr:col>
      <xdr:colOff>38100</xdr:colOff>
      <xdr:row>37</xdr:row>
      <xdr:rowOff>144961</xdr:rowOff>
    </xdr:to>
    <xdr:sp macro="" textlink="">
      <xdr:nvSpPr>
        <xdr:cNvPr id="590" name="楕円 589">
          <a:extLst>
            <a:ext uri="{FF2B5EF4-FFF2-40B4-BE49-F238E27FC236}">
              <a16:creationId xmlns:a16="http://schemas.microsoft.com/office/drawing/2014/main" id="{7030436E-BB62-4954-B354-81B18F37382B}"/>
            </a:ext>
          </a:extLst>
        </xdr:cNvPr>
        <xdr:cNvSpPr/>
      </xdr:nvSpPr>
      <xdr:spPr>
        <a:xfrm>
          <a:off x="21272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77833</xdr:rowOff>
    </xdr:from>
    <xdr:to>
      <xdr:col>116</xdr:col>
      <xdr:colOff>63500</xdr:colOff>
      <xdr:row>37</xdr:row>
      <xdr:rowOff>94161</xdr:rowOff>
    </xdr:to>
    <xdr:cxnSp macro="">
      <xdr:nvCxnSpPr>
        <xdr:cNvPr id="591" name="直線コネクタ 590">
          <a:extLst>
            <a:ext uri="{FF2B5EF4-FFF2-40B4-BE49-F238E27FC236}">
              <a16:creationId xmlns:a16="http://schemas.microsoft.com/office/drawing/2014/main" id="{FCB27006-2AB1-41ED-85DD-84070733533C}"/>
            </a:ext>
          </a:extLst>
        </xdr:cNvPr>
        <xdr:cNvCxnSpPr/>
      </xdr:nvCxnSpPr>
      <xdr:spPr>
        <a:xfrm flipV="1">
          <a:off x="21323300" y="642148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61323</xdr:rowOff>
    </xdr:from>
    <xdr:to>
      <xdr:col>107</xdr:col>
      <xdr:colOff>101600</xdr:colOff>
      <xdr:row>36</xdr:row>
      <xdr:rowOff>162923</xdr:rowOff>
    </xdr:to>
    <xdr:sp macro="" textlink="">
      <xdr:nvSpPr>
        <xdr:cNvPr id="592" name="楕円 591">
          <a:extLst>
            <a:ext uri="{FF2B5EF4-FFF2-40B4-BE49-F238E27FC236}">
              <a16:creationId xmlns:a16="http://schemas.microsoft.com/office/drawing/2014/main" id="{1D7D9686-9A2C-4379-A118-4495DD56CCAE}"/>
            </a:ext>
          </a:extLst>
        </xdr:cNvPr>
        <xdr:cNvSpPr/>
      </xdr:nvSpPr>
      <xdr:spPr>
        <a:xfrm>
          <a:off x="20383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112123</xdr:rowOff>
    </xdr:from>
    <xdr:to>
      <xdr:col>111</xdr:col>
      <xdr:colOff>177800</xdr:colOff>
      <xdr:row>37</xdr:row>
      <xdr:rowOff>94161</xdr:rowOff>
    </xdr:to>
    <xdr:cxnSp macro="">
      <xdr:nvCxnSpPr>
        <xdr:cNvPr id="593" name="直線コネクタ 592">
          <a:extLst>
            <a:ext uri="{FF2B5EF4-FFF2-40B4-BE49-F238E27FC236}">
              <a16:creationId xmlns:a16="http://schemas.microsoft.com/office/drawing/2014/main" id="{82A4EBDD-D220-4DF4-9761-BC0D0E19B92C}"/>
            </a:ext>
          </a:extLst>
        </xdr:cNvPr>
        <xdr:cNvCxnSpPr/>
      </xdr:nvCxnSpPr>
      <xdr:spPr>
        <a:xfrm>
          <a:off x="20434300" y="6284323"/>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84183</xdr:rowOff>
    </xdr:from>
    <xdr:to>
      <xdr:col>102</xdr:col>
      <xdr:colOff>165100</xdr:colOff>
      <xdr:row>37</xdr:row>
      <xdr:rowOff>14333</xdr:rowOff>
    </xdr:to>
    <xdr:sp macro="" textlink="">
      <xdr:nvSpPr>
        <xdr:cNvPr id="594" name="楕円 593">
          <a:extLst>
            <a:ext uri="{FF2B5EF4-FFF2-40B4-BE49-F238E27FC236}">
              <a16:creationId xmlns:a16="http://schemas.microsoft.com/office/drawing/2014/main" id="{CAA39141-ACDA-4CF7-8E97-30EF598AF285}"/>
            </a:ext>
          </a:extLst>
        </xdr:cNvPr>
        <xdr:cNvSpPr/>
      </xdr:nvSpPr>
      <xdr:spPr>
        <a:xfrm>
          <a:off x="19494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112123</xdr:rowOff>
    </xdr:from>
    <xdr:to>
      <xdr:col>107</xdr:col>
      <xdr:colOff>50800</xdr:colOff>
      <xdr:row>36</xdr:row>
      <xdr:rowOff>134983</xdr:rowOff>
    </xdr:to>
    <xdr:cxnSp macro="">
      <xdr:nvCxnSpPr>
        <xdr:cNvPr id="595" name="直線コネクタ 594">
          <a:extLst>
            <a:ext uri="{FF2B5EF4-FFF2-40B4-BE49-F238E27FC236}">
              <a16:creationId xmlns:a16="http://schemas.microsoft.com/office/drawing/2014/main" id="{2E5B9155-8D63-4A82-B261-8DAF8F0B252B}"/>
            </a:ext>
          </a:extLst>
        </xdr:cNvPr>
        <xdr:cNvCxnSpPr/>
      </xdr:nvCxnSpPr>
      <xdr:spPr>
        <a:xfrm flipV="1">
          <a:off x="19545300" y="62843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107043</xdr:rowOff>
    </xdr:from>
    <xdr:to>
      <xdr:col>98</xdr:col>
      <xdr:colOff>38100</xdr:colOff>
      <xdr:row>37</xdr:row>
      <xdr:rowOff>37193</xdr:rowOff>
    </xdr:to>
    <xdr:sp macro="" textlink="">
      <xdr:nvSpPr>
        <xdr:cNvPr id="596" name="楕円 595">
          <a:extLst>
            <a:ext uri="{FF2B5EF4-FFF2-40B4-BE49-F238E27FC236}">
              <a16:creationId xmlns:a16="http://schemas.microsoft.com/office/drawing/2014/main" id="{0F454ADE-BF15-4209-80AE-BE783AAD5084}"/>
            </a:ext>
          </a:extLst>
        </xdr:cNvPr>
        <xdr:cNvSpPr/>
      </xdr:nvSpPr>
      <xdr:spPr>
        <a:xfrm>
          <a:off x="18605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134983</xdr:rowOff>
    </xdr:from>
    <xdr:to>
      <xdr:col>102</xdr:col>
      <xdr:colOff>114300</xdr:colOff>
      <xdr:row>36</xdr:row>
      <xdr:rowOff>157843</xdr:rowOff>
    </xdr:to>
    <xdr:cxnSp macro="">
      <xdr:nvCxnSpPr>
        <xdr:cNvPr id="597" name="直線コネクタ 596">
          <a:extLst>
            <a:ext uri="{FF2B5EF4-FFF2-40B4-BE49-F238E27FC236}">
              <a16:creationId xmlns:a16="http://schemas.microsoft.com/office/drawing/2014/main" id="{315E700C-FB7A-4E04-ABEC-0AFFE0C83350}"/>
            </a:ext>
          </a:extLst>
        </xdr:cNvPr>
        <xdr:cNvCxnSpPr/>
      </xdr:nvCxnSpPr>
      <xdr:spPr>
        <a:xfrm flipV="1">
          <a:off x="18656300" y="63071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F9486C22-8115-488C-9DCC-9CE302B65310}"/>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124658</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435565D2-5956-4778-BDC1-6236AD09A45A}"/>
            </a:ext>
          </a:extLst>
        </xdr:cNvPr>
        <xdr:cNvSpPr txBox="1"/>
      </xdr:nvSpPr>
      <xdr:spPr>
        <a:xfrm>
          <a:off x="201994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114861</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D945FCCB-C665-4523-B5A4-A82C196151FA}"/>
            </a:ext>
          </a:extLst>
        </xdr:cNvPr>
        <xdr:cNvSpPr txBox="1"/>
      </xdr:nvSpPr>
      <xdr:spPr>
        <a:xfrm>
          <a:off x="19310427" y="66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124658</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5C16A885-8F84-4A92-BAFC-FCF8DA9694C1}"/>
            </a:ext>
          </a:extLst>
        </xdr:cNvPr>
        <xdr:cNvSpPr txBox="1"/>
      </xdr:nvSpPr>
      <xdr:spPr>
        <a:xfrm>
          <a:off x="184214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161488</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90CC783C-23A9-4D88-B3AB-9260F938FDC9}"/>
            </a:ext>
          </a:extLst>
        </xdr:cNvPr>
        <xdr:cNvSpPr txBox="1"/>
      </xdr:nvSpPr>
      <xdr:spPr>
        <a:xfrm>
          <a:off x="21075727" y="61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8000</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5128EAA1-F856-4C6A-AB05-6B7B4C5CD59D}"/>
            </a:ext>
          </a:extLst>
        </xdr:cNvPr>
        <xdr:cNvSpPr txBox="1"/>
      </xdr:nvSpPr>
      <xdr:spPr>
        <a:xfrm>
          <a:off x="20199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30860</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6B42CD74-20AC-4890-B08A-07D45E7467DE}"/>
            </a:ext>
          </a:extLst>
        </xdr:cNvPr>
        <xdr:cNvSpPr txBox="1"/>
      </xdr:nvSpPr>
      <xdr:spPr>
        <a:xfrm>
          <a:off x="193104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53720</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60DC59ED-BC30-4A86-9A90-2D99BC7B1FDE}"/>
            </a:ext>
          </a:extLst>
        </xdr:cNvPr>
        <xdr:cNvSpPr txBox="1"/>
      </xdr:nvSpPr>
      <xdr:spPr>
        <a:xfrm>
          <a:off x="18421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FA2681D9-196A-4EAF-99A2-07066BFFD9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F62245B6-CEE1-41B7-BC77-BEA7E1472A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E8078228-E7C8-4BA1-AFD2-A18D7E1EEA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AC3DA2B6-CC35-4098-9D90-2991BB2831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D0F8EE85-8CDE-4A7C-90C8-632104D819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38652840-9999-46CB-BDCA-74E34A03C4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F68D9764-C30B-4CAC-8752-EAB5BFC50DD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B45D4FDE-88CB-49B5-9EE5-B5631F5E78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766826AA-29FF-4A24-ABEE-365DF9B418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63C04776-39EF-4F8C-A75F-B335CE2A81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369C96D3-133B-49C1-9366-BBC2D5F953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8FDB4E9E-8182-4EB4-BD58-682B338F7EF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3699D42A-822C-4C99-8082-C4B481FA370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B376131D-69CA-4384-917E-57645E795C9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F1E50723-6971-4FBC-BB52-2CC9CC4B0DF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63FE8058-86FB-4555-A66A-F4C84634B2D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3B6011D8-4B67-4354-A712-597D4DF9BEB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FDAF3B52-4218-4E32-BA1D-A5C504EC098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09798915-14F6-4692-B340-99A34129EF2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B0D11EAE-6520-4F10-9BDB-D5F5C3273A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A054926-F7BF-4353-91BB-D2238AF4189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AD19DABE-A96B-468C-B1C1-E6876099623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62</xdr:row>
      <xdr:rowOff>66294</xdr:rowOff>
    </xdr:to>
    <xdr:cxnSp macro="">
      <xdr:nvCxnSpPr>
        <xdr:cNvPr id="628" name="直線コネクタ 627">
          <a:extLst>
            <a:ext uri="{FF2B5EF4-FFF2-40B4-BE49-F238E27FC236}">
              <a16:creationId xmlns:a16="http://schemas.microsoft.com/office/drawing/2014/main" id="{1A656A10-8745-4524-B1A1-FC69B8878B1F}"/>
            </a:ext>
          </a:extLst>
        </xdr:cNvPr>
        <xdr:cNvCxnSpPr/>
      </xdr:nvCxnSpPr>
      <xdr:spPr>
        <a:xfrm flipV="1">
          <a:off x="16318864" y="956691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A9321E22-28A7-40EC-98CF-F39FEDF1F4A8}"/>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30" name="直線コネクタ 629">
          <a:extLst>
            <a:ext uri="{FF2B5EF4-FFF2-40B4-BE49-F238E27FC236}">
              <a16:creationId xmlns:a16="http://schemas.microsoft.com/office/drawing/2014/main" id="{7CB22EC4-A1BC-49B0-A86F-ED49D2DAF3BA}"/>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48113AA1-E411-4575-A5DD-2AAD44364C9B}"/>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632" name="直線コネクタ 631">
          <a:extLst>
            <a:ext uri="{FF2B5EF4-FFF2-40B4-BE49-F238E27FC236}">
              <a16:creationId xmlns:a16="http://schemas.microsoft.com/office/drawing/2014/main" id="{9A57A947-C566-43D2-9026-47288C9A5321}"/>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5351</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259C1DD4-E58B-4CF6-BA3C-F15E4B692866}"/>
            </a:ext>
          </a:extLst>
        </xdr:cNvPr>
        <xdr:cNvSpPr txBox="1"/>
      </xdr:nvSpPr>
      <xdr:spPr>
        <a:xfrm>
          <a:off x="16357600" y="1012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26924</xdr:rowOff>
    </xdr:from>
    <xdr:to>
      <xdr:col>85</xdr:col>
      <xdr:colOff>177800</xdr:colOff>
      <xdr:row>59</xdr:row>
      <xdr:rowOff>128524</xdr:rowOff>
    </xdr:to>
    <xdr:sp macro="" textlink="">
      <xdr:nvSpPr>
        <xdr:cNvPr id="634" name="フローチャート: 判断 633">
          <a:extLst>
            <a:ext uri="{FF2B5EF4-FFF2-40B4-BE49-F238E27FC236}">
              <a16:creationId xmlns:a16="http://schemas.microsoft.com/office/drawing/2014/main" id="{34CD004F-3A09-4347-A107-8577DEAD0933}"/>
            </a:ext>
          </a:extLst>
        </xdr:cNvPr>
        <xdr:cNvSpPr/>
      </xdr:nvSpPr>
      <xdr:spPr>
        <a:xfrm>
          <a:off x="16268700" y="1014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120650</xdr:rowOff>
    </xdr:from>
    <xdr:to>
      <xdr:col>81</xdr:col>
      <xdr:colOff>101600</xdr:colOff>
      <xdr:row>59</xdr:row>
      <xdr:rowOff>50800</xdr:rowOff>
    </xdr:to>
    <xdr:sp macro="" textlink="">
      <xdr:nvSpPr>
        <xdr:cNvPr id="635" name="フローチャート: 判断 634">
          <a:extLst>
            <a:ext uri="{FF2B5EF4-FFF2-40B4-BE49-F238E27FC236}">
              <a16:creationId xmlns:a16="http://schemas.microsoft.com/office/drawing/2014/main" id="{D38F10BF-5416-495E-B651-4AEBD486AF86}"/>
            </a:ext>
          </a:extLst>
        </xdr:cNvPr>
        <xdr:cNvSpPr/>
      </xdr:nvSpPr>
      <xdr:spPr>
        <a:xfrm>
          <a:off x="15430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6" name="フローチャート: 判断 635">
          <a:extLst>
            <a:ext uri="{FF2B5EF4-FFF2-40B4-BE49-F238E27FC236}">
              <a16:creationId xmlns:a16="http://schemas.microsoft.com/office/drawing/2014/main" id="{7E15EE51-4FD2-4D78-861E-09F8A8C9C6AC}"/>
            </a:ext>
          </a:extLst>
        </xdr:cNvPr>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166370</xdr:rowOff>
    </xdr:from>
    <xdr:to>
      <xdr:col>72</xdr:col>
      <xdr:colOff>38100</xdr:colOff>
      <xdr:row>59</xdr:row>
      <xdr:rowOff>96520</xdr:rowOff>
    </xdr:to>
    <xdr:sp macro="" textlink="">
      <xdr:nvSpPr>
        <xdr:cNvPr id="637" name="フローチャート: 判断 636">
          <a:extLst>
            <a:ext uri="{FF2B5EF4-FFF2-40B4-BE49-F238E27FC236}">
              <a16:creationId xmlns:a16="http://schemas.microsoft.com/office/drawing/2014/main" id="{2D5D0173-ECC1-4CB6-B54D-4700D316DF12}"/>
            </a:ext>
          </a:extLst>
        </xdr:cNvPr>
        <xdr:cNvSpPr/>
      </xdr:nvSpPr>
      <xdr:spPr>
        <a:xfrm>
          <a:off x="13652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141224</xdr:rowOff>
    </xdr:from>
    <xdr:to>
      <xdr:col>67</xdr:col>
      <xdr:colOff>101600</xdr:colOff>
      <xdr:row>59</xdr:row>
      <xdr:rowOff>71374</xdr:rowOff>
    </xdr:to>
    <xdr:sp macro="" textlink="">
      <xdr:nvSpPr>
        <xdr:cNvPr id="638" name="フローチャート: 判断 637">
          <a:extLst>
            <a:ext uri="{FF2B5EF4-FFF2-40B4-BE49-F238E27FC236}">
              <a16:creationId xmlns:a16="http://schemas.microsoft.com/office/drawing/2014/main" id="{8DE6FC92-8F17-478C-97D4-88583CD9D18F}"/>
            </a:ext>
          </a:extLst>
        </xdr:cNvPr>
        <xdr:cNvSpPr/>
      </xdr:nvSpPr>
      <xdr:spPr>
        <a:xfrm>
          <a:off x="12763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3F2D98D-7FDD-4446-B224-666A292CAD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6B28A74-81C2-459D-83B7-6561EE1456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FCE2A37-4E75-4905-B623-6D118E08F8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F598478-AA57-4E25-A1F7-3E3E5ECBBC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BC3F895-3500-42AD-98B5-61C61F9D79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86360</xdr:rowOff>
    </xdr:from>
    <xdr:to>
      <xdr:col>85</xdr:col>
      <xdr:colOff>177800</xdr:colOff>
      <xdr:row>56</xdr:row>
      <xdr:rowOff>16510</xdr:rowOff>
    </xdr:to>
    <xdr:sp macro="" textlink="">
      <xdr:nvSpPr>
        <xdr:cNvPr id="644" name="楕円 643">
          <a:extLst>
            <a:ext uri="{FF2B5EF4-FFF2-40B4-BE49-F238E27FC236}">
              <a16:creationId xmlns:a16="http://schemas.microsoft.com/office/drawing/2014/main" id="{36BADEA2-E0C8-459D-A0BB-8E682B4EB44A}"/>
            </a:ext>
          </a:extLst>
        </xdr:cNvPr>
        <xdr:cNvSpPr/>
      </xdr:nvSpPr>
      <xdr:spPr>
        <a:xfrm>
          <a:off x="16268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BCECC5D2-B107-4E53-BB1B-35815CBC55D7}"/>
            </a:ext>
          </a:extLst>
        </xdr:cNvPr>
        <xdr:cNvSpPr txBox="1"/>
      </xdr:nvSpPr>
      <xdr:spPr>
        <a:xfrm>
          <a:off x="16357600"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68072</xdr:rowOff>
    </xdr:from>
    <xdr:to>
      <xdr:col>81</xdr:col>
      <xdr:colOff>101600</xdr:colOff>
      <xdr:row>56</xdr:row>
      <xdr:rowOff>169672</xdr:rowOff>
    </xdr:to>
    <xdr:sp macro="" textlink="">
      <xdr:nvSpPr>
        <xdr:cNvPr id="646" name="楕円 645">
          <a:extLst>
            <a:ext uri="{FF2B5EF4-FFF2-40B4-BE49-F238E27FC236}">
              <a16:creationId xmlns:a16="http://schemas.microsoft.com/office/drawing/2014/main" id="{224B9E87-D915-411E-BC5F-084AB74CD067}"/>
            </a:ext>
          </a:extLst>
        </xdr:cNvPr>
        <xdr:cNvSpPr/>
      </xdr:nvSpPr>
      <xdr:spPr>
        <a:xfrm>
          <a:off x="15430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137160</xdr:rowOff>
    </xdr:from>
    <xdr:to>
      <xdr:col>85</xdr:col>
      <xdr:colOff>127000</xdr:colOff>
      <xdr:row>56</xdr:row>
      <xdr:rowOff>118872</xdr:rowOff>
    </xdr:to>
    <xdr:cxnSp macro="">
      <xdr:nvCxnSpPr>
        <xdr:cNvPr id="647" name="直線コネクタ 646">
          <a:extLst>
            <a:ext uri="{FF2B5EF4-FFF2-40B4-BE49-F238E27FC236}">
              <a16:creationId xmlns:a16="http://schemas.microsoft.com/office/drawing/2014/main" id="{C6A5E739-FF39-4F9B-91CC-87A0D17B0160}"/>
            </a:ext>
          </a:extLst>
        </xdr:cNvPr>
        <xdr:cNvCxnSpPr/>
      </xdr:nvCxnSpPr>
      <xdr:spPr>
        <a:xfrm flipV="1">
          <a:off x="15481300" y="9566910"/>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xdr:rowOff>
    </xdr:from>
    <xdr:to>
      <xdr:col>76</xdr:col>
      <xdr:colOff>165100</xdr:colOff>
      <xdr:row>56</xdr:row>
      <xdr:rowOff>105664</xdr:rowOff>
    </xdr:to>
    <xdr:sp macro="" textlink="">
      <xdr:nvSpPr>
        <xdr:cNvPr id="648" name="楕円 647">
          <a:extLst>
            <a:ext uri="{FF2B5EF4-FFF2-40B4-BE49-F238E27FC236}">
              <a16:creationId xmlns:a16="http://schemas.microsoft.com/office/drawing/2014/main" id="{88D58C6E-5C7C-487A-8724-2F3BD93051EB}"/>
            </a:ext>
          </a:extLst>
        </xdr:cNvPr>
        <xdr:cNvSpPr/>
      </xdr:nvSpPr>
      <xdr:spPr>
        <a:xfrm>
          <a:off x="145415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54864</xdr:rowOff>
    </xdr:from>
    <xdr:to>
      <xdr:col>81</xdr:col>
      <xdr:colOff>50800</xdr:colOff>
      <xdr:row>56</xdr:row>
      <xdr:rowOff>118872</xdr:rowOff>
    </xdr:to>
    <xdr:cxnSp macro="">
      <xdr:nvCxnSpPr>
        <xdr:cNvPr id="649" name="直線コネクタ 648">
          <a:extLst>
            <a:ext uri="{FF2B5EF4-FFF2-40B4-BE49-F238E27FC236}">
              <a16:creationId xmlns:a16="http://schemas.microsoft.com/office/drawing/2014/main" id="{F659E6E0-8041-4ACB-8781-0D8A7AB94276}"/>
            </a:ext>
          </a:extLst>
        </xdr:cNvPr>
        <xdr:cNvCxnSpPr/>
      </xdr:nvCxnSpPr>
      <xdr:spPr>
        <a:xfrm>
          <a:off x="14592300" y="9656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138938</xdr:rowOff>
    </xdr:from>
    <xdr:to>
      <xdr:col>72</xdr:col>
      <xdr:colOff>38100</xdr:colOff>
      <xdr:row>57</xdr:row>
      <xdr:rowOff>69088</xdr:rowOff>
    </xdr:to>
    <xdr:sp macro="" textlink="">
      <xdr:nvSpPr>
        <xdr:cNvPr id="650" name="楕円 649">
          <a:extLst>
            <a:ext uri="{FF2B5EF4-FFF2-40B4-BE49-F238E27FC236}">
              <a16:creationId xmlns:a16="http://schemas.microsoft.com/office/drawing/2014/main" id="{8E0EEFF7-9935-4FBD-A273-FCAF0C0034D4}"/>
            </a:ext>
          </a:extLst>
        </xdr:cNvPr>
        <xdr:cNvSpPr/>
      </xdr:nvSpPr>
      <xdr:spPr>
        <a:xfrm>
          <a:off x="13652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54864</xdr:rowOff>
    </xdr:from>
    <xdr:to>
      <xdr:col>76</xdr:col>
      <xdr:colOff>114300</xdr:colOff>
      <xdr:row>57</xdr:row>
      <xdr:rowOff>18288</xdr:rowOff>
    </xdr:to>
    <xdr:cxnSp macro="">
      <xdr:nvCxnSpPr>
        <xdr:cNvPr id="651" name="直線コネクタ 650">
          <a:extLst>
            <a:ext uri="{FF2B5EF4-FFF2-40B4-BE49-F238E27FC236}">
              <a16:creationId xmlns:a16="http://schemas.microsoft.com/office/drawing/2014/main" id="{2849D0A5-3804-4745-ABC4-65C5DC9F0CBD}"/>
            </a:ext>
          </a:extLst>
        </xdr:cNvPr>
        <xdr:cNvCxnSpPr/>
      </xdr:nvCxnSpPr>
      <xdr:spPr>
        <a:xfrm flipV="1">
          <a:off x="13703300" y="965606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72644</xdr:rowOff>
    </xdr:from>
    <xdr:to>
      <xdr:col>67</xdr:col>
      <xdr:colOff>101600</xdr:colOff>
      <xdr:row>56</xdr:row>
      <xdr:rowOff>2794</xdr:rowOff>
    </xdr:to>
    <xdr:sp macro="" textlink="">
      <xdr:nvSpPr>
        <xdr:cNvPr id="652" name="楕円 651">
          <a:extLst>
            <a:ext uri="{FF2B5EF4-FFF2-40B4-BE49-F238E27FC236}">
              <a16:creationId xmlns:a16="http://schemas.microsoft.com/office/drawing/2014/main" id="{A1B86B02-3685-4715-A801-ED501DC0E794}"/>
            </a:ext>
          </a:extLst>
        </xdr:cNvPr>
        <xdr:cNvSpPr/>
      </xdr:nvSpPr>
      <xdr:spPr>
        <a:xfrm>
          <a:off x="127635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123444</xdr:rowOff>
    </xdr:from>
    <xdr:to>
      <xdr:col>71</xdr:col>
      <xdr:colOff>177800</xdr:colOff>
      <xdr:row>57</xdr:row>
      <xdr:rowOff>18288</xdr:rowOff>
    </xdr:to>
    <xdr:cxnSp macro="">
      <xdr:nvCxnSpPr>
        <xdr:cNvPr id="653" name="直線コネクタ 652">
          <a:extLst>
            <a:ext uri="{FF2B5EF4-FFF2-40B4-BE49-F238E27FC236}">
              <a16:creationId xmlns:a16="http://schemas.microsoft.com/office/drawing/2014/main" id="{DF2F8495-2611-443C-97B2-262D59BD4BA0}"/>
            </a:ext>
          </a:extLst>
        </xdr:cNvPr>
        <xdr:cNvCxnSpPr/>
      </xdr:nvCxnSpPr>
      <xdr:spPr>
        <a:xfrm>
          <a:off x="12814300" y="955319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41927</xdr:rowOff>
    </xdr:from>
    <xdr:ext cx="405111" cy="259045"/>
    <xdr:sp macro="" textlink="">
      <xdr:nvSpPr>
        <xdr:cNvPr id="654" name="n_1aveValue【学校施設】&#10;有形固定資産減価償却率">
          <a:extLst>
            <a:ext uri="{FF2B5EF4-FFF2-40B4-BE49-F238E27FC236}">
              <a16:creationId xmlns:a16="http://schemas.microsoft.com/office/drawing/2014/main" id="{6A7B9884-50BB-48A1-91EB-B18F53A9B99D}"/>
            </a:ext>
          </a:extLst>
        </xdr:cNvPr>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655" name="n_2aveValue【学校施設】&#10;有形固定資産減価償却率">
          <a:extLst>
            <a:ext uri="{FF2B5EF4-FFF2-40B4-BE49-F238E27FC236}">
              <a16:creationId xmlns:a16="http://schemas.microsoft.com/office/drawing/2014/main" id="{871F0795-D9B1-4048-BC93-21819FD13667}"/>
            </a:ext>
          </a:extLst>
        </xdr:cNvPr>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87647</xdr:rowOff>
    </xdr:from>
    <xdr:ext cx="405111" cy="259045"/>
    <xdr:sp macro="" textlink="">
      <xdr:nvSpPr>
        <xdr:cNvPr id="656" name="n_3aveValue【学校施設】&#10;有形固定資産減価償却率">
          <a:extLst>
            <a:ext uri="{FF2B5EF4-FFF2-40B4-BE49-F238E27FC236}">
              <a16:creationId xmlns:a16="http://schemas.microsoft.com/office/drawing/2014/main" id="{BC653757-4187-4E98-8F82-893187DEC082}"/>
            </a:ext>
          </a:extLst>
        </xdr:cNvPr>
        <xdr:cNvSpPr txBox="1"/>
      </xdr:nvSpPr>
      <xdr:spPr>
        <a:xfrm>
          <a:off x="13500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62501</xdr:rowOff>
    </xdr:from>
    <xdr:ext cx="405111" cy="259045"/>
    <xdr:sp macro="" textlink="">
      <xdr:nvSpPr>
        <xdr:cNvPr id="657" name="n_4aveValue【学校施設】&#10;有形固定資産減価償却率">
          <a:extLst>
            <a:ext uri="{FF2B5EF4-FFF2-40B4-BE49-F238E27FC236}">
              <a16:creationId xmlns:a16="http://schemas.microsoft.com/office/drawing/2014/main" id="{ACE724CE-6075-4DB8-969D-9DD85B97B53A}"/>
            </a:ext>
          </a:extLst>
        </xdr:cNvPr>
        <xdr:cNvSpPr txBox="1"/>
      </xdr:nvSpPr>
      <xdr:spPr>
        <a:xfrm>
          <a:off x="12611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14749</xdr:rowOff>
    </xdr:from>
    <xdr:ext cx="405111" cy="259045"/>
    <xdr:sp macro="" textlink="">
      <xdr:nvSpPr>
        <xdr:cNvPr id="658" name="n_1mainValue【学校施設】&#10;有形固定資産減価償却率">
          <a:extLst>
            <a:ext uri="{FF2B5EF4-FFF2-40B4-BE49-F238E27FC236}">
              <a16:creationId xmlns:a16="http://schemas.microsoft.com/office/drawing/2014/main" id="{82599EE5-1485-4C86-AEC2-5D27A6FEBF19}"/>
            </a:ext>
          </a:extLst>
        </xdr:cNvPr>
        <xdr:cNvSpPr txBox="1"/>
      </xdr:nvSpPr>
      <xdr:spPr>
        <a:xfrm>
          <a:off x="152660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122191</xdr:rowOff>
    </xdr:from>
    <xdr:ext cx="405111" cy="259045"/>
    <xdr:sp macro="" textlink="">
      <xdr:nvSpPr>
        <xdr:cNvPr id="659" name="n_2mainValue【学校施設】&#10;有形固定資産減価償却率">
          <a:extLst>
            <a:ext uri="{FF2B5EF4-FFF2-40B4-BE49-F238E27FC236}">
              <a16:creationId xmlns:a16="http://schemas.microsoft.com/office/drawing/2014/main" id="{F8C708E5-7054-4AA6-8ECA-256D721B5D65}"/>
            </a:ext>
          </a:extLst>
        </xdr:cNvPr>
        <xdr:cNvSpPr txBox="1"/>
      </xdr:nvSpPr>
      <xdr:spPr>
        <a:xfrm>
          <a:off x="14389744" y="938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85615</xdr:rowOff>
    </xdr:from>
    <xdr:ext cx="405111" cy="259045"/>
    <xdr:sp macro="" textlink="">
      <xdr:nvSpPr>
        <xdr:cNvPr id="660" name="n_3mainValue【学校施設】&#10;有形固定資産減価償却率">
          <a:extLst>
            <a:ext uri="{FF2B5EF4-FFF2-40B4-BE49-F238E27FC236}">
              <a16:creationId xmlns:a16="http://schemas.microsoft.com/office/drawing/2014/main" id="{9CA3DD9F-847D-4D82-8D1B-CF2AD52DEA97}"/>
            </a:ext>
          </a:extLst>
        </xdr:cNvPr>
        <xdr:cNvSpPr txBox="1"/>
      </xdr:nvSpPr>
      <xdr:spPr>
        <a:xfrm>
          <a:off x="13500744" y="951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19321</xdr:rowOff>
    </xdr:from>
    <xdr:ext cx="405111" cy="259045"/>
    <xdr:sp macro="" textlink="">
      <xdr:nvSpPr>
        <xdr:cNvPr id="661" name="n_4mainValue【学校施設】&#10;有形固定資産減価償却率">
          <a:extLst>
            <a:ext uri="{FF2B5EF4-FFF2-40B4-BE49-F238E27FC236}">
              <a16:creationId xmlns:a16="http://schemas.microsoft.com/office/drawing/2014/main" id="{F4FD4CCF-B046-4B0B-B883-CD3EE4652960}"/>
            </a:ext>
          </a:extLst>
        </xdr:cNvPr>
        <xdr:cNvSpPr txBox="1"/>
      </xdr:nvSpPr>
      <xdr:spPr>
        <a:xfrm>
          <a:off x="12611744" y="927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1FB157A5-955E-48A9-AF85-CF1DA95D34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E9D8D694-5089-4EDD-8A74-4592B1F3CE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39C223F4-C3A9-429B-A98B-57DB9078B0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26C46D3E-439E-4DF4-8AED-65B9FBBEA5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195EA50F-7A40-43B6-AAC9-45056FA1C3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20DDD231-F07C-40DC-92F5-56736BB556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88A30C68-EF15-4FB9-A4F3-C3ADF4C79C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EADF8D3B-8194-4C78-9C48-882DF54F30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F3300160-E2B2-4D48-8667-5017C7FAD2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FF91722C-61AA-4CE5-B6BC-47F29F1425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43037C14-49FC-4638-A02D-F5B5C28B2D5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5051AB48-8D79-41FF-B887-5EC8C35D7AD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2B14E957-F267-4279-91A5-103535A80AB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413874BD-A35A-4271-9BBA-FD34B3FF29A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172B1B6-0048-4619-BC0B-0041391E501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AFD11357-9502-4D2C-B367-328F32D8F4A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5108E731-B715-4669-8A5F-8DE539B66C4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B0DC4F0B-BC41-4EAB-9735-E619CDD8445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E45528F-0820-43B2-AFA0-741D492AB31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A60BB0F6-445B-4450-8D46-37967BBDFF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C8BF55-3A81-46D5-9DA6-8C5A2590F6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F2593B92-6FB4-4F83-BBB9-E64AFA6815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684" name="直線コネクタ 683">
          <a:extLst>
            <a:ext uri="{FF2B5EF4-FFF2-40B4-BE49-F238E27FC236}">
              <a16:creationId xmlns:a16="http://schemas.microsoft.com/office/drawing/2014/main" id="{26E89911-D5E4-419D-A762-D79A39F977CE}"/>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685" name="【学校施設】&#10;一人当たり面積最小値テキスト">
          <a:extLst>
            <a:ext uri="{FF2B5EF4-FFF2-40B4-BE49-F238E27FC236}">
              <a16:creationId xmlns:a16="http://schemas.microsoft.com/office/drawing/2014/main" id="{7F18D26E-4A26-4851-B59F-473190C5FA96}"/>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686" name="直線コネクタ 685">
          <a:extLst>
            <a:ext uri="{FF2B5EF4-FFF2-40B4-BE49-F238E27FC236}">
              <a16:creationId xmlns:a16="http://schemas.microsoft.com/office/drawing/2014/main" id="{F76EC387-774C-4796-B23A-8DDDCD0CCA95}"/>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687" name="【学校施設】&#10;一人当たり面積最大値テキスト">
          <a:extLst>
            <a:ext uri="{FF2B5EF4-FFF2-40B4-BE49-F238E27FC236}">
              <a16:creationId xmlns:a16="http://schemas.microsoft.com/office/drawing/2014/main" id="{872A48EC-C841-4C10-B1FD-FF831F86BF06}"/>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688" name="直線コネクタ 687">
          <a:extLst>
            <a:ext uri="{FF2B5EF4-FFF2-40B4-BE49-F238E27FC236}">
              <a16:creationId xmlns:a16="http://schemas.microsoft.com/office/drawing/2014/main" id="{4A1F838A-B031-4220-9CBB-CDA9FCD45305}"/>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689" name="【学校施設】&#10;一人当たり面積平均値テキスト">
          <a:extLst>
            <a:ext uri="{FF2B5EF4-FFF2-40B4-BE49-F238E27FC236}">
              <a16:creationId xmlns:a16="http://schemas.microsoft.com/office/drawing/2014/main" id="{0E6EEA8A-56F5-4DBB-8A23-151CBF63BCAD}"/>
            </a:ext>
          </a:extLst>
        </xdr:cNvPr>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690" name="フローチャート: 判断 689">
          <a:extLst>
            <a:ext uri="{FF2B5EF4-FFF2-40B4-BE49-F238E27FC236}">
              <a16:creationId xmlns:a16="http://schemas.microsoft.com/office/drawing/2014/main" id="{35352E60-67B6-4014-8451-19CC3D3DFB63}"/>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691" name="フローチャート: 判断 690">
          <a:extLst>
            <a:ext uri="{FF2B5EF4-FFF2-40B4-BE49-F238E27FC236}">
              <a16:creationId xmlns:a16="http://schemas.microsoft.com/office/drawing/2014/main" id="{A0270927-1B4C-4300-9561-1708D69285F5}"/>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145796</xdr:rowOff>
    </xdr:from>
    <xdr:to>
      <xdr:col>107</xdr:col>
      <xdr:colOff>101600</xdr:colOff>
      <xdr:row>62</xdr:row>
      <xdr:rowOff>75946</xdr:rowOff>
    </xdr:to>
    <xdr:sp macro="" textlink="">
      <xdr:nvSpPr>
        <xdr:cNvPr id="692" name="フローチャート: 判断 691">
          <a:extLst>
            <a:ext uri="{FF2B5EF4-FFF2-40B4-BE49-F238E27FC236}">
              <a16:creationId xmlns:a16="http://schemas.microsoft.com/office/drawing/2014/main" id="{11FA4DA4-17B4-4F6A-A83E-F95E1DEE8867}"/>
            </a:ext>
          </a:extLst>
        </xdr:cNvPr>
        <xdr:cNvSpPr/>
      </xdr:nvSpPr>
      <xdr:spPr>
        <a:xfrm>
          <a:off x="203835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138023</xdr:rowOff>
    </xdr:from>
    <xdr:to>
      <xdr:col>102</xdr:col>
      <xdr:colOff>165100</xdr:colOff>
      <xdr:row>62</xdr:row>
      <xdr:rowOff>68173</xdr:rowOff>
    </xdr:to>
    <xdr:sp macro="" textlink="">
      <xdr:nvSpPr>
        <xdr:cNvPr id="693" name="フローチャート: 判断 692">
          <a:extLst>
            <a:ext uri="{FF2B5EF4-FFF2-40B4-BE49-F238E27FC236}">
              <a16:creationId xmlns:a16="http://schemas.microsoft.com/office/drawing/2014/main" id="{24C76753-FC5D-44F3-8447-CFCADE236C5F}"/>
            </a:ext>
          </a:extLst>
        </xdr:cNvPr>
        <xdr:cNvSpPr/>
      </xdr:nvSpPr>
      <xdr:spPr>
        <a:xfrm>
          <a:off x="194945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135280</xdr:rowOff>
    </xdr:from>
    <xdr:to>
      <xdr:col>98</xdr:col>
      <xdr:colOff>38100</xdr:colOff>
      <xdr:row>62</xdr:row>
      <xdr:rowOff>65430</xdr:rowOff>
    </xdr:to>
    <xdr:sp macro="" textlink="">
      <xdr:nvSpPr>
        <xdr:cNvPr id="694" name="フローチャート: 判断 693">
          <a:extLst>
            <a:ext uri="{FF2B5EF4-FFF2-40B4-BE49-F238E27FC236}">
              <a16:creationId xmlns:a16="http://schemas.microsoft.com/office/drawing/2014/main" id="{2DF30234-3951-4159-9F9C-06E1217588AF}"/>
            </a:ext>
          </a:extLst>
        </xdr:cNvPr>
        <xdr:cNvSpPr/>
      </xdr:nvSpPr>
      <xdr:spPr>
        <a:xfrm>
          <a:off x="18605500" y="1059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2E7D6CCB-6BA6-49DB-BEBD-4717FD271E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9278912-0562-40F7-B199-07BFF73DE3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A34FC38-9AD9-4E12-9BA5-AF18C3D51F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61CFF56-3FA4-4961-BE91-EF09A2D43E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71D240D-918C-4DA6-8856-9F5E407F22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700" name="楕円 699">
          <a:extLst>
            <a:ext uri="{FF2B5EF4-FFF2-40B4-BE49-F238E27FC236}">
              <a16:creationId xmlns:a16="http://schemas.microsoft.com/office/drawing/2014/main" id="{5976611F-CF5C-4790-9DD7-B68B96B1907C}"/>
            </a:ext>
          </a:extLst>
        </xdr:cNvPr>
        <xdr:cNvSpPr/>
      </xdr:nvSpPr>
      <xdr:spPr>
        <a:xfrm>
          <a:off x="22110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160799</xdr:rowOff>
    </xdr:from>
    <xdr:ext cx="469744" cy="259045"/>
    <xdr:sp macro="" textlink="">
      <xdr:nvSpPr>
        <xdr:cNvPr id="701" name="【学校施設】&#10;一人当たり面積該当値テキスト">
          <a:extLst>
            <a:ext uri="{FF2B5EF4-FFF2-40B4-BE49-F238E27FC236}">
              <a16:creationId xmlns:a16="http://schemas.microsoft.com/office/drawing/2014/main" id="{A22BE12B-E330-46F9-BBBF-2AC0317D29ED}"/>
            </a:ext>
          </a:extLst>
        </xdr:cNvPr>
        <xdr:cNvSpPr txBox="1"/>
      </xdr:nvSpPr>
      <xdr:spPr>
        <a:xfrm>
          <a:off x="22199600" y="104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71730</xdr:rowOff>
    </xdr:from>
    <xdr:to>
      <xdr:col>112</xdr:col>
      <xdr:colOff>38100</xdr:colOff>
      <xdr:row>63</xdr:row>
      <xdr:rowOff>1880</xdr:rowOff>
    </xdr:to>
    <xdr:sp macro="" textlink="">
      <xdr:nvSpPr>
        <xdr:cNvPr id="702" name="楕円 701">
          <a:extLst>
            <a:ext uri="{FF2B5EF4-FFF2-40B4-BE49-F238E27FC236}">
              <a16:creationId xmlns:a16="http://schemas.microsoft.com/office/drawing/2014/main" id="{29F37F30-FB53-4953-89C0-76927BFF29B0}"/>
            </a:ext>
          </a:extLst>
        </xdr:cNvPr>
        <xdr:cNvSpPr/>
      </xdr:nvSpPr>
      <xdr:spPr>
        <a:xfrm>
          <a:off x="21272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61722</xdr:rowOff>
    </xdr:from>
    <xdr:to>
      <xdr:col>116</xdr:col>
      <xdr:colOff>63500</xdr:colOff>
      <xdr:row>62</xdr:row>
      <xdr:rowOff>122530</xdr:rowOff>
    </xdr:to>
    <xdr:cxnSp macro="">
      <xdr:nvCxnSpPr>
        <xdr:cNvPr id="703" name="直線コネクタ 702">
          <a:extLst>
            <a:ext uri="{FF2B5EF4-FFF2-40B4-BE49-F238E27FC236}">
              <a16:creationId xmlns:a16="http://schemas.microsoft.com/office/drawing/2014/main" id="{6855B95C-7C06-4525-97B7-DA81B4736DF6}"/>
            </a:ext>
          </a:extLst>
        </xdr:cNvPr>
        <xdr:cNvCxnSpPr/>
      </xdr:nvCxnSpPr>
      <xdr:spPr>
        <a:xfrm flipV="1">
          <a:off x="21323300" y="10520172"/>
          <a:ext cx="838200" cy="2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87732</xdr:rowOff>
    </xdr:from>
    <xdr:to>
      <xdr:col>107</xdr:col>
      <xdr:colOff>101600</xdr:colOff>
      <xdr:row>63</xdr:row>
      <xdr:rowOff>17882</xdr:rowOff>
    </xdr:to>
    <xdr:sp macro="" textlink="">
      <xdr:nvSpPr>
        <xdr:cNvPr id="704" name="楕円 703">
          <a:extLst>
            <a:ext uri="{FF2B5EF4-FFF2-40B4-BE49-F238E27FC236}">
              <a16:creationId xmlns:a16="http://schemas.microsoft.com/office/drawing/2014/main" id="{E43761E7-FE02-41E1-9F92-D3CD13D98356}"/>
            </a:ext>
          </a:extLst>
        </xdr:cNvPr>
        <xdr:cNvSpPr/>
      </xdr:nvSpPr>
      <xdr:spPr>
        <a:xfrm>
          <a:off x="20383500" y="107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122530</xdr:rowOff>
    </xdr:from>
    <xdr:to>
      <xdr:col>111</xdr:col>
      <xdr:colOff>177800</xdr:colOff>
      <xdr:row>62</xdr:row>
      <xdr:rowOff>138532</xdr:rowOff>
    </xdr:to>
    <xdr:cxnSp macro="">
      <xdr:nvCxnSpPr>
        <xdr:cNvPr id="705" name="直線コネクタ 704">
          <a:extLst>
            <a:ext uri="{FF2B5EF4-FFF2-40B4-BE49-F238E27FC236}">
              <a16:creationId xmlns:a16="http://schemas.microsoft.com/office/drawing/2014/main" id="{33DB8F5A-4094-4E09-9458-10A7B9529148}"/>
            </a:ext>
          </a:extLst>
        </xdr:cNvPr>
        <xdr:cNvCxnSpPr/>
      </xdr:nvCxnSpPr>
      <xdr:spPr>
        <a:xfrm flipV="1">
          <a:off x="20434300" y="107524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140309</xdr:rowOff>
    </xdr:from>
    <xdr:to>
      <xdr:col>102</xdr:col>
      <xdr:colOff>165100</xdr:colOff>
      <xdr:row>63</xdr:row>
      <xdr:rowOff>70459</xdr:rowOff>
    </xdr:to>
    <xdr:sp macro="" textlink="">
      <xdr:nvSpPr>
        <xdr:cNvPr id="706" name="楕円 705">
          <a:extLst>
            <a:ext uri="{FF2B5EF4-FFF2-40B4-BE49-F238E27FC236}">
              <a16:creationId xmlns:a16="http://schemas.microsoft.com/office/drawing/2014/main" id="{47D60F03-F2A2-4977-A2D1-50E66DF56176}"/>
            </a:ext>
          </a:extLst>
        </xdr:cNvPr>
        <xdr:cNvSpPr/>
      </xdr:nvSpPr>
      <xdr:spPr>
        <a:xfrm>
          <a:off x="19494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138532</xdr:rowOff>
    </xdr:from>
    <xdr:to>
      <xdr:col>107</xdr:col>
      <xdr:colOff>50800</xdr:colOff>
      <xdr:row>63</xdr:row>
      <xdr:rowOff>19659</xdr:rowOff>
    </xdr:to>
    <xdr:cxnSp macro="">
      <xdr:nvCxnSpPr>
        <xdr:cNvPr id="707" name="直線コネクタ 706">
          <a:extLst>
            <a:ext uri="{FF2B5EF4-FFF2-40B4-BE49-F238E27FC236}">
              <a16:creationId xmlns:a16="http://schemas.microsoft.com/office/drawing/2014/main" id="{5053E5FB-725C-4C01-A857-EAEB12A39C55}"/>
            </a:ext>
          </a:extLst>
        </xdr:cNvPr>
        <xdr:cNvCxnSpPr/>
      </xdr:nvCxnSpPr>
      <xdr:spPr>
        <a:xfrm flipV="1">
          <a:off x="19545300" y="10768432"/>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94132</xdr:rowOff>
    </xdr:from>
    <xdr:to>
      <xdr:col>98</xdr:col>
      <xdr:colOff>38100</xdr:colOff>
      <xdr:row>64</xdr:row>
      <xdr:rowOff>24282</xdr:rowOff>
    </xdr:to>
    <xdr:sp macro="" textlink="">
      <xdr:nvSpPr>
        <xdr:cNvPr id="708" name="楕円 707">
          <a:extLst>
            <a:ext uri="{FF2B5EF4-FFF2-40B4-BE49-F238E27FC236}">
              <a16:creationId xmlns:a16="http://schemas.microsoft.com/office/drawing/2014/main" id="{2C4D6594-9D83-4CB4-9392-6BA2C7A890AC}"/>
            </a:ext>
          </a:extLst>
        </xdr:cNvPr>
        <xdr:cNvSpPr/>
      </xdr:nvSpPr>
      <xdr:spPr>
        <a:xfrm>
          <a:off x="18605500" y="108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19659</xdr:rowOff>
    </xdr:from>
    <xdr:to>
      <xdr:col>102</xdr:col>
      <xdr:colOff>114300</xdr:colOff>
      <xdr:row>63</xdr:row>
      <xdr:rowOff>144932</xdr:rowOff>
    </xdr:to>
    <xdr:cxnSp macro="">
      <xdr:nvCxnSpPr>
        <xdr:cNvPr id="709" name="直線コネクタ 708">
          <a:extLst>
            <a:ext uri="{FF2B5EF4-FFF2-40B4-BE49-F238E27FC236}">
              <a16:creationId xmlns:a16="http://schemas.microsoft.com/office/drawing/2014/main" id="{611A8292-54F2-435E-AE4C-25F822A2911A}"/>
            </a:ext>
          </a:extLst>
        </xdr:cNvPr>
        <xdr:cNvCxnSpPr/>
      </xdr:nvCxnSpPr>
      <xdr:spPr>
        <a:xfrm flipV="1">
          <a:off x="18656300" y="10821009"/>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710" name="n_1aveValue【学校施設】&#10;一人当たり面積">
          <a:extLst>
            <a:ext uri="{FF2B5EF4-FFF2-40B4-BE49-F238E27FC236}">
              <a16:creationId xmlns:a16="http://schemas.microsoft.com/office/drawing/2014/main" id="{50429664-C3F2-417C-8AB0-F6BAA9690197}"/>
            </a:ext>
          </a:extLst>
        </xdr:cNvPr>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92473</xdr:rowOff>
    </xdr:from>
    <xdr:ext cx="469744" cy="259045"/>
    <xdr:sp macro="" textlink="">
      <xdr:nvSpPr>
        <xdr:cNvPr id="711" name="n_2aveValue【学校施設】&#10;一人当たり面積">
          <a:extLst>
            <a:ext uri="{FF2B5EF4-FFF2-40B4-BE49-F238E27FC236}">
              <a16:creationId xmlns:a16="http://schemas.microsoft.com/office/drawing/2014/main" id="{CA0C7ADE-5A1B-4BC5-8E64-531FC24D2606}"/>
            </a:ext>
          </a:extLst>
        </xdr:cNvPr>
        <xdr:cNvSpPr txBox="1"/>
      </xdr:nvSpPr>
      <xdr:spPr>
        <a:xfrm>
          <a:off x="201994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84700</xdr:rowOff>
    </xdr:from>
    <xdr:ext cx="469744" cy="259045"/>
    <xdr:sp macro="" textlink="">
      <xdr:nvSpPr>
        <xdr:cNvPr id="712" name="n_3aveValue【学校施設】&#10;一人当たり面積">
          <a:extLst>
            <a:ext uri="{FF2B5EF4-FFF2-40B4-BE49-F238E27FC236}">
              <a16:creationId xmlns:a16="http://schemas.microsoft.com/office/drawing/2014/main" id="{10AB7827-D706-4D25-B47C-39F36BE1F84C}"/>
            </a:ext>
          </a:extLst>
        </xdr:cNvPr>
        <xdr:cNvSpPr txBox="1"/>
      </xdr:nvSpPr>
      <xdr:spPr>
        <a:xfrm>
          <a:off x="19310427" y="103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81957</xdr:rowOff>
    </xdr:from>
    <xdr:ext cx="469744" cy="259045"/>
    <xdr:sp macro="" textlink="">
      <xdr:nvSpPr>
        <xdr:cNvPr id="713" name="n_4aveValue【学校施設】&#10;一人当たり面積">
          <a:extLst>
            <a:ext uri="{FF2B5EF4-FFF2-40B4-BE49-F238E27FC236}">
              <a16:creationId xmlns:a16="http://schemas.microsoft.com/office/drawing/2014/main" id="{88910082-E336-48DC-81AE-B23A6C8463B9}"/>
            </a:ext>
          </a:extLst>
        </xdr:cNvPr>
        <xdr:cNvSpPr txBox="1"/>
      </xdr:nvSpPr>
      <xdr:spPr>
        <a:xfrm>
          <a:off x="18421427" y="103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164457</xdr:rowOff>
    </xdr:from>
    <xdr:ext cx="469744" cy="259045"/>
    <xdr:sp macro="" textlink="">
      <xdr:nvSpPr>
        <xdr:cNvPr id="714" name="n_1mainValue【学校施設】&#10;一人当たり面積">
          <a:extLst>
            <a:ext uri="{FF2B5EF4-FFF2-40B4-BE49-F238E27FC236}">
              <a16:creationId xmlns:a16="http://schemas.microsoft.com/office/drawing/2014/main" id="{277B7ADC-F263-4F3C-B618-6FFA695F1205}"/>
            </a:ext>
          </a:extLst>
        </xdr:cNvPr>
        <xdr:cNvSpPr txBox="1"/>
      </xdr:nvSpPr>
      <xdr:spPr>
        <a:xfrm>
          <a:off x="21075727" y="107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9009</xdr:rowOff>
    </xdr:from>
    <xdr:ext cx="469744" cy="259045"/>
    <xdr:sp macro="" textlink="">
      <xdr:nvSpPr>
        <xdr:cNvPr id="715" name="n_2mainValue【学校施設】&#10;一人当たり面積">
          <a:extLst>
            <a:ext uri="{FF2B5EF4-FFF2-40B4-BE49-F238E27FC236}">
              <a16:creationId xmlns:a16="http://schemas.microsoft.com/office/drawing/2014/main" id="{E095E0F3-8F03-453D-A60A-5FB55088927C}"/>
            </a:ext>
          </a:extLst>
        </xdr:cNvPr>
        <xdr:cNvSpPr txBox="1"/>
      </xdr:nvSpPr>
      <xdr:spPr>
        <a:xfrm>
          <a:off x="20199427" y="108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61586</xdr:rowOff>
    </xdr:from>
    <xdr:ext cx="469744" cy="259045"/>
    <xdr:sp macro="" textlink="">
      <xdr:nvSpPr>
        <xdr:cNvPr id="716" name="n_3mainValue【学校施設】&#10;一人当たり面積">
          <a:extLst>
            <a:ext uri="{FF2B5EF4-FFF2-40B4-BE49-F238E27FC236}">
              <a16:creationId xmlns:a16="http://schemas.microsoft.com/office/drawing/2014/main" id="{90FEE5F3-1D43-4375-B630-551F619AE0C0}"/>
            </a:ext>
          </a:extLst>
        </xdr:cNvPr>
        <xdr:cNvSpPr txBox="1"/>
      </xdr:nvSpPr>
      <xdr:spPr>
        <a:xfrm>
          <a:off x="19310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15409</xdr:rowOff>
    </xdr:from>
    <xdr:ext cx="469744" cy="259045"/>
    <xdr:sp macro="" textlink="">
      <xdr:nvSpPr>
        <xdr:cNvPr id="717" name="n_4mainValue【学校施設】&#10;一人当たり面積">
          <a:extLst>
            <a:ext uri="{FF2B5EF4-FFF2-40B4-BE49-F238E27FC236}">
              <a16:creationId xmlns:a16="http://schemas.microsoft.com/office/drawing/2014/main" id="{D6B3CB6A-BDE4-4BAF-80B1-81FE6661E50A}"/>
            </a:ext>
          </a:extLst>
        </xdr:cNvPr>
        <xdr:cNvSpPr txBox="1"/>
      </xdr:nvSpPr>
      <xdr:spPr>
        <a:xfrm>
          <a:off x="18421427" y="109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B513E724-9C98-484A-9967-DB1AA5493C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F8696EE2-7638-4323-94AC-41D234012B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82CE8503-4299-4631-8A50-7A608749B4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E332EE25-8F04-42FB-8D82-E4344DC984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607C1E6F-3D16-4990-B1AC-7327BAE5C7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3E32F1C1-933B-4B18-BFB6-C979A8250F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A8C64879-84F1-49A7-BDBB-963DE8F143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B21D0083-F3CE-4526-AC35-C64D158057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4014878D-BCC2-4D40-A062-9C0BADDEC3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4016B8F6-7652-4C95-A489-115C551259B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5F2B57B3-89D1-4F2B-AEFC-D2D640E493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a:extLst>
            <a:ext uri="{FF2B5EF4-FFF2-40B4-BE49-F238E27FC236}">
              <a16:creationId xmlns:a16="http://schemas.microsoft.com/office/drawing/2014/main" id="{3AF5B205-07A7-4575-8BCC-8BFEDDDE716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76B09EDC-C02C-4907-9119-4EEE275C77A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a:extLst>
            <a:ext uri="{FF2B5EF4-FFF2-40B4-BE49-F238E27FC236}">
              <a16:creationId xmlns:a16="http://schemas.microsoft.com/office/drawing/2014/main" id="{701054B5-7212-443B-B841-2455D415939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a:extLst>
            <a:ext uri="{FF2B5EF4-FFF2-40B4-BE49-F238E27FC236}">
              <a16:creationId xmlns:a16="http://schemas.microsoft.com/office/drawing/2014/main" id="{58098DAD-0111-4CC8-9AA4-BDF7D4BAEF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a:extLst>
            <a:ext uri="{FF2B5EF4-FFF2-40B4-BE49-F238E27FC236}">
              <a16:creationId xmlns:a16="http://schemas.microsoft.com/office/drawing/2014/main" id="{84A44A15-CA4B-4CDA-8A38-91CF2DE9E7C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a:extLst>
            <a:ext uri="{FF2B5EF4-FFF2-40B4-BE49-F238E27FC236}">
              <a16:creationId xmlns:a16="http://schemas.microsoft.com/office/drawing/2014/main" id="{0DBD6886-5056-46F9-B346-4DBD4EEBDE5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a:extLst>
            <a:ext uri="{FF2B5EF4-FFF2-40B4-BE49-F238E27FC236}">
              <a16:creationId xmlns:a16="http://schemas.microsoft.com/office/drawing/2014/main" id="{8333604D-2C31-4CCB-990A-A66BEF20087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a:extLst>
            <a:ext uri="{FF2B5EF4-FFF2-40B4-BE49-F238E27FC236}">
              <a16:creationId xmlns:a16="http://schemas.microsoft.com/office/drawing/2014/main" id="{FB43D39A-BAEA-4A29-9EA5-258BF5AEA3C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a:extLst>
            <a:ext uri="{FF2B5EF4-FFF2-40B4-BE49-F238E27FC236}">
              <a16:creationId xmlns:a16="http://schemas.microsoft.com/office/drawing/2014/main" id="{691976EF-52EC-46AF-813D-EE07D95E791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8" name="テキスト ボックス 737">
          <a:extLst>
            <a:ext uri="{FF2B5EF4-FFF2-40B4-BE49-F238E27FC236}">
              <a16:creationId xmlns:a16="http://schemas.microsoft.com/office/drawing/2014/main" id="{712A6C5C-5003-4D7D-9E02-D7823619954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3CB329AA-A973-4D30-BA21-A68313BBDA6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a:extLst>
            <a:ext uri="{FF2B5EF4-FFF2-40B4-BE49-F238E27FC236}">
              <a16:creationId xmlns:a16="http://schemas.microsoft.com/office/drawing/2014/main" id="{AE0FC5F0-8653-457C-8414-DB08F0445D5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a:extLst>
            <a:ext uri="{FF2B5EF4-FFF2-40B4-BE49-F238E27FC236}">
              <a16:creationId xmlns:a16="http://schemas.microsoft.com/office/drawing/2014/main" id="{7C8CD040-B40D-42A5-BE0E-A2238CA07C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742" name="直線コネクタ 741">
          <a:extLst>
            <a:ext uri="{FF2B5EF4-FFF2-40B4-BE49-F238E27FC236}">
              <a16:creationId xmlns:a16="http://schemas.microsoft.com/office/drawing/2014/main" id="{AF062643-0469-45A7-B60E-DCD634E26BA8}"/>
            </a:ext>
          </a:extLst>
        </xdr:cNvPr>
        <xdr:cNvCxnSpPr/>
      </xdr:nvCxnSpPr>
      <xdr:spPr>
        <a:xfrm flipV="1">
          <a:off x="16318864" y="1339215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743" name="【児童館】&#10;有形固定資産減価償却率最小値テキスト">
          <a:extLst>
            <a:ext uri="{FF2B5EF4-FFF2-40B4-BE49-F238E27FC236}">
              <a16:creationId xmlns:a16="http://schemas.microsoft.com/office/drawing/2014/main" id="{C1CCC6C8-6D48-4F03-8F87-BE772D18F008}"/>
            </a:ext>
          </a:extLst>
        </xdr:cNvPr>
        <xdr:cNvSpPr txBox="1"/>
      </xdr:nvSpPr>
      <xdr:spPr>
        <a:xfrm>
          <a:off x="16357600"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744" name="直線コネクタ 743">
          <a:extLst>
            <a:ext uri="{FF2B5EF4-FFF2-40B4-BE49-F238E27FC236}">
              <a16:creationId xmlns:a16="http://schemas.microsoft.com/office/drawing/2014/main" id="{392BEC20-B152-4516-8F2E-45BE3FAC1F05}"/>
            </a:ext>
          </a:extLst>
        </xdr:cNvPr>
        <xdr:cNvCxnSpPr/>
      </xdr:nvCxnSpPr>
      <xdr:spPr>
        <a:xfrm>
          <a:off x="16230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745" name="【児童館】&#10;有形固定資産減価償却率最大値テキスト">
          <a:extLst>
            <a:ext uri="{FF2B5EF4-FFF2-40B4-BE49-F238E27FC236}">
              <a16:creationId xmlns:a16="http://schemas.microsoft.com/office/drawing/2014/main" id="{79965F4D-3B18-430F-A266-3F21374FC993}"/>
            </a:ext>
          </a:extLst>
        </xdr:cNvPr>
        <xdr:cNvSpPr txBox="1"/>
      </xdr:nvSpPr>
      <xdr:spPr>
        <a:xfrm>
          <a:off x="16357600" y="1316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746" name="直線コネクタ 745">
          <a:extLst>
            <a:ext uri="{FF2B5EF4-FFF2-40B4-BE49-F238E27FC236}">
              <a16:creationId xmlns:a16="http://schemas.microsoft.com/office/drawing/2014/main" id="{CFE90141-3E6C-47C0-AF1B-BF68A45A7239}"/>
            </a:ext>
          </a:extLst>
        </xdr:cNvPr>
        <xdr:cNvCxnSpPr/>
      </xdr:nvCxnSpPr>
      <xdr:spPr>
        <a:xfrm>
          <a:off x="16230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114952</xdr:rowOff>
    </xdr:from>
    <xdr:ext cx="405111" cy="259045"/>
    <xdr:sp macro="" textlink="">
      <xdr:nvSpPr>
        <xdr:cNvPr id="747" name="【児童館】&#10;有形固定資産減価償却率平均値テキスト">
          <a:extLst>
            <a:ext uri="{FF2B5EF4-FFF2-40B4-BE49-F238E27FC236}">
              <a16:creationId xmlns:a16="http://schemas.microsoft.com/office/drawing/2014/main" id="{0E7F3F12-E191-498F-B537-7ECADCA7564F}"/>
            </a:ext>
          </a:extLst>
        </xdr:cNvPr>
        <xdr:cNvSpPr txBox="1"/>
      </xdr:nvSpPr>
      <xdr:spPr>
        <a:xfrm>
          <a:off x="16357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748" name="フローチャート: 判断 747">
          <a:extLst>
            <a:ext uri="{FF2B5EF4-FFF2-40B4-BE49-F238E27FC236}">
              <a16:creationId xmlns:a16="http://schemas.microsoft.com/office/drawing/2014/main" id="{663406B8-2F35-45D0-AE17-DA84074EBE13}"/>
            </a:ext>
          </a:extLst>
        </xdr:cNvPr>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749" name="フローチャート: 判断 748">
          <a:extLst>
            <a:ext uri="{FF2B5EF4-FFF2-40B4-BE49-F238E27FC236}">
              <a16:creationId xmlns:a16="http://schemas.microsoft.com/office/drawing/2014/main" id="{1C25707C-6E93-43F9-B4BB-A4BA581753EC}"/>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126364</xdr:rowOff>
    </xdr:from>
    <xdr:to>
      <xdr:col>76</xdr:col>
      <xdr:colOff>165100</xdr:colOff>
      <xdr:row>82</xdr:row>
      <xdr:rowOff>56514</xdr:rowOff>
    </xdr:to>
    <xdr:sp macro="" textlink="">
      <xdr:nvSpPr>
        <xdr:cNvPr id="750" name="フローチャート: 判断 749">
          <a:extLst>
            <a:ext uri="{FF2B5EF4-FFF2-40B4-BE49-F238E27FC236}">
              <a16:creationId xmlns:a16="http://schemas.microsoft.com/office/drawing/2014/main" id="{0D4819F9-1291-4E8A-8F0B-6A4AC1D39E89}"/>
            </a:ext>
          </a:extLst>
        </xdr:cNvPr>
        <xdr:cNvSpPr/>
      </xdr:nvSpPr>
      <xdr:spPr>
        <a:xfrm>
          <a:off x="14541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1" name="フローチャート: 判断 750">
          <a:extLst>
            <a:ext uri="{FF2B5EF4-FFF2-40B4-BE49-F238E27FC236}">
              <a16:creationId xmlns:a16="http://schemas.microsoft.com/office/drawing/2014/main" id="{550F7354-543E-4287-8B7D-D739EA9771E6}"/>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52" name="フローチャート: 判断 751">
          <a:extLst>
            <a:ext uri="{FF2B5EF4-FFF2-40B4-BE49-F238E27FC236}">
              <a16:creationId xmlns:a16="http://schemas.microsoft.com/office/drawing/2014/main" id="{998A7FE9-D626-403F-AA85-051DBD1E7616}"/>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3C4C1D13-E7FB-49BA-9F70-C4D2B51B4F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13B420A-1AA0-4B2F-9122-55644F3654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208BA8B-DC29-47BF-8569-6CA2BD6E86A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8A424E0-C1D4-4F94-BAF7-8F427899E0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396F842-5B4B-4C1A-BDE9-8542542611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162561</xdr:rowOff>
    </xdr:from>
    <xdr:to>
      <xdr:col>85</xdr:col>
      <xdr:colOff>177800</xdr:colOff>
      <xdr:row>84</xdr:row>
      <xdr:rowOff>92711</xdr:rowOff>
    </xdr:to>
    <xdr:sp macro="" textlink="">
      <xdr:nvSpPr>
        <xdr:cNvPr id="758" name="楕円 757">
          <a:extLst>
            <a:ext uri="{FF2B5EF4-FFF2-40B4-BE49-F238E27FC236}">
              <a16:creationId xmlns:a16="http://schemas.microsoft.com/office/drawing/2014/main" id="{0A53CBAE-FA8E-4DAD-B662-5BE6F229EB09}"/>
            </a:ext>
          </a:extLst>
        </xdr:cNvPr>
        <xdr:cNvSpPr/>
      </xdr:nvSpPr>
      <xdr:spPr>
        <a:xfrm>
          <a:off x="16268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140988</xdr:rowOff>
    </xdr:from>
    <xdr:ext cx="405111" cy="259045"/>
    <xdr:sp macro="" textlink="">
      <xdr:nvSpPr>
        <xdr:cNvPr id="759" name="【児童館】&#10;有形固定資産減価償却率該当値テキスト">
          <a:extLst>
            <a:ext uri="{FF2B5EF4-FFF2-40B4-BE49-F238E27FC236}">
              <a16:creationId xmlns:a16="http://schemas.microsoft.com/office/drawing/2014/main" id="{4FE4AF77-63CB-4F59-B059-90FDF516C51F}"/>
            </a:ext>
          </a:extLst>
        </xdr:cNvPr>
        <xdr:cNvSpPr txBox="1"/>
      </xdr:nvSpPr>
      <xdr:spPr>
        <a:xfrm>
          <a:off x="16357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74930</xdr:rowOff>
    </xdr:from>
    <xdr:to>
      <xdr:col>81</xdr:col>
      <xdr:colOff>101600</xdr:colOff>
      <xdr:row>84</xdr:row>
      <xdr:rowOff>5080</xdr:rowOff>
    </xdr:to>
    <xdr:sp macro="" textlink="">
      <xdr:nvSpPr>
        <xdr:cNvPr id="760" name="楕円 759">
          <a:extLst>
            <a:ext uri="{FF2B5EF4-FFF2-40B4-BE49-F238E27FC236}">
              <a16:creationId xmlns:a16="http://schemas.microsoft.com/office/drawing/2014/main" id="{10672734-01EA-45DD-AFFC-99D5A75366B3}"/>
            </a:ext>
          </a:extLst>
        </xdr:cNvPr>
        <xdr:cNvSpPr/>
      </xdr:nvSpPr>
      <xdr:spPr>
        <a:xfrm>
          <a:off x="15430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125730</xdr:rowOff>
    </xdr:from>
    <xdr:to>
      <xdr:col>85</xdr:col>
      <xdr:colOff>127000</xdr:colOff>
      <xdr:row>84</xdr:row>
      <xdr:rowOff>41911</xdr:rowOff>
    </xdr:to>
    <xdr:cxnSp macro="">
      <xdr:nvCxnSpPr>
        <xdr:cNvPr id="761" name="直線コネクタ 760">
          <a:extLst>
            <a:ext uri="{FF2B5EF4-FFF2-40B4-BE49-F238E27FC236}">
              <a16:creationId xmlns:a16="http://schemas.microsoft.com/office/drawing/2014/main" id="{C30AC5FF-B694-4069-9AE5-BE0256FF7981}"/>
            </a:ext>
          </a:extLst>
        </xdr:cNvPr>
        <xdr:cNvCxnSpPr/>
      </xdr:nvCxnSpPr>
      <xdr:spPr>
        <a:xfrm>
          <a:off x="15481300" y="143560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62" name="楕円 761">
          <a:extLst>
            <a:ext uri="{FF2B5EF4-FFF2-40B4-BE49-F238E27FC236}">
              <a16:creationId xmlns:a16="http://schemas.microsoft.com/office/drawing/2014/main" id="{39C39A4A-1AF9-41DC-9ADE-F5222DA95B7D}"/>
            </a:ext>
          </a:extLst>
        </xdr:cNvPr>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125730</xdr:rowOff>
    </xdr:to>
    <xdr:cxnSp macro="">
      <xdr:nvCxnSpPr>
        <xdr:cNvPr id="763" name="直線コネクタ 762">
          <a:extLst>
            <a:ext uri="{FF2B5EF4-FFF2-40B4-BE49-F238E27FC236}">
              <a16:creationId xmlns:a16="http://schemas.microsoft.com/office/drawing/2014/main" id="{1FA0EFB8-DE88-4B8E-96F9-CC6A8D89EF7F}"/>
            </a:ext>
          </a:extLst>
        </xdr:cNvPr>
        <xdr:cNvCxnSpPr/>
      </xdr:nvCxnSpPr>
      <xdr:spPr>
        <a:xfrm>
          <a:off x="14592300" y="142684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71120</xdr:rowOff>
    </xdr:from>
    <xdr:to>
      <xdr:col>72</xdr:col>
      <xdr:colOff>38100</xdr:colOff>
      <xdr:row>83</xdr:row>
      <xdr:rowOff>1270</xdr:rowOff>
    </xdr:to>
    <xdr:sp macro="" textlink="">
      <xdr:nvSpPr>
        <xdr:cNvPr id="764" name="楕円 763">
          <a:extLst>
            <a:ext uri="{FF2B5EF4-FFF2-40B4-BE49-F238E27FC236}">
              <a16:creationId xmlns:a16="http://schemas.microsoft.com/office/drawing/2014/main" id="{1F841DD8-5E3E-4CE8-A8C7-A73A195225BB}"/>
            </a:ext>
          </a:extLst>
        </xdr:cNvPr>
        <xdr:cNvSpPr/>
      </xdr:nvSpPr>
      <xdr:spPr>
        <a:xfrm>
          <a:off x="13652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121920</xdr:rowOff>
    </xdr:from>
    <xdr:to>
      <xdr:col>76</xdr:col>
      <xdr:colOff>114300</xdr:colOff>
      <xdr:row>83</xdr:row>
      <xdr:rowOff>38100</xdr:rowOff>
    </xdr:to>
    <xdr:cxnSp macro="">
      <xdr:nvCxnSpPr>
        <xdr:cNvPr id="765" name="直線コネクタ 764">
          <a:extLst>
            <a:ext uri="{FF2B5EF4-FFF2-40B4-BE49-F238E27FC236}">
              <a16:creationId xmlns:a16="http://schemas.microsoft.com/office/drawing/2014/main" id="{E2C073B0-3434-42C0-B2E6-2DC3AA364EAE}"/>
            </a:ext>
          </a:extLst>
        </xdr:cNvPr>
        <xdr:cNvCxnSpPr/>
      </xdr:nvCxnSpPr>
      <xdr:spPr>
        <a:xfrm>
          <a:off x="13703300" y="14180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154939</xdr:rowOff>
    </xdr:from>
    <xdr:to>
      <xdr:col>67</xdr:col>
      <xdr:colOff>101600</xdr:colOff>
      <xdr:row>82</xdr:row>
      <xdr:rowOff>85089</xdr:rowOff>
    </xdr:to>
    <xdr:sp macro="" textlink="">
      <xdr:nvSpPr>
        <xdr:cNvPr id="766" name="楕円 765">
          <a:extLst>
            <a:ext uri="{FF2B5EF4-FFF2-40B4-BE49-F238E27FC236}">
              <a16:creationId xmlns:a16="http://schemas.microsoft.com/office/drawing/2014/main" id="{38E27D14-F937-4B1A-8765-FAC3F0F32548}"/>
            </a:ext>
          </a:extLst>
        </xdr:cNvPr>
        <xdr:cNvSpPr/>
      </xdr:nvSpPr>
      <xdr:spPr>
        <a:xfrm>
          <a:off x="12763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34289</xdr:rowOff>
    </xdr:from>
    <xdr:to>
      <xdr:col>71</xdr:col>
      <xdr:colOff>177800</xdr:colOff>
      <xdr:row>82</xdr:row>
      <xdr:rowOff>121920</xdr:rowOff>
    </xdr:to>
    <xdr:cxnSp macro="">
      <xdr:nvCxnSpPr>
        <xdr:cNvPr id="767" name="直線コネクタ 766">
          <a:extLst>
            <a:ext uri="{FF2B5EF4-FFF2-40B4-BE49-F238E27FC236}">
              <a16:creationId xmlns:a16="http://schemas.microsoft.com/office/drawing/2014/main" id="{CF9EB2B9-6DA7-4882-A43D-DF188909E610}"/>
            </a:ext>
          </a:extLst>
        </xdr:cNvPr>
        <xdr:cNvCxnSpPr/>
      </xdr:nvCxnSpPr>
      <xdr:spPr>
        <a:xfrm>
          <a:off x="12814300" y="1409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768" name="n_1aveValue【児童館】&#10;有形固定資産減価償却率">
          <a:extLst>
            <a:ext uri="{FF2B5EF4-FFF2-40B4-BE49-F238E27FC236}">
              <a16:creationId xmlns:a16="http://schemas.microsoft.com/office/drawing/2014/main" id="{C659E0AB-38DA-4D87-AE96-A13BE4E9504D}"/>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73041</xdr:rowOff>
    </xdr:from>
    <xdr:ext cx="405111" cy="259045"/>
    <xdr:sp macro="" textlink="">
      <xdr:nvSpPr>
        <xdr:cNvPr id="769" name="n_2aveValue【児童館】&#10;有形固定資産減価償却率">
          <a:extLst>
            <a:ext uri="{FF2B5EF4-FFF2-40B4-BE49-F238E27FC236}">
              <a16:creationId xmlns:a16="http://schemas.microsoft.com/office/drawing/2014/main" id="{DA3FF603-12E3-4570-AEA9-90F2169F3ACD}"/>
            </a:ext>
          </a:extLst>
        </xdr:cNvPr>
        <xdr:cNvSpPr txBox="1"/>
      </xdr:nvSpPr>
      <xdr:spPr>
        <a:xfrm>
          <a:off x="14389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770" name="n_3aveValue【児童館】&#10;有形固定資産減価償却率">
          <a:extLst>
            <a:ext uri="{FF2B5EF4-FFF2-40B4-BE49-F238E27FC236}">
              <a16:creationId xmlns:a16="http://schemas.microsoft.com/office/drawing/2014/main" id="{E4BF8AD9-7ADE-4A94-98A0-4294AB5B5AAF}"/>
            </a:ext>
          </a:extLst>
        </xdr:cNvPr>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771" name="n_4aveValue【児童館】&#10;有形固定資産減価償却率">
          <a:extLst>
            <a:ext uri="{FF2B5EF4-FFF2-40B4-BE49-F238E27FC236}">
              <a16:creationId xmlns:a16="http://schemas.microsoft.com/office/drawing/2014/main" id="{57E94107-8D42-4B6B-918D-A2615C2DF895}"/>
            </a:ext>
          </a:extLst>
        </xdr:cNvPr>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167657</xdr:rowOff>
    </xdr:from>
    <xdr:ext cx="405111" cy="259045"/>
    <xdr:sp macro="" textlink="">
      <xdr:nvSpPr>
        <xdr:cNvPr id="772" name="n_1mainValue【児童館】&#10;有形固定資産減価償却率">
          <a:extLst>
            <a:ext uri="{FF2B5EF4-FFF2-40B4-BE49-F238E27FC236}">
              <a16:creationId xmlns:a16="http://schemas.microsoft.com/office/drawing/2014/main" id="{0C54D8EB-F4F8-4856-BA8F-FECCA9F5F6CA}"/>
            </a:ext>
          </a:extLst>
        </xdr:cNvPr>
        <xdr:cNvSpPr txBox="1"/>
      </xdr:nvSpPr>
      <xdr:spPr>
        <a:xfrm>
          <a:off x="15266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73" name="n_2mainValue【児童館】&#10;有形固定資産減価償却率">
          <a:extLst>
            <a:ext uri="{FF2B5EF4-FFF2-40B4-BE49-F238E27FC236}">
              <a16:creationId xmlns:a16="http://schemas.microsoft.com/office/drawing/2014/main" id="{D4654DC5-5A56-42C0-B1AB-1EDA6A125102}"/>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163847</xdr:rowOff>
    </xdr:from>
    <xdr:ext cx="405111" cy="259045"/>
    <xdr:sp macro="" textlink="">
      <xdr:nvSpPr>
        <xdr:cNvPr id="774" name="n_3mainValue【児童館】&#10;有形固定資産減価償却率">
          <a:extLst>
            <a:ext uri="{FF2B5EF4-FFF2-40B4-BE49-F238E27FC236}">
              <a16:creationId xmlns:a16="http://schemas.microsoft.com/office/drawing/2014/main" id="{F4DAB2EB-3BDF-4FBD-8041-FB22821A89AE}"/>
            </a:ext>
          </a:extLst>
        </xdr:cNvPr>
        <xdr:cNvSpPr txBox="1"/>
      </xdr:nvSpPr>
      <xdr:spPr>
        <a:xfrm>
          <a:off x="13500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76216</xdr:rowOff>
    </xdr:from>
    <xdr:ext cx="405111" cy="259045"/>
    <xdr:sp macro="" textlink="">
      <xdr:nvSpPr>
        <xdr:cNvPr id="775" name="n_4mainValue【児童館】&#10;有形固定資産減価償却率">
          <a:extLst>
            <a:ext uri="{FF2B5EF4-FFF2-40B4-BE49-F238E27FC236}">
              <a16:creationId xmlns:a16="http://schemas.microsoft.com/office/drawing/2014/main" id="{18F602A2-A76D-4994-A460-AC6A3812AEE8}"/>
            </a:ext>
          </a:extLst>
        </xdr:cNvPr>
        <xdr:cNvSpPr txBox="1"/>
      </xdr:nvSpPr>
      <xdr:spPr>
        <a:xfrm>
          <a:off x="12611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734A18D2-FEE7-4598-99F6-3C90AAF140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9C69136A-4467-42E9-8DA2-B421F9359C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6A038D07-83A8-4A8D-B4D0-9E78619F09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62956E0-BF14-409C-B7A9-4113756014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BFAB859C-9EFB-40A1-ABCE-DCF6943D86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53988CDF-4C70-4CF1-96E5-EC42404C3E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EFB9281E-60FD-4E11-956F-CD2F280999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62D4CBC9-CA24-42EE-9F4F-F58C9D28B7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DBBD6917-5AF1-42CD-B6CF-012F8A0554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4226326F-0B5F-4D01-8B80-F49C48280CA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F217969B-5F84-4492-A6B7-D86C65FEBD2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60F1823E-7C9B-44E9-A324-D10DB248DE9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D48D3BBC-FEE0-4ECD-942B-DBC610C5A5B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44A54811-AE41-421C-8600-133B4197A08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4423C498-DF06-4456-A89C-9B312241AEB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C6A1D86D-CA5C-4B75-BA56-10B525A560B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C2DAE08A-D84E-4047-84ED-5D5B7A3D38A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45137983-1C5E-44FD-BC6C-E211D782297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C3495265-589E-474F-B4F9-E6DD579F40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3D524EBA-0A5D-4B27-A59B-0DE09EC72BB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a:extLst>
            <a:ext uri="{FF2B5EF4-FFF2-40B4-BE49-F238E27FC236}">
              <a16:creationId xmlns:a16="http://schemas.microsoft.com/office/drawing/2014/main" id="{F319C9D1-19B8-45FA-B8D4-91314B5624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97" name="直線コネクタ 796">
          <a:extLst>
            <a:ext uri="{FF2B5EF4-FFF2-40B4-BE49-F238E27FC236}">
              <a16:creationId xmlns:a16="http://schemas.microsoft.com/office/drawing/2014/main" id="{E66A8F9C-62AC-4105-97D0-7968202E2BE4}"/>
            </a:ext>
          </a:extLst>
        </xdr:cNvPr>
        <xdr:cNvCxnSpPr/>
      </xdr:nvCxnSpPr>
      <xdr:spPr>
        <a:xfrm flipV="1">
          <a:off x="22160864" y="13319761"/>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98" name="【児童館】&#10;一人当たり面積最小値テキスト">
          <a:extLst>
            <a:ext uri="{FF2B5EF4-FFF2-40B4-BE49-F238E27FC236}">
              <a16:creationId xmlns:a16="http://schemas.microsoft.com/office/drawing/2014/main" id="{079F628A-0A72-46FB-BA99-981DD264E69A}"/>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99" name="直線コネクタ 798">
          <a:extLst>
            <a:ext uri="{FF2B5EF4-FFF2-40B4-BE49-F238E27FC236}">
              <a16:creationId xmlns:a16="http://schemas.microsoft.com/office/drawing/2014/main" id="{DB72A26A-7D0E-4EFD-B860-1602BF752D1F}"/>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0" name="【児童館】&#10;一人当たり面積最大値テキスト">
          <a:extLst>
            <a:ext uri="{FF2B5EF4-FFF2-40B4-BE49-F238E27FC236}">
              <a16:creationId xmlns:a16="http://schemas.microsoft.com/office/drawing/2014/main" id="{BA72E626-E453-4422-BD3A-E7A291150CAF}"/>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1" name="直線コネクタ 800">
          <a:extLst>
            <a:ext uri="{FF2B5EF4-FFF2-40B4-BE49-F238E27FC236}">
              <a16:creationId xmlns:a16="http://schemas.microsoft.com/office/drawing/2014/main" id="{F4AE1D06-8F2D-4FFB-AE16-A7C3099AE6C8}"/>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30751</xdr:rowOff>
    </xdr:from>
    <xdr:ext cx="469744" cy="259045"/>
    <xdr:sp macro="" textlink="">
      <xdr:nvSpPr>
        <xdr:cNvPr id="802" name="【児童館】&#10;一人当たり面積平均値テキスト">
          <a:extLst>
            <a:ext uri="{FF2B5EF4-FFF2-40B4-BE49-F238E27FC236}">
              <a16:creationId xmlns:a16="http://schemas.microsoft.com/office/drawing/2014/main" id="{0944BE5D-F259-4CDF-8EFC-432A68E14466}"/>
            </a:ext>
          </a:extLst>
        </xdr:cNvPr>
        <xdr:cNvSpPr txBox="1"/>
      </xdr:nvSpPr>
      <xdr:spPr>
        <a:xfrm>
          <a:off x="22199600" y="1408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803" name="フローチャート: 判断 802">
          <a:extLst>
            <a:ext uri="{FF2B5EF4-FFF2-40B4-BE49-F238E27FC236}">
              <a16:creationId xmlns:a16="http://schemas.microsoft.com/office/drawing/2014/main" id="{E01F6A2B-BB22-48AE-B398-745A31839D8A}"/>
            </a:ext>
          </a:extLst>
        </xdr:cNvPr>
        <xdr:cNvSpPr/>
      </xdr:nvSpPr>
      <xdr:spPr>
        <a:xfrm>
          <a:off x="22110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4" name="フローチャート: 判断 803">
          <a:extLst>
            <a:ext uri="{FF2B5EF4-FFF2-40B4-BE49-F238E27FC236}">
              <a16:creationId xmlns:a16="http://schemas.microsoft.com/office/drawing/2014/main" id="{F7D6017D-3616-4683-98D6-FD1F1B4C5645}"/>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05" name="フローチャート: 判断 804">
          <a:extLst>
            <a:ext uri="{FF2B5EF4-FFF2-40B4-BE49-F238E27FC236}">
              <a16:creationId xmlns:a16="http://schemas.microsoft.com/office/drawing/2014/main" id="{360CA3E8-DA94-4FBD-BD9E-E8AEE7B76F9C}"/>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806" name="フローチャート: 判断 805">
          <a:extLst>
            <a:ext uri="{FF2B5EF4-FFF2-40B4-BE49-F238E27FC236}">
              <a16:creationId xmlns:a16="http://schemas.microsoft.com/office/drawing/2014/main" id="{93AB4A34-91A6-44B8-BD14-933FF91ED59D}"/>
            </a:ext>
          </a:extLst>
        </xdr:cNvPr>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81026</xdr:rowOff>
    </xdr:from>
    <xdr:to>
      <xdr:col>98</xdr:col>
      <xdr:colOff>38100</xdr:colOff>
      <xdr:row>84</xdr:row>
      <xdr:rowOff>11176</xdr:rowOff>
    </xdr:to>
    <xdr:sp macro="" textlink="">
      <xdr:nvSpPr>
        <xdr:cNvPr id="807" name="フローチャート: 判断 806">
          <a:extLst>
            <a:ext uri="{FF2B5EF4-FFF2-40B4-BE49-F238E27FC236}">
              <a16:creationId xmlns:a16="http://schemas.microsoft.com/office/drawing/2014/main" id="{DE0AF147-3C70-40E6-A9A2-FD9F10CC39A7}"/>
            </a:ext>
          </a:extLst>
        </xdr:cNvPr>
        <xdr:cNvSpPr/>
      </xdr:nvSpPr>
      <xdr:spPr>
        <a:xfrm>
          <a:off x="18605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FFB5A64E-112B-4BB2-AC2F-336D069579F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B941349-C051-4D2B-8502-560F96440D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96690362-6A75-432D-9F84-1AB9FE2365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D4E45730-5963-4DEB-A53E-EBD7283B0E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B863A2F-05B4-4E13-9E1A-34C0AE8104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3" name="楕円 812">
          <a:extLst>
            <a:ext uri="{FF2B5EF4-FFF2-40B4-BE49-F238E27FC236}">
              <a16:creationId xmlns:a16="http://schemas.microsoft.com/office/drawing/2014/main" id="{E551EEA9-2836-42B5-AB0B-C31837CD0804}"/>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4" name="【児童館】&#10;一人当たり面積該当値テキスト">
          <a:extLst>
            <a:ext uri="{FF2B5EF4-FFF2-40B4-BE49-F238E27FC236}">
              <a16:creationId xmlns:a16="http://schemas.microsoft.com/office/drawing/2014/main" id="{8EC58FF5-D251-4E7E-8E71-400DAF78423E}"/>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815" name="楕円 814">
          <a:extLst>
            <a:ext uri="{FF2B5EF4-FFF2-40B4-BE49-F238E27FC236}">
              <a16:creationId xmlns:a16="http://schemas.microsoft.com/office/drawing/2014/main" id="{38A6D69D-8D85-45EF-A433-0805566BC3C9}"/>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115824</xdr:rowOff>
    </xdr:to>
    <xdr:cxnSp macro="">
      <xdr:nvCxnSpPr>
        <xdr:cNvPr id="816" name="直線コネクタ 815">
          <a:extLst>
            <a:ext uri="{FF2B5EF4-FFF2-40B4-BE49-F238E27FC236}">
              <a16:creationId xmlns:a16="http://schemas.microsoft.com/office/drawing/2014/main" id="{B085E3C3-DA1A-4905-A87E-F9FC17FE7E7E}"/>
            </a:ext>
          </a:extLst>
        </xdr:cNvPr>
        <xdr:cNvCxnSpPr/>
      </xdr:nvCxnSpPr>
      <xdr:spPr>
        <a:xfrm flipV="1">
          <a:off x="21323300" y="14508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17" name="楕円 816">
          <a:extLst>
            <a:ext uri="{FF2B5EF4-FFF2-40B4-BE49-F238E27FC236}">
              <a16:creationId xmlns:a16="http://schemas.microsoft.com/office/drawing/2014/main" id="{DBAAFE5B-A5BF-4594-98CD-0B043F144CA0}"/>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124968</xdr:rowOff>
    </xdr:to>
    <xdr:cxnSp macro="">
      <xdr:nvCxnSpPr>
        <xdr:cNvPr id="818" name="直線コネクタ 817">
          <a:extLst>
            <a:ext uri="{FF2B5EF4-FFF2-40B4-BE49-F238E27FC236}">
              <a16:creationId xmlns:a16="http://schemas.microsoft.com/office/drawing/2014/main" id="{98936500-06F4-4E0E-AD2E-BD09BE7C54FE}"/>
            </a:ext>
          </a:extLst>
        </xdr:cNvPr>
        <xdr:cNvCxnSpPr/>
      </xdr:nvCxnSpPr>
      <xdr:spPr>
        <a:xfrm flipV="1">
          <a:off x="20434300" y="1451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19" name="楕円 818">
          <a:extLst>
            <a:ext uri="{FF2B5EF4-FFF2-40B4-BE49-F238E27FC236}">
              <a16:creationId xmlns:a16="http://schemas.microsoft.com/office/drawing/2014/main" id="{4E2268ED-815C-4F0A-A656-ED6488168A69}"/>
            </a:ext>
          </a:extLst>
        </xdr:cNvPr>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820" name="直線コネクタ 819">
          <a:extLst>
            <a:ext uri="{FF2B5EF4-FFF2-40B4-BE49-F238E27FC236}">
              <a16:creationId xmlns:a16="http://schemas.microsoft.com/office/drawing/2014/main" id="{FAE9EED0-B9BB-4AD9-A656-99371C092DDC}"/>
            </a:ext>
          </a:extLst>
        </xdr:cNvPr>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21" name="楕円 820">
          <a:extLst>
            <a:ext uri="{FF2B5EF4-FFF2-40B4-BE49-F238E27FC236}">
              <a16:creationId xmlns:a16="http://schemas.microsoft.com/office/drawing/2014/main" id="{FC38C450-5724-4B66-A452-90DB54C3F312}"/>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134113</xdr:rowOff>
    </xdr:to>
    <xdr:cxnSp macro="">
      <xdr:nvCxnSpPr>
        <xdr:cNvPr id="822" name="直線コネクタ 821">
          <a:extLst>
            <a:ext uri="{FF2B5EF4-FFF2-40B4-BE49-F238E27FC236}">
              <a16:creationId xmlns:a16="http://schemas.microsoft.com/office/drawing/2014/main" id="{0A084EEF-A0C7-452C-8A55-4A9B3D151A97}"/>
            </a:ext>
          </a:extLst>
        </xdr:cNvPr>
        <xdr:cNvCxnSpPr/>
      </xdr:nvCxnSpPr>
      <xdr:spPr>
        <a:xfrm flipV="1">
          <a:off x="18656300" y="14526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3" name="n_1aveValue【児童館】&#10;一人当たり面積">
          <a:extLst>
            <a:ext uri="{FF2B5EF4-FFF2-40B4-BE49-F238E27FC236}">
              <a16:creationId xmlns:a16="http://schemas.microsoft.com/office/drawing/2014/main" id="{1C6C3A57-4A2A-4223-B75B-BAE7BF0D48AA}"/>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24" name="n_2aveValue【児童館】&#10;一人当たり面積">
          <a:extLst>
            <a:ext uri="{FF2B5EF4-FFF2-40B4-BE49-F238E27FC236}">
              <a16:creationId xmlns:a16="http://schemas.microsoft.com/office/drawing/2014/main" id="{6817C9B5-4D15-4F6B-9FC3-D3EB75C7FCDD}"/>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825" name="n_3aveValue【児童館】&#10;一人当たり面積">
          <a:extLst>
            <a:ext uri="{FF2B5EF4-FFF2-40B4-BE49-F238E27FC236}">
              <a16:creationId xmlns:a16="http://schemas.microsoft.com/office/drawing/2014/main" id="{30639699-AF2F-4E18-AC95-BAD4318ED7A5}"/>
            </a:ext>
          </a:extLst>
        </xdr:cNvPr>
        <xdr:cNvSpPr txBox="1"/>
      </xdr:nvSpPr>
      <xdr:spPr>
        <a:xfrm>
          <a:off x="19310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27703</xdr:rowOff>
    </xdr:from>
    <xdr:ext cx="469744" cy="259045"/>
    <xdr:sp macro="" textlink="">
      <xdr:nvSpPr>
        <xdr:cNvPr id="826" name="n_4aveValue【児童館】&#10;一人当たり面積">
          <a:extLst>
            <a:ext uri="{FF2B5EF4-FFF2-40B4-BE49-F238E27FC236}">
              <a16:creationId xmlns:a16="http://schemas.microsoft.com/office/drawing/2014/main" id="{7F197936-4F56-424D-BED7-CCC7FBCAFCAE}"/>
            </a:ext>
          </a:extLst>
        </xdr:cNvPr>
        <xdr:cNvSpPr txBox="1"/>
      </xdr:nvSpPr>
      <xdr:spPr>
        <a:xfrm>
          <a:off x="18421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827" name="n_1mainValue【児童館】&#10;一人当たり面積">
          <a:extLst>
            <a:ext uri="{FF2B5EF4-FFF2-40B4-BE49-F238E27FC236}">
              <a16:creationId xmlns:a16="http://schemas.microsoft.com/office/drawing/2014/main" id="{5207867A-FFFE-4CF3-B09B-CBE835412307}"/>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28" name="n_2mainValue【児童館】&#10;一人当たり面積">
          <a:extLst>
            <a:ext uri="{FF2B5EF4-FFF2-40B4-BE49-F238E27FC236}">
              <a16:creationId xmlns:a16="http://schemas.microsoft.com/office/drawing/2014/main" id="{5989E892-BCD5-40BC-AA23-45E3AB8F1CAC}"/>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29" name="n_3mainValue【児童館】&#10;一人当たり面積">
          <a:extLst>
            <a:ext uri="{FF2B5EF4-FFF2-40B4-BE49-F238E27FC236}">
              <a16:creationId xmlns:a16="http://schemas.microsoft.com/office/drawing/2014/main" id="{FBD586DE-8EB6-4027-B22F-8B9A606620F0}"/>
            </a:ext>
          </a:extLst>
        </xdr:cNvPr>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830" name="n_4mainValue【児童館】&#10;一人当たり面積">
          <a:extLst>
            <a:ext uri="{FF2B5EF4-FFF2-40B4-BE49-F238E27FC236}">
              <a16:creationId xmlns:a16="http://schemas.microsoft.com/office/drawing/2014/main" id="{828FF5CF-226E-4073-9269-617E025AE95F}"/>
            </a:ext>
          </a:extLst>
        </xdr:cNvPr>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7703BDF3-26BF-4F81-AB15-79993A9339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A7512FA7-4484-4DB4-BB69-0FEA8B0E16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7F49F720-E270-49AD-AE1F-D5A503F7B5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810ADFB3-8D7C-41C6-A533-99E4B484BC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5AFF0DB1-92E3-4BB5-A4FD-77BE9B467A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1D77C844-3D2C-4645-9532-D5F5C4748E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8438E846-CF90-4D63-B84F-4386F6817B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E24103CB-1B61-4D91-B4F0-A6FA842FA5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2AE8B07C-2B4E-44C0-AB56-5C4BB39EE9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5F860A15-DD68-48DA-92D9-E2E8552625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1B9050C3-FD14-49E8-A92E-8193F9500D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0E9CDB70-17B7-4C77-BC23-016CC8DDCAA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45FD173A-FFB1-4657-8009-A5F06C769A9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B5D1EF19-8A81-4C1E-BC13-2E66C0A999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1D832A8E-9B0C-4DF0-819F-515A09A6260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AFF99165-C336-4309-9093-90A549C81C1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31FC3930-8195-4E73-B40F-3337B772EAB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248FF48D-4C70-4ACF-BA70-96BAB8AF122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CC2B8C29-8826-4C4A-AF7E-BB8EFC5228E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B89218D4-F5E9-4DB2-9E1B-9A39950D86E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a:extLst>
            <a:ext uri="{FF2B5EF4-FFF2-40B4-BE49-F238E27FC236}">
              <a16:creationId xmlns:a16="http://schemas.microsoft.com/office/drawing/2014/main" id="{34321A92-9346-42C1-9645-B425953FDD1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239AC049-7778-44E1-A2F2-6C461C2149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3" name="テキスト ボックス 852">
          <a:extLst>
            <a:ext uri="{FF2B5EF4-FFF2-40B4-BE49-F238E27FC236}">
              <a16:creationId xmlns:a16="http://schemas.microsoft.com/office/drawing/2014/main" id="{45B78529-CF2A-45B0-8202-5E5E07EFF5F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BB14C6D9-5A15-46E8-83C6-8077C0B653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855" name="直線コネクタ 854">
          <a:extLst>
            <a:ext uri="{FF2B5EF4-FFF2-40B4-BE49-F238E27FC236}">
              <a16:creationId xmlns:a16="http://schemas.microsoft.com/office/drawing/2014/main" id="{5A362033-2C65-41D0-B208-3E02FBC37A31}"/>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6" name="【公民館】&#10;有形固定資産減価償却率最小値テキスト">
          <a:extLst>
            <a:ext uri="{FF2B5EF4-FFF2-40B4-BE49-F238E27FC236}">
              <a16:creationId xmlns:a16="http://schemas.microsoft.com/office/drawing/2014/main" id="{490A232D-2A14-49CA-A634-96D9371D0A4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7" name="直線コネクタ 856">
          <a:extLst>
            <a:ext uri="{FF2B5EF4-FFF2-40B4-BE49-F238E27FC236}">
              <a16:creationId xmlns:a16="http://schemas.microsoft.com/office/drawing/2014/main" id="{F9EFD21A-7239-48CC-A0B6-7D4F6CB3C0E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858" name="【公民館】&#10;有形固定資産減価償却率最大値テキスト">
          <a:extLst>
            <a:ext uri="{FF2B5EF4-FFF2-40B4-BE49-F238E27FC236}">
              <a16:creationId xmlns:a16="http://schemas.microsoft.com/office/drawing/2014/main" id="{A3CBF753-9D2D-44E6-A291-E197E400D9D0}"/>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859" name="直線コネクタ 858">
          <a:extLst>
            <a:ext uri="{FF2B5EF4-FFF2-40B4-BE49-F238E27FC236}">
              <a16:creationId xmlns:a16="http://schemas.microsoft.com/office/drawing/2014/main" id="{3D0ECCD0-FCD7-42F0-B0FD-3D08B2506944}"/>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860" name="【公民館】&#10;有形固定資産減価償却率平均値テキスト">
          <a:extLst>
            <a:ext uri="{FF2B5EF4-FFF2-40B4-BE49-F238E27FC236}">
              <a16:creationId xmlns:a16="http://schemas.microsoft.com/office/drawing/2014/main" id="{A579EECE-39D8-458C-A56B-C241AEF401F8}"/>
            </a:ext>
          </a:extLst>
        </xdr:cNvPr>
        <xdr:cNvSpPr txBox="1"/>
      </xdr:nvSpPr>
      <xdr:spPr>
        <a:xfrm>
          <a:off x="16357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861" name="フローチャート: 判断 860">
          <a:extLst>
            <a:ext uri="{FF2B5EF4-FFF2-40B4-BE49-F238E27FC236}">
              <a16:creationId xmlns:a16="http://schemas.microsoft.com/office/drawing/2014/main" id="{8D29DF59-8644-4C46-9FFB-87F9CC6F02CE}"/>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862" name="フローチャート: 判断 861">
          <a:extLst>
            <a:ext uri="{FF2B5EF4-FFF2-40B4-BE49-F238E27FC236}">
              <a16:creationId xmlns:a16="http://schemas.microsoft.com/office/drawing/2014/main" id="{868BA2EC-7077-4614-9ED6-57736788414F}"/>
            </a:ext>
          </a:extLst>
        </xdr:cNvPr>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863" name="フローチャート: 判断 862">
          <a:extLst>
            <a:ext uri="{FF2B5EF4-FFF2-40B4-BE49-F238E27FC236}">
              <a16:creationId xmlns:a16="http://schemas.microsoft.com/office/drawing/2014/main" id="{F12D39EE-AF2C-4327-AAA3-D86E56902E7D}"/>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64" name="フローチャート: 判断 863">
          <a:extLst>
            <a:ext uri="{FF2B5EF4-FFF2-40B4-BE49-F238E27FC236}">
              <a16:creationId xmlns:a16="http://schemas.microsoft.com/office/drawing/2014/main" id="{562B353C-D9F9-4B00-B4BA-AEBAE3D9AFE5}"/>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865" name="フローチャート: 判断 864">
          <a:extLst>
            <a:ext uri="{FF2B5EF4-FFF2-40B4-BE49-F238E27FC236}">
              <a16:creationId xmlns:a16="http://schemas.microsoft.com/office/drawing/2014/main" id="{746CD2DB-7CA1-49F1-9255-8059BDFA3C65}"/>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3BFE0ACB-1607-49EA-9A35-32A04A6FA7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CC028B99-246F-4EC4-A9EC-80EA57A8C8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479CD6A-A7A7-479D-B088-79F6E12B999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50A66165-6534-4056-8CF5-DD0C8495B1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C74AA623-E8AC-4FF2-BA6C-52D95CDC63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871" name="楕円 870">
          <a:extLst>
            <a:ext uri="{FF2B5EF4-FFF2-40B4-BE49-F238E27FC236}">
              <a16:creationId xmlns:a16="http://schemas.microsoft.com/office/drawing/2014/main" id="{0E831F9F-2F24-4713-997E-A2BF43AF043D}"/>
            </a:ext>
          </a:extLst>
        </xdr:cNvPr>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872" name="【公民館】&#10;有形固定資産減価償却率該当値テキスト">
          <a:extLst>
            <a:ext uri="{FF2B5EF4-FFF2-40B4-BE49-F238E27FC236}">
              <a16:creationId xmlns:a16="http://schemas.microsoft.com/office/drawing/2014/main" id="{35EC6F60-B444-4964-80E7-C73456E20F3C}"/>
            </a:ext>
          </a:extLst>
        </xdr:cNvPr>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873" name="楕円 872">
          <a:extLst>
            <a:ext uri="{FF2B5EF4-FFF2-40B4-BE49-F238E27FC236}">
              <a16:creationId xmlns:a16="http://schemas.microsoft.com/office/drawing/2014/main" id="{0EAF539D-5DCE-4425-B6D2-EF9CA520D83C}"/>
            </a:ext>
          </a:extLst>
        </xdr:cNvPr>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59055</xdr:rowOff>
    </xdr:from>
    <xdr:to>
      <xdr:col>85</xdr:col>
      <xdr:colOff>127000</xdr:colOff>
      <xdr:row>105</xdr:row>
      <xdr:rowOff>99061</xdr:rowOff>
    </xdr:to>
    <xdr:cxnSp macro="">
      <xdr:nvCxnSpPr>
        <xdr:cNvPr id="874" name="直線コネクタ 873">
          <a:extLst>
            <a:ext uri="{FF2B5EF4-FFF2-40B4-BE49-F238E27FC236}">
              <a16:creationId xmlns:a16="http://schemas.microsoft.com/office/drawing/2014/main" id="{D3B8D827-EE22-41E3-B150-72816AEE8A95}"/>
            </a:ext>
          </a:extLst>
        </xdr:cNvPr>
        <xdr:cNvCxnSpPr/>
      </xdr:nvCxnSpPr>
      <xdr:spPr>
        <a:xfrm>
          <a:off x="15481300" y="180613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875" name="楕円 874">
          <a:extLst>
            <a:ext uri="{FF2B5EF4-FFF2-40B4-BE49-F238E27FC236}">
              <a16:creationId xmlns:a16="http://schemas.microsoft.com/office/drawing/2014/main" id="{1DD0186C-AA20-465C-81B2-075DD29725E5}"/>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59055</xdr:rowOff>
    </xdr:to>
    <xdr:cxnSp macro="">
      <xdr:nvCxnSpPr>
        <xdr:cNvPr id="876" name="直線コネクタ 875">
          <a:extLst>
            <a:ext uri="{FF2B5EF4-FFF2-40B4-BE49-F238E27FC236}">
              <a16:creationId xmlns:a16="http://schemas.microsoft.com/office/drawing/2014/main" id="{905D2413-DB2C-4905-9F1A-CB9B03366CEC}"/>
            </a:ext>
          </a:extLst>
        </xdr:cNvPr>
        <xdr:cNvCxnSpPr/>
      </xdr:nvCxnSpPr>
      <xdr:spPr>
        <a:xfrm>
          <a:off x="14592300" y="18021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88264</xdr:rowOff>
    </xdr:from>
    <xdr:to>
      <xdr:col>72</xdr:col>
      <xdr:colOff>38100</xdr:colOff>
      <xdr:row>106</xdr:row>
      <xdr:rowOff>18414</xdr:rowOff>
    </xdr:to>
    <xdr:sp macro="" textlink="">
      <xdr:nvSpPr>
        <xdr:cNvPr id="877" name="楕円 876">
          <a:extLst>
            <a:ext uri="{FF2B5EF4-FFF2-40B4-BE49-F238E27FC236}">
              <a16:creationId xmlns:a16="http://schemas.microsoft.com/office/drawing/2014/main" id="{D8FFDC87-3B94-4556-9529-26A61BDC60CE}"/>
            </a:ext>
          </a:extLst>
        </xdr:cNvPr>
        <xdr:cNvSpPr/>
      </xdr:nvSpPr>
      <xdr:spPr>
        <a:xfrm>
          <a:off x="1365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139064</xdr:rowOff>
    </xdr:to>
    <xdr:cxnSp macro="">
      <xdr:nvCxnSpPr>
        <xdr:cNvPr id="878" name="直線コネクタ 877">
          <a:extLst>
            <a:ext uri="{FF2B5EF4-FFF2-40B4-BE49-F238E27FC236}">
              <a16:creationId xmlns:a16="http://schemas.microsoft.com/office/drawing/2014/main" id="{F503F592-E5F9-44D9-8E64-BAB2EAC93223}"/>
            </a:ext>
          </a:extLst>
        </xdr:cNvPr>
        <xdr:cNvCxnSpPr/>
      </xdr:nvCxnSpPr>
      <xdr:spPr>
        <a:xfrm flipV="1">
          <a:off x="13703300" y="180213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879" name="楕円 878">
          <a:extLst>
            <a:ext uri="{FF2B5EF4-FFF2-40B4-BE49-F238E27FC236}">
              <a16:creationId xmlns:a16="http://schemas.microsoft.com/office/drawing/2014/main" id="{26036FB9-2D44-4B04-9CBB-E79F319A14E8}"/>
            </a:ext>
          </a:extLst>
        </xdr:cNvPr>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105</xdr:row>
      <xdr:rowOff>139064</xdr:rowOff>
    </xdr:to>
    <xdr:cxnSp macro="">
      <xdr:nvCxnSpPr>
        <xdr:cNvPr id="880" name="直線コネクタ 879">
          <a:extLst>
            <a:ext uri="{FF2B5EF4-FFF2-40B4-BE49-F238E27FC236}">
              <a16:creationId xmlns:a16="http://schemas.microsoft.com/office/drawing/2014/main" id="{4E39E167-AAA4-42C0-AA83-804C1DFB974D}"/>
            </a:ext>
          </a:extLst>
        </xdr:cNvPr>
        <xdr:cNvCxnSpPr/>
      </xdr:nvCxnSpPr>
      <xdr:spPr>
        <a:xfrm>
          <a:off x="12814300" y="17815561"/>
          <a:ext cx="889000" cy="3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881" name="n_1aveValue【公民館】&#10;有形固定資産減価償却率">
          <a:extLst>
            <a:ext uri="{FF2B5EF4-FFF2-40B4-BE49-F238E27FC236}">
              <a16:creationId xmlns:a16="http://schemas.microsoft.com/office/drawing/2014/main" id="{F6544B0C-3035-4AC4-8896-90426DC4EC26}"/>
            </a:ext>
          </a:extLst>
        </xdr:cNvPr>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882" name="n_2aveValue【公民館】&#10;有形固定資産減価償却率">
          <a:extLst>
            <a:ext uri="{FF2B5EF4-FFF2-40B4-BE49-F238E27FC236}">
              <a16:creationId xmlns:a16="http://schemas.microsoft.com/office/drawing/2014/main" id="{1FF27A61-37EB-4F59-8278-E64ACACEF384}"/>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883" name="n_3aveValue【公民館】&#10;有形固定資産減価償却率">
          <a:extLst>
            <a:ext uri="{FF2B5EF4-FFF2-40B4-BE49-F238E27FC236}">
              <a16:creationId xmlns:a16="http://schemas.microsoft.com/office/drawing/2014/main" id="{31E0087A-8731-4AC2-9A5E-58438FFA0CDF}"/>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884" name="n_4aveValue【公民館】&#10;有形固定資産減価償却率">
          <a:extLst>
            <a:ext uri="{FF2B5EF4-FFF2-40B4-BE49-F238E27FC236}">
              <a16:creationId xmlns:a16="http://schemas.microsoft.com/office/drawing/2014/main" id="{9F97E397-ED78-4038-8A13-F345C84509CE}"/>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100982</xdr:rowOff>
    </xdr:from>
    <xdr:ext cx="405111" cy="259045"/>
    <xdr:sp macro="" textlink="">
      <xdr:nvSpPr>
        <xdr:cNvPr id="885" name="n_1mainValue【公民館】&#10;有形固定資産減価償却率">
          <a:extLst>
            <a:ext uri="{FF2B5EF4-FFF2-40B4-BE49-F238E27FC236}">
              <a16:creationId xmlns:a16="http://schemas.microsoft.com/office/drawing/2014/main" id="{9EC91755-E6CE-4F2A-9FC8-ACC0B2DE444D}"/>
            </a:ext>
          </a:extLst>
        </xdr:cNvPr>
        <xdr:cNvSpPr txBox="1"/>
      </xdr:nvSpPr>
      <xdr:spPr>
        <a:xfrm>
          <a:off x="152660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886" name="n_2mainValue【公民館】&#10;有形固定資産減価償却率">
          <a:extLst>
            <a:ext uri="{FF2B5EF4-FFF2-40B4-BE49-F238E27FC236}">
              <a16:creationId xmlns:a16="http://schemas.microsoft.com/office/drawing/2014/main" id="{3FAAEDF2-3282-42C2-AA38-22EEDB5E6724}"/>
            </a:ext>
          </a:extLst>
        </xdr:cNvPr>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9541</xdr:rowOff>
    </xdr:from>
    <xdr:ext cx="405111" cy="259045"/>
    <xdr:sp macro="" textlink="">
      <xdr:nvSpPr>
        <xdr:cNvPr id="887" name="n_3mainValue【公民館】&#10;有形固定資産減価償却率">
          <a:extLst>
            <a:ext uri="{FF2B5EF4-FFF2-40B4-BE49-F238E27FC236}">
              <a16:creationId xmlns:a16="http://schemas.microsoft.com/office/drawing/2014/main" id="{195B8F34-716F-4DDE-84A3-B94496E5E24C}"/>
            </a:ext>
          </a:extLst>
        </xdr:cNvPr>
        <xdr:cNvSpPr txBox="1"/>
      </xdr:nvSpPr>
      <xdr:spPr>
        <a:xfrm>
          <a:off x="13500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888" name="n_4mainValue【公民館】&#10;有形固定資産減価償却率">
          <a:extLst>
            <a:ext uri="{FF2B5EF4-FFF2-40B4-BE49-F238E27FC236}">
              <a16:creationId xmlns:a16="http://schemas.microsoft.com/office/drawing/2014/main" id="{07C7194B-36B2-478B-BA95-12D39F709956}"/>
            </a:ext>
          </a:extLst>
        </xdr:cNvPr>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64A81970-850F-4C6C-8114-5710CE78FF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A036DFFE-326A-4EB7-BDCD-E4AB9AA062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26BF5871-2846-48B1-A917-372030AA92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68642931-9170-49EE-A5C8-2780C3D660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B29074D8-EC4C-4D9D-A41D-DE695AA5D0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ADA8F370-3B41-4563-B499-D137954B46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34D8AEB8-FE99-4FE1-A804-9F0DDA4124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2E092D8E-8C28-4F2D-A836-4DAC77E099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EF6B4F02-9D95-4292-B04C-0EB81CD4A7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394A8E45-212B-46CD-918F-071061A91B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C89300B5-C74E-4584-8255-4B40A80B375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4F8057E5-7E5E-421F-A21E-409D170DA0C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C9852285-95F0-4F0B-BC66-9E0E8C63E99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CB9B8FAD-4395-4E51-B121-736D645CB31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7B49D778-C969-41DF-9D84-00442055719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9EE585BE-70FF-4452-B7AA-B34EB5F6C4D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FD4B2839-1892-4DFC-84A0-380B6A53ACB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FCFF67E9-B221-4688-AE15-8DF3CE98AC9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7F5C80AD-3A92-43B6-9C82-0558DB7F2D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8A2B2BE3-95BF-4BFA-95E7-1425C26933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A6DF3FD1-4621-48D3-8884-6DFDA177290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D93D1016-1AE7-4ABB-86C9-05F447F7B17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C402FC64-E1BC-41F3-B678-04AF79B55B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5B765B-7069-4D2B-8612-41AC6AD041E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C69FBD8A-D746-4C61-A3DB-2B9D6A3869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914" name="直線コネクタ 913">
          <a:extLst>
            <a:ext uri="{FF2B5EF4-FFF2-40B4-BE49-F238E27FC236}">
              <a16:creationId xmlns:a16="http://schemas.microsoft.com/office/drawing/2014/main" id="{20E2F8ED-298C-4F36-9539-8613D7817A13}"/>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5" name="【公民館】&#10;一人当たり面積最小値テキスト">
          <a:extLst>
            <a:ext uri="{FF2B5EF4-FFF2-40B4-BE49-F238E27FC236}">
              <a16:creationId xmlns:a16="http://schemas.microsoft.com/office/drawing/2014/main" id="{5862773A-927C-415E-853E-07ED335C8731}"/>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6" name="直線コネクタ 915">
          <a:extLst>
            <a:ext uri="{FF2B5EF4-FFF2-40B4-BE49-F238E27FC236}">
              <a16:creationId xmlns:a16="http://schemas.microsoft.com/office/drawing/2014/main" id="{92B4A522-453B-4CEB-B0C4-E5CC2B49FD93}"/>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17" name="【公民館】&#10;一人当たり面積最大値テキスト">
          <a:extLst>
            <a:ext uri="{FF2B5EF4-FFF2-40B4-BE49-F238E27FC236}">
              <a16:creationId xmlns:a16="http://schemas.microsoft.com/office/drawing/2014/main" id="{FC347C23-FB98-4EB8-9411-88BA5BF2EFAE}"/>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18" name="直線コネクタ 917">
          <a:extLst>
            <a:ext uri="{FF2B5EF4-FFF2-40B4-BE49-F238E27FC236}">
              <a16:creationId xmlns:a16="http://schemas.microsoft.com/office/drawing/2014/main" id="{6C718F82-25BE-485B-9463-7883302E6116}"/>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919" name="【公民館】&#10;一人当たり面積平均値テキスト">
          <a:extLst>
            <a:ext uri="{FF2B5EF4-FFF2-40B4-BE49-F238E27FC236}">
              <a16:creationId xmlns:a16="http://schemas.microsoft.com/office/drawing/2014/main" id="{FDF2E365-4270-4A3F-936C-4CE3E1663BEE}"/>
            </a:ext>
          </a:extLst>
        </xdr:cNvPr>
        <xdr:cNvSpPr txBox="1"/>
      </xdr:nvSpPr>
      <xdr:spPr>
        <a:xfrm>
          <a:off x="22199600" y="18139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920" name="フローチャート: 判断 919">
          <a:extLst>
            <a:ext uri="{FF2B5EF4-FFF2-40B4-BE49-F238E27FC236}">
              <a16:creationId xmlns:a16="http://schemas.microsoft.com/office/drawing/2014/main" id="{F97802A8-22FC-4D48-8C8C-179A694A7EFF}"/>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921" name="フローチャート: 判断 920">
          <a:extLst>
            <a:ext uri="{FF2B5EF4-FFF2-40B4-BE49-F238E27FC236}">
              <a16:creationId xmlns:a16="http://schemas.microsoft.com/office/drawing/2014/main" id="{B38991DA-1DEE-4CA0-A54A-3440716481D3}"/>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23768</xdr:rowOff>
    </xdr:from>
    <xdr:to>
      <xdr:col>107</xdr:col>
      <xdr:colOff>101600</xdr:colOff>
      <xdr:row>107</xdr:row>
      <xdr:rowOff>125368</xdr:rowOff>
    </xdr:to>
    <xdr:sp macro="" textlink="">
      <xdr:nvSpPr>
        <xdr:cNvPr id="922" name="フローチャート: 判断 921">
          <a:extLst>
            <a:ext uri="{FF2B5EF4-FFF2-40B4-BE49-F238E27FC236}">
              <a16:creationId xmlns:a16="http://schemas.microsoft.com/office/drawing/2014/main" id="{414944C9-136D-4303-BD71-5B38DCEBE154}"/>
            </a:ext>
          </a:extLst>
        </xdr:cNvPr>
        <xdr:cNvSpPr/>
      </xdr:nvSpPr>
      <xdr:spPr>
        <a:xfrm>
          <a:off x="20383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923" name="フローチャート: 判断 922">
          <a:extLst>
            <a:ext uri="{FF2B5EF4-FFF2-40B4-BE49-F238E27FC236}">
              <a16:creationId xmlns:a16="http://schemas.microsoft.com/office/drawing/2014/main" id="{D24261F5-85D3-4277-BA4B-2FEEEC6F18B9}"/>
            </a:ext>
          </a:extLst>
        </xdr:cNvPr>
        <xdr:cNvSpPr/>
      </xdr:nvSpPr>
      <xdr:spPr>
        <a:xfrm>
          <a:off x="19494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24" name="フローチャート: 判断 923">
          <a:extLst>
            <a:ext uri="{FF2B5EF4-FFF2-40B4-BE49-F238E27FC236}">
              <a16:creationId xmlns:a16="http://schemas.microsoft.com/office/drawing/2014/main" id="{B3F6B6E3-31BB-480E-82C6-1E55041E0291}"/>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FAB98271-5EE3-4AC7-9B69-18F8581CBC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CAE7A3B1-073C-407B-8B1B-219DB5D200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9B7EE683-9B36-44C3-967C-C1EBC3850E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5BFD6D2-D6E7-451D-9D3A-15DFF1F6BB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AF9C4BE9-90F4-406F-A5A6-0152936BFD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930" name="楕円 929">
          <a:extLst>
            <a:ext uri="{FF2B5EF4-FFF2-40B4-BE49-F238E27FC236}">
              <a16:creationId xmlns:a16="http://schemas.microsoft.com/office/drawing/2014/main" id="{1A27DCBE-4CF4-4AF3-9DEC-D9C8E1C2C65E}"/>
            </a:ext>
          </a:extLst>
        </xdr:cNvPr>
        <xdr:cNvSpPr/>
      </xdr:nvSpPr>
      <xdr:spPr>
        <a:xfrm>
          <a:off x="22110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23784</xdr:rowOff>
    </xdr:from>
    <xdr:ext cx="469744" cy="259045"/>
    <xdr:sp macro="" textlink="">
      <xdr:nvSpPr>
        <xdr:cNvPr id="931" name="【公民館】&#10;一人当たり面積該当値テキスト">
          <a:extLst>
            <a:ext uri="{FF2B5EF4-FFF2-40B4-BE49-F238E27FC236}">
              <a16:creationId xmlns:a16="http://schemas.microsoft.com/office/drawing/2014/main" id="{DD0AFD91-C809-43ED-A20F-EABCDA4F1FFC}"/>
            </a:ext>
          </a:extLst>
        </xdr:cNvPr>
        <xdr:cNvSpPr txBox="1"/>
      </xdr:nvSpPr>
      <xdr:spPr>
        <a:xfrm>
          <a:off x="22199600" y="175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20501</xdr:rowOff>
    </xdr:from>
    <xdr:to>
      <xdr:col>112</xdr:col>
      <xdr:colOff>38100</xdr:colOff>
      <xdr:row>103</xdr:row>
      <xdr:rowOff>122101</xdr:rowOff>
    </xdr:to>
    <xdr:sp macro="" textlink="">
      <xdr:nvSpPr>
        <xdr:cNvPr id="932" name="楕円 931">
          <a:extLst>
            <a:ext uri="{FF2B5EF4-FFF2-40B4-BE49-F238E27FC236}">
              <a16:creationId xmlns:a16="http://schemas.microsoft.com/office/drawing/2014/main" id="{6420F1BC-FC2E-4B54-859B-BA053EA4C423}"/>
            </a:ext>
          </a:extLst>
        </xdr:cNvPr>
        <xdr:cNvSpPr/>
      </xdr:nvSpPr>
      <xdr:spPr>
        <a:xfrm>
          <a:off x="2127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51707</xdr:rowOff>
    </xdr:from>
    <xdr:to>
      <xdr:col>116</xdr:col>
      <xdr:colOff>63500</xdr:colOff>
      <xdr:row>103</xdr:row>
      <xdr:rowOff>71301</xdr:rowOff>
    </xdr:to>
    <xdr:cxnSp macro="">
      <xdr:nvCxnSpPr>
        <xdr:cNvPr id="933" name="直線コネクタ 932">
          <a:extLst>
            <a:ext uri="{FF2B5EF4-FFF2-40B4-BE49-F238E27FC236}">
              <a16:creationId xmlns:a16="http://schemas.microsoft.com/office/drawing/2014/main" id="{918DC699-3C0B-4891-9633-0763AFDF5D89}"/>
            </a:ext>
          </a:extLst>
        </xdr:cNvPr>
        <xdr:cNvCxnSpPr/>
      </xdr:nvCxnSpPr>
      <xdr:spPr>
        <a:xfrm flipV="1">
          <a:off x="21323300" y="177110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43362</xdr:rowOff>
    </xdr:from>
    <xdr:to>
      <xdr:col>107</xdr:col>
      <xdr:colOff>101600</xdr:colOff>
      <xdr:row>103</xdr:row>
      <xdr:rowOff>144962</xdr:rowOff>
    </xdr:to>
    <xdr:sp macro="" textlink="">
      <xdr:nvSpPr>
        <xdr:cNvPr id="934" name="楕円 933">
          <a:extLst>
            <a:ext uri="{FF2B5EF4-FFF2-40B4-BE49-F238E27FC236}">
              <a16:creationId xmlns:a16="http://schemas.microsoft.com/office/drawing/2014/main" id="{5DF212E8-03CA-4A3D-A993-4CD159554C76}"/>
            </a:ext>
          </a:extLst>
        </xdr:cNvPr>
        <xdr:cNvSpPr/>
      </xdr:nvSpPr>
      <xdr:spPr>
        <a:xfrm>
          <a:off x="20383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71301</xdr:rowOff>
    </xdr:from>
    <xdr:to>
      <xdr:col>111</xdr:col>
      <xdr:colOff>177800</xdr:colOff>
      <xdr:row>103</xdr:row>
      <xdr:rowOff>94162</xdr:rowOff>
    </xdr:to>
    <xdr:cxnSp macro="">
      <xdr:nvCxnSpPr>
        <xdr:cNvPr id="935" name="直線コネクタ 934">
          <a:extLst>
            <a:ext uri="{FF2B5EF4-FFF2-40B4-BE49-F238E27FC236}">
              <a16:creationId xmlns:a16="http://schemas.microsoft.com/office/drawing/2014/main" id="{B4D18705-B359-466C-BF82-5B2B71E210B3}"/>
            </a:ext>
          </a:extLst>
        </xdr:cNvPr>
        <xdr:cNvCxnSpPr/>
      </xdr:nvCxnSpPr>
      <xdr:spPr>
        <a:xfrm flipV="1">
          <a:off x="20434300" y="177306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64588</xdr:rowOff>
    </xdr:from>
    <xdr:to>
      <xdr:col>102</xdr:col>
      <xdr:colOff>165100</xdr:colOff>
      <xdr:row>103</xdr:row>
      <xdr:rowOff>166188</xdr:rowOff>
    </xdr:to>
    <xdr:sp macro="" textlink="">
      <xdr:nvSpPr>
        <xdr:cNvPr id="936" name="楕円 935">
          <a:extLst>
            <a:ext uri="{FF2B5EF4-FFF2-40B4-BE49-F238E27FC236}">
              <a16:creationId xmlns:a16="http://schemas.microsoft.com/office/drawing/2014/main" id="{91048DB8-859C-43A4-BA65-852BB65552BE}"/>
            </a:ext>
          </a:extLst>
        </xdr:cNvPr>
        <xdr:cNvSpPr/>
      </xdr:nvSpPr>
      <xdr:spPr>
        <a:xfrm>
          <a:off x="19494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94162</xdr:rowOff>
    </xdr:from>
    <xdr:to>
      <xdr:col>107</xdr:col>
      <xdr:colOff>50800</xdr:colOff>
      <xdr:row>103</xdr:row>
      <xdr:rowOff>115388</xdr:rowOff>
    </xdr:to>
    <xdr:cxnSp macro="">
      <xdr:nvCxnSpPr>
        <xdr:cNvPr id="937" name="直線コネクタ 936">
          <a:extLst>
            <a:ext uri="{FF2B5EF4-FFF2-40B4-BE49-F238E27FC236}">
              <a16:creationId xmlns:a16="http://schemas.microsoft.com/office/drawing/2014/main" id="{184A67F3-8C02-4AF7-9AED-7EA62094FBFC}"/>
            </a:ext>
          </a:extLst>
        </xdr:cNvPr>
        <xdr:cNvCxnSpPr/>
      </xdr:nvCxnSpPr>
      <xdr:spPr>
        <a:xfrm flipV="1">
          <a:off x="19545300" y="177535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120106</xdr:rowOff>
    </xdr:from>
    <xdr:to>
      <xdr:col>98</xdr:col>
      <xdr:colOff>38100</xdr:colOff>
      <xdr:row>106</xdr:row>
      <xdr:rowOff>50256</xdr:rowOff>
    </xdr:to>
    <xdr:sp macro="" textlink="">
      <xdr:nvSpPr>
        <xdr:cNvPr id="938" name="楕円 937">
          <a:extLst>
            <a:ext uri="{FF2B5EF4-FFF2-40B4-BE49-F238E27FC236}">
              <a16:creationId xmlns:a16="http://schemas.microsoft.com/office/drawing/2014/main" id="{73C2A659-C68B-4247-90AF-BAD59FAE6602}"/>
            </a:ext>
          </a:extLst>
        </xdr:cNvPr>
        <xdr:cNvSpPr/>
      </xdr:nvSpPr>
      <xdr:spPr>
        <a:xfrm>
          <a:off x="18605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115388</xdr:rowOff>
    </xdr:from>
    <xdr:to>
      <xdr:col>102</xdr:col>
      <xdr:colOff>114300</xdr:colOff>
      <xdr:row>105</xdr:row>
      <xdr:rowOff>170906</xdr:rowOff>
    </xdr:to>
    <xdr:cxnSp macro="">
      <xdr:nvCxnSpPr>
        <xdr:cNvPr id="939" name="直線コネクタ 938">
          <a:extLst>
            <a:ext uri="{FF2B5EF4-FFF2-40B4-BE49-F238E27FC236}">
              <a16:creationId xmlns:a16="http://schemas.microsoft.com/office/drawing/2014/main" id="{7886D2B9-C208-45CB-AD24-617584B9FF78}"/>
            </a:ext>
          </a:extLst>
        </xdr:cNvPr>
        <xdr:cNvCxnSpPr/>
      </xdr:nvCxnSpPr>
      <xdr:spPr>
        <a:xfrm flipV="1">
          <a:off x="18656300" y="17774738"/>
          <a:ext cx="889000" cy="3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940" name="n_1aveValue【公民館】&#10;一人当たり面積">
          <a:extLst>
            <a:ext uri="{FF2B5EF4-FFF2-40B4-BE49-F238E27FC236}">
              <a16:creationId xmlns:a16="http://schemas.microsoft.com/office/drawing/2014/main" id="{9969C2DD-E335-4F2A-9E52-BE8038578788}"/>
            </a:ext>
          </a:extLst>
        </xdr:cNvPr>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941" name="n_2aveValue【公民館】&#10;一人当たり面積">
          <a:extLst>
            <a:ext uri="{FF2B5EF4-FFF2-40B4-BE49-F238E27FC236}">
              <a16:creationId xmlns:a16="http://schemas.microsoft.com/office/drawing/2014/main" id="{5D700438-B441-4E06-81F6-B93D0B5D6E4B}"/>
            </a:ext>
          </a:extLst>
        </xdr:cNvPr>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942" name="n_3aveValue【公民館】&#10;一人当たり面積">
          <a:extLst>
            <a:ext uri="{FF2B5EF4-FFF2-40B4-BE49-F238E27FC236}">
              <a16:creationId xmlns:a16="http://schemas.microsoft.com/office/drawing/2014/main" id="{EBDA49D0-CB6D-4A60-9E6D-60E141C3A432}"/>
            </a:ext>
          </a:extLst>
        </xdr:cNvPr>
        <xdr:cNvSpPr txBox="1"/>
      </xdr:nvSpPr>
      <xdr:spPr>
        <a:xfrm>
          <a:off x="19310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43" name="n_4aveValue【公民館】&#10;一人当たり面積">
          <a:extLst>
            <a:ext uri="{FF2B5EF4-FFF2-40B4-BE49-F238E27FC236}">
              <a16:creationId xmlns:a16="http://schemas.microsoft.com/office/drawing/2014/main" id="{C17537A3-9B76-4E7D-9394-CFC4962CD271}"/>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138628</xdr:rowOff>
    </xdr:from>
    <xdr:ext cx="469744" cy="259045"/>
    <xdr:sp macro="" textlink="">
      <xdr:nvSpPr>
        <xdr:cNvPr id="944" name="n_1mainValue【公民館】&#10;一人当たり面積">
          <a:extLst>
            <a:ext uri="{FF2B5EF4-FFF2-40B4-BE49-F238E27FC236}">
              <a16:creationId xmlns:a16="http://schemas.microsoft.com/office/drawing/2014/main" id="{F30E3169-BF21-465A-975F-EA5BFE50A1CA}"/>
            </a:ext>
          </a:extLst>
        </xdr:cNvPr>
        <xdr:cNvSpPr txBox="1"/>
      </xdr:nvSpPr>
      <xdr:spPr>
        <a:xfrm>
          <a:off x="21075727" y="1745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161489</xdr:rowOff>
    </xdr:from>
    <xdr:ext cx="469744" cy="259045"/>
    <xdr:sp macro="" textlink="">
      <xdr:nvSpPr>
        <xdr:cNvPr id="945" name="n_2mainValue【公民館】&#10;一人当たり面積">
          <a:extLst>
            <a:ext uri="{FF2B5EF4-FFF2-40B4-BE49-F238E27FC236}">
              <a16:creationId xmlns:a16="http://schemas.microsoft.com/office/drawing/2014/main" id="{88ED3A50-C641-4FDE-B06E-D33B5E435E4F}"/>
            </a:ext>
          </a:extLst>
        </xdr:cNvPr>
        <xdr:cNvSpPr txBox="1"/>
      </xdr:nvSpPr>
      <xdr:spPr>
        <a:xfrm>
          <a:off x="201994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11265</xdr:rowOff>
    </xdr:from>
    <xdr:ext cx="469744" cy="259045"/>
    <xdr:sp macro="" textlink="">
      <xdr:nvSpPr>
        <xdr:cNvPr id="946" name="n_3mainValue【公民館】&#10;一人当たり面積">
          <a:extLst>
            <a:ext uri="{FF2B5EF4-FFF2-40B4-BE49-F238E27FC236}">
              <a16:creationId xmlns:a16="http://schemas.microsoft.com/office/drawing/2014/main" id="{948E65E3-1164-4C7A-8438-1ADBB52702B3}"/>
            </a:ext>
          </a:extLst>
        </xdr:cNvPr>
        <xdr:cNvSpPr txBox="1"/>
      </xdr:nvSpPr>
      <xdr:spPr>
        <a:xfrm>
          <a:off x="19310427" y="1749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41383</xdr:rowOff>
    </xdr:from>
    <xdr:ext cx="469744" cy="259045"/>
    <xdr:sp macro="" textlink="">
      <xdr:nvSpPr>
        <xdr:cNvPr id="947" name="n_4mainValue【公民館】&#10;一人当たり面積">
          <a:extLst>
            <a:ext uri="{FF2B5EF4-FFF2-40B4-BE49-F238E27FC236}">
              <a16:creationId xmlns:a16="http://schemas.microsoft.com/office/drawing/2014/main" id="{09261E17-78D3-43E1-A1FA-F906A68B6B1E}"/>
            </a:ext>
          </a:extLst>
        </xdr:cNvPr>
        <xdr:cNvSpPr txBox="1"/>
      </xdr:nvSpPr>
      <xdr:spPr>
        <a:xfrm>
          <a:off x="18421427" y="182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9EDED987-1C65-4B4A-8F9B-B19550253F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AAE63DE6-4AA4-47F6-BE09-5CC1363632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8A476A04-0479-4336-AB98-C1FBE82CD2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・道路の一人当たり延長が類似団体内平均値と比して大きいという特徴があり、これは、町全体の面積が大きいためである。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・認定こども園・幼稚園・保育所の有形固定資産減価償却率が高くなっており、施設の統廃合とともに老朽化対策に取り組んでいく。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・学校施設の有形固定資産減価償却率が低いのは、小学校、中学校の統合に伴い新築したためである。</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・学校施設の有形固定資産減価償却率、一人当たりの面積について、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に計上漏れがあり、それぞれ</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1.304</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・漁港・港湾の一人当たり有形固定資産額が大きいのは、町が日本海に面した南北に長い形状をしており、港湾・漁港が多くあるためである。</a:t>
          </a:r>
        </a:p>
        <a:p>
          <a:r>
            <a:rPr kumimoji="1" lang="ja-JP" altLang="en-US" sz="1300">
              <a:latin typeface="ＭＳ Ｐゴシック" panose="020B0600070205080204" pitchFamily="50" charset="-128"/>
              <a:ea typeface="ＭＳ Ｐゴシック" panose="020B0600070205080204" pitchFamily="50" charset="-128"/>
            </a:rPr>
            <a:t>・公民館の一人当たり面積が大きいのは、町合併により施設数が多いためである。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6A37F0-8A2E-47F0-ADD0-F73C55FA00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09B5E0-9D69-4812-AD2E-4DB008773E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76450E-B212-4829-9C69-A2CA8B0E1A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7B8975-8333-4FA5-A1DA-36BB5A7337E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4E7EC1-50D2-4835-B6DF-6214D99F2C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2BBD32E-F646-44EC-A045-7110573FCD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43F236-2565-495A-9E93-8388B4CEDB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612E8D-1708-469A-84BF-F38797118B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AD4700-D8F5-4593-977C-1D4E53FAFC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F58993-1A99-4FEE-B2FC-9A8ED3905C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19,178
19,023
246.76
15,279,491
14,972,312
136,249
8,995,966
6,843,104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CDAA27-9B92-4949-AA43-756F8BF7E9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24061B-46B6-46C6-A1D7-3ED5FC1FE6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DF810B-C93F-4AA8-822A-618E7DCA6C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CF9D20-96AB-4AE8-8D53-3E20C5F08B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9C38AA-3910-4B14-8D62-3C62C463C5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25138C8-A08C-41A9-AA72-50DE52DCC0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97676E-EEC9-4D77-97D6-3F4A3A62EB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ED490A-B6D6-4C7F-9083-89C47969C5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1C0D27-8EC1-4685-AC5C-197E4F80E0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09FBA4-4539-43BB-890C-B59641E69B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4FDC83-09F5-4E22-8D6B-32C8B2F406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EE8173-CA96-460B-8054-5AA6764E23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CD8EAF-CA47-4087-A148-4A835393E8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08DA32-6E54-4F6A-AD84-231E470ECE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9F9F80-1323-48D8-A83C-CEF40CE6CC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25B196-D01B-4A2B-A4D3-09AE66A6DB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1FC443-A79D-43F7-BCFC-B0D7261C3C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54921E-2636-4DFB-A69E-23ECD88634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15588D-B28F-4DFA-9C51-F56C8EE1D31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40F8F20-960D-4228-87F0-92F4F722EA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BD7A26-8492-421D-9E02-A9D5A39D28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9BAC0D-D0A0-41BC-96B6-39E4BD11CF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DCA986-5288-49AB-B6E7-8EBDB9E2A6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7CC02B-C16B-4D70-96B8-A72305110E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28CAFB-3BFA-479D-927D-F2AC6A3BBE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E54EFA-F3A2-406F-9781-A2FB1BD4AA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0B3486-2A22-4912-9626-62531822B6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742A14-BA10-4B06-BB29-3EDF55707E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9C5148-6100-43B7-825A-2300044195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AE5205-1BA8-4D4A-BAB4-6B188F62BC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180B6D-5D9A-4892-90B1-7799D5B5DD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73104F-BA66-420A-BEDD-C438FEEF46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8920A53-81D0-412A-A935-01F68936388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083A6C2-41BE-4E70-8B25-77F486F28C3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37879A9-7DD5-4CD7-AD5D-211566B56FE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DE60E58-BE72-414F-A628-1323B237EB7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E1F6F1C-02AF-4829-BE01-5D6A9A22355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2A19132-0B6C-469C-9044-82E8B61ABC1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4113D61-057B-47C5-8224-B42B589C045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6154642-16E9-4E38-8AE7-2ECF152C10B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6DB4994-93FF-42DA-806E-EB6FCBB5839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3F312D6-94EA-46A1-8C27-61D59F145C8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BCA56DF-D38F-4E27-B4FA-E2209DFAA9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A8AA630-CD71-4593-A093-64DE4EB692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DE21350-339D-48D3-8BA3-620AA9FD46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BC47FD3E-D8F7-44B7-9CD5-81E94858F970}"/>
            </a:ext>
          </a:extLst>
        </xdr:cNvPr>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CBD21741-3A42-4F08-99FE-1365E497ADF5}"/>
            </a:ext>
          </a:extLst>
        </xdr:cNvPr>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1D74870A-D940-4599-835B-324FA2B97553}"/>
            </a:ext>
          </a:extLst>
        </xdr:cNvPr>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C50C621C-E582-4918-952E-4B5E53E66157}"/>
            </a:ext>
          </a:extLst>
        </xdr:cNvPr>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AF2CB4B2-79D2-4222-B290-A6C2572FF5BA}"/>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1567FD57-8CE1-4299-B29A-960B89F07A5F}"/>
            </a:ext>
          </a:extLst>
        </xdr:cNvPr>
        <xdr:cNvSpPr txBox="1"/>
      </xdr:nvSpPr>
      <xdr:spPr>
        <a:xfrm>
          <a:off x="4673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BA9E1EED-DF46-42C5-B107-927770DF70C3}"/>
            </a:ext>
          </a:extLst>
        </xdr:cNvPr>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CB0496FD-4490-4CC7-9260-636BFCF994C4}"/>
            </a:ext>
          </a:extLst>
        </xdr:cNvPr>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88265</xdr:rowOff>
    </xdr:from>
    <xdr:to>
      <xdr:col>15</xdr:col>
      <xdr:colOff>101600</xdr:colOff>
      <xdr:row>37</xdr:row>
      <xdr:rowOff>18415</xdr:rowOff>
    </xdr:to>
    <xdr:sp macro="" textlink="">
      <xdr:nvSpPr>
        <xdr:cNvPr id="65" name="フローチャート: 判断 64">
          <a:extLst>
            <a:ext uri="{FF2B5EF4-FFF2-40B4-BE49-F238E27FC236}">
              <a16:creationId xmlns:a16="http://schemas.microsoft.com/office/drawing/2014/main" id="{97508BCC-B76D-4DE7-B108-DE1FE2641334}"/>
            </a:ext>
          </a:extLst>
        </xdr:cNvPr>
        <xdr:cNvSpPr/>
      </xdr:nvSpPr>
      <xdr:spPr>
        <a:xfrm>
          <a:off x="2857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AC027C2E-D388-4BE9-BDA5-E0E7486F6C01}"/>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67310</xdr:rowOff>
    </xdr:from>
    <xdr:to>
      <xdr:col>6</xdr:col>
      <xdr:colOff>38100</xdr:colOff>
      <xdr:row>36</xdr:row>
      <xdr:rowOff>168910</xdr:rowOff>
    </xdr:to>
    <xdr:sp macro="" textlink="">
      <xdr:nvSpPr>
        <xdr:cNvPr id="67" name="フローチャート: 判断 66">
          <a:extLst>
            <a:ext uri="{FF2B5EF4-FFF2-40B4-BE49-F238E27FC236}">
              <a16:creationId xmlns:a16="http://schemas.microsoft.com/office/drawing/2014/main" id="{94498EFF-2D4A-46BA-AB9C-F569C97E21A6}"/>
            </a:ext>
          </a:extLst>
        </xdr:cNvPr>
        <xdr:cNvSpPr/>
      </xdr:nvSpPr>
      <xdr:spPr>
        <a:xfrm>
          <a:off x="1079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F0AF0BA-25E2-445B-988B-4DA9C9A342E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69AF16-B00E-4493-80D6-C6C2EAA13D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59424F-4386-427F-8077-325AB522ED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2FD8A9D-7527-4B7C-B28E-83FF611A8F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23F2D8-8D59-4137-B4AE-B5D29C0413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3" name="楕円 72">
          <a:extLst>
            <a:ext uri="{FF2B5EF4-FFF2-40B4-BE49-F238E27FC236}">
              <a16:creationId xmlns:a16="http://schemas.microsoft.com/office/drawing/2014/main" id="{A4EF7112-8DF5-4B54-B5CD-A74FF20778EB}"/>
            </a:ext>
          </a:extLst>
        </xdr:cNvPr>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146702</xdr:rowOff>
    </xdr:from>
    <xdr:ext cx="405111" cy="259045"/>
    <xdr:sp macro="" textlink="">
      <xdr:nvSpPr>
        <xdr:cNvPr id="74" name="【図書館】&#10;有形固定資産減価償却率該当値テキスト">
          <a:extLst>
            <a:ext uri="{FF2B5EF4-FFF2-40B4-BE49-F238E27FC236}">
              <a16:creationId xmlns:a16="http://schemas.microsoft.com/office/drawing/2014/main" id="{1E54FC31-F522-4427-8456-D3654012BCF0}"/>
            </a:ext>
          </a:extLst>
        </xdr:cNvPr>
        <xdr:cNvSpPr txBox="1"/>
      </xdr:nvSpPr>
      <xdr:spPr>
        <a:xfrm>
          <a:off x="4673600"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a:extLst>
            <a:ext uri="{FF2B5EF4-FFF2-40B4-BE49-F238E27FC236}">
              <a16:creationId xmlns:a16="http://schemas.microsoft.com/office/drawing/2014/main" id="{5E61DB81-BF73-4430-BD2E-F4306A6B969B}"/>
            </a:ext>
          </a:extLst>
        </xdr:cNvPr>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47625</xdr:rowOff>
    </xdr:to>
    <xdr:cxnSp macro="">
      <xdr:nvCxnSpPr>
        <xdr:cNvPr id="76" name="直線コネクタ 75">
          <a:extLst>
            <a:ext uri="{FF2B5EF4-FFF2-40B4-BE49-F238E27FC236}">
              <a16:creationId xmlns:a16="http://schemas.microsoft.com/office/drawing/2014/main" id="{E3E0FBC5-2EFC-4B1D-B6F2-E9FAAA645984}"/>
            </a:ext>
          </a:extLst>
        </xdr:cNvPr>
        <xdr:cNvCxnSpPr/>
      </xdr:nvCxnSpPr>
      <xdr:spPr>
        <a:xfrm>
          <a:off x="3797300" y="6362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7" name="楕円 76">
          <a:extLst>
            <a:ext uri="{FF2B5EF4-FFF2-40B4-BE49-F238E27FC236}">
              <a16:creationId xmlns:a16="http://schemas.microsoft.com/office/drawing/2014/main" id="{DA98BEE4-C6AF-45D7-B474-E7916376BA98}"/>
            </a:ext>
          </a:extLst>
        </xdr:cNvPr>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19050</xdr:rowOff>
    </xdr:to>
    <xdr:cxnSp macro="">
      <xdr:nvCxnSpPr>
        <xdr:cNvPr id="78" name="直線コネクタ 77">
          <a:extLst>
            <a:ext uri="{FF2B5EF4-FFF2-40B4-BE49-F238E27FC236}">
              <a16:creationId xmlns:a16="http://schemas.microsoft.com/office/drawing/2014/main" id="{3CE02585-450A-41C7-BBBD-17AC98060384}"/>
            </a:ext>
          </a:extLst>
        </xdr:cNvPr>
        <xdr:cNvCxnSpPr/>
      </xdr:nvCxnSpPr>
      <xdr:spPr>
        <a:xfrm>
          <a:off x="2908300" y="632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a:extLst>
            <a:ext uri="{FF2B5EF4-FFF2-40B4-BE49-F238E27FC236}">
              <a16:creationId xmlns:a16="http://schemas.microsoft.com/office/drawing/2014/main" id="{944F445B-A4C6-4F30-A54C-35B9ED6AAB3F}"/>
            </a:ext>
          </a:extLst>
        </xdr:cNvPr>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152400</xdr:rowOff>
    </xdr:to>
    <xdr:cxnSp macro="">
      <xdr:nvCxnSpPr>
        <xdr:cNvPr id="80" name="直線コネクタ 79">
          <a:extLst>
            <a:ext uri="{FF2B5EF4-FFF2-40B4-BE49-F238E27FC236}">
              <a16:creationId xmlns:a16="http://schemas.microsoft.com/office/drawing/2014/main" id="{1B24BEEE-027D-4697-8A69-0E8E3816DAA8}"/>
            </a:ext>
          </a:extLst>
        </xdr:cNvPr>
        <xdr:cNvCxnSpPr/>
      </xdr:nvCxnSpPr>
      <xdr:spPr>
        <a:xfrm>
          <a:off x="20193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1" name="楕円 80">
          <a:extLst>
            <a:ext uri="{FF2B5EF4-FFF2-40B4-BE49-F238E27FC236}">
              <a16:creationId xmlns:a16="http://schemas.microsoft.com/office/drawing/2014/main" id="{32F08FDB-6B99-4B12-9AA8-F6C55DF8A584}"/>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114300</xdr:rowOff>
    </xdr:to>
    <xdr:cxnSp macro="">
      <xdr:nvCxnSpPr>
        <xdr:cNvPr id="82" name="直線コネクタ 81">
          <a:extLst>
            <a:ext uri="{FF2B5EF4-FFF2-40B4-BE49-F238E27FC236}">
              <a16:creationId xmlns:a16="http://schemas.microsoft.com/office/drawing/2014/main" id="{7D64B380-CB18-4E38-B50C-208EBBAA1D88}"/>
            </a:ext>
          </a:extLst>
        </xdr:cNvPr>
        <xdr:cNvCxnSpPr/>
      </xdr:nvCxnSpPr>
      <xdr:spPr>
        <a:xfrm>
          <a:off x="11303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3242ED9B-BD48-4D2C-9BB4-7DA62949A7C8}"/>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4" name="n_2aveValue【図書館】&#10;有形固定資産減価償却率">
          <a:extLst>
            <a:ext uri="{FF2B5EF4-FFF2-40B4-BE49-F238E27FC236}">
              <a16:creationId xmlns:a16="http://schemas.microsoft.com/office/drawing/2014/main" id="{125C9E00-0960-45C4-8108-B3DA7D07E85B}"/>
            </a:ext>
          </a:extLst>
        </xdr:cNvPr>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a:extLst>
            <a:ext uri="{FF2B5EF4-FFF2-40B4-BE49-F238E27FC236}">
              <a16:creationId xmlns:a16="http://schemas.microsoft.com/office/drawing/2014/main" id="{0FE9E09A-3642-4BE9-A628-22A7E0AB5F15}"/>
            </a:ext>
          </a:extLst>
        </xdr:cNvPr>
        <xdr:cNvSpPr txBox="1"/>
      </xdr:nvSpPr>
      <xdr:spPr>
        <a:xfrm>
          <a:off x="1816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160037</xdr:rowOff>
    </xdr:from>
    <xdr:ext cx="405111" cy="259045"/>
    <xdr:sp macro="" textlink="">
      <xdr:nvSpPr>
        <xdr:cNvPr id="86" name="n_4aveValue【図書館】&#10;有形固定資産減価償却率">
          <a:extLst>
            <a:ext uri="{FF2B5EF4-FFF2-40B4-BE49-F238E27FC236}">
              <a16:creationId xmlns:a16="http://schemas.microsoft.com/office/drawing/2014/main" id="{5A17C156-E1DD-47A4-8D63-AC48695BB7AC}"/>
            </a:ext>
          </a:extLst>
        </xdr:cNvPr>
        <xdr:cNvSpPr txBox="1"/>
      </xdr:nvSpPr>
      <xdr:spPr>
        <a:xfrm>
          <a:off x="927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7" name="n_1mainValue【図書館】&#10;有形固定資産減価償却率">
          <a:extLst>
            <a:ext uri="{FF2B5EF4-FFF2-40B4-BE49-F238E27FC236}">
              <a16:creationId xmlns:a16="http://schemas.microsoft.com/office/drawing/2014/main" id="{C1EC144C-09A0-44EB-B662-248D7A7E8DE3}"/>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22877</xdr:rowOff>
    </xdr:from>
    <xdr:ext cx="405111" cy="259045"/>
    <xdr:sp macro="" textlink="">
      <xdr:nvSpPr>
        <xdr:cNvPr id="88" name="n_2mainValue【図書館】&#10;有形固定資産減価償却率">
          <a:extLst>
            <a:ext uri="{FF2B5EF4-FFF2-40B4-BE49-F238E27FC236}">
              <a16:creationId xmlns:a16="http://schemas.microsoft.com/office/drawing/2014/main" id="{D0C5C13B-FE46-472E-93CF-F96EBD7090F6}"/>
            </a:ext>
          </a:extLst>
        </xdr:cNvPr>
        <xdr:cNvSpPr txBox="1"/>
      </xdr:nvSpPr>
      <xdr:spPr>
        <a:xfrm>
          <a:off x="2705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9" name="n_3mainValue【図書館】&#10;有形固定資産減価償却率">
          <a:extLst>
            <a:ext uri="{FF2B5EF4-FFF2-40B4-BE49-F238E27FC236}">
              <a16:creationId xmlns:a16="http://schemas.microsoft.com/office/drawing/2014/main" id="{E12E3F60-B23D-414B-934A-BF75938E355F}"/>
            </a:ext>
          </a:extLst>
        </xdr:cNvPr>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0" name="n_4mainValue【図書館】&#10;有形固定資産減価償却率">
          <a:extLst>
            <a:ext uri="{FF2B5EF4-FFF2-40B4-BE49-F238E27FC236}">
              <a16:creationId xmlns:a16="http://schemas.microsoft.com/office/drawing/2014/main" id="{19417255-AFBD-4BAD-AF41-411A97F00D7B}"/>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18BA4FC-2FD6-4C8F-BF7A-D2D6211BDA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E46D08D-D683-4454-A21D-17B12EF18C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7030306-C452-4802-AB44-553FDD3692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51CC701-6453-42A8-B708-6983B7F07C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FCE050D-E94B-42DD-8052-F76BA84C90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AE9F15F-C12F-40C1-A578-51E09DCA51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6846C99-1461-4244-83AF-C15BEB933E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DF62EFE-836F-4EF9-BAB4-6ED38B31C03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D2CD79F5-7350-4C47-94CB-5A22CDA2122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26B0D1C-1595-4B08-BF47-0C7E9A9F95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FD4B86A-7DCF-4630-914F-831A6823ADC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6D789DA-F635-41F3-9DC7-3F10A0DA22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4C48C10-30C1-4216-AF6C-7F5173C9318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64B9429D-4EFE-46CC-A48D-36F0EB5E6DA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2AE13B4-070A-4D3E-A442-45955F02075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69E359A4-F7E7-47CB-ABD1-ECFA8FE1C74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12F88A4-43BA-41B7-8195-948001E8AB3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5C0CA986-6869-47D2-81F0-267C1148CA9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BB6AEFE-ED58-4C10-A5AF-EA650BA1601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5F925CBD-D76E-41C7-8139-F223EEBBCEC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1EFBE68-5A54-4268-95E3-7FBB1729D2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1A86468B-BDC1-4C49-AA74-9DB706F5BB2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26BECF53-5669-43A9-AD24-093081B9F3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A087E153-8E01-42D0-A8CB-DEE559F3325C}"/>
            </a:ext>
          </a:extLst>
        </xdr:cNvPr>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99872D0D-7876-4159-BEE5-A05CFD0A538B}"/>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DC6019F9-9D5F-4BAC-9292-C7292EF283A9}"/>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4425585B-9CDB-40F2-8779-B0FE32D44043}"/>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DF8A0191-9ED1-42E5-9820-0BB87B28A0B7}"/>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64787</xdr:rowOff>
    </xdr:from>
    <xdr:ext cx="469744" cy="259045"/>
    <xdr:sp macro="" textlink="">
      <xdr:nvSpPr>
        <xdr:cNvPr id="119" name="【図書館】&#10;一人当たり面積平均値テキスト">
          <a:extLst>
            <a:ext uri="{FF2B5EF4-FFF2-40B4-BE49-F238E27FC236}">
              <a16:creationId xmlns:a16="http://schemas.microsoft.com/office/drawing/2014/main" id="{6A4D4AC3-838A-413F-A46D-EA5E9ED17510}"/>
            </a:ext>
          </a:extLst>
        </xdr:cNvPr>
        <xdr:cNvSpPr txBox="1"/>
      </xdr:nvSpPr>
      <xdr:spPr>
        <a:xfrm>
          <a:off x="10515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472778DA-457E-4D41-B5CA-4E0DAFD9C120}"/>
            </a:ext>
          </a:extLst>
        </xdr:cNvPr>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73FF71BE-6B3B-4509-A4D5-9813618C248A}"/>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2" name="フローチャート: 判断 121">
          <a:extLst>
            <a:ext uri="{FF2B5EF4-FFF2-40B4-BE49-F238E27FC236}">
              <a16:creationId xmlns:a16="http://schemas.microsoft.com/office/drawing/2014/main" id="{F8ADD839-29EA-4615-89F2-A1FBD52FB499}"/>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3" name="フローチャート: 判断 122">
          <a:extLst>
            <a:ext uri="{FF2B5EF4-FFF2-40B4-BE49-F238E27FC236}">
              <a16:creationId xmlns:a16="http://schemas.microsoft.com/office/drawing/2014/main" id="{EFDE33D3-7641-4F59-8091-E9467C8AE2D6}"/>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DCAE13B4-FFAE-4637-B820-126EE9703DFC}"/>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81373D5-B972-48BF-BC91-427115B44B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D06CA2-77DD-4D1A-9315-80E5485144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707DEF-0BF9-43AB-926E-AFA17A7BF6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AF041CE-6EBA-407F-8092-0187DF3ABE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E7B8ACF-9AF5-485B-898F-0912D25BD6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30" name="楕円 129">
          <a:extLst>
            <a:ext uri="{FF2B5EF4-FFF2-40B4-BE49-F238E27FC236}">
              <a16:creationId xmlns:a16="http://schemas.microsoft.com/office/drawing/2014/main" id="{9C83EB0B-1911-42E9-BFF2-954D853C20D1}"/>
            </a:ext>
          </a:extLst>
        </xdr:cNvPr>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101617</xdr:rowOff>
    </xdr:from>
    <xdr:ext cx="469744" cy="259045"/>
    <xdr:sp macro="" textlink="">
      <xdr:nvSpPr>
        <xdr:cNvPr id="131" name="【図書館】&#10;一人当たり面積該当値テキスト">
          <a:extLst>
            <a:ext uri="{FF2B5EF4-FFF2-40B4-BE49-F238E27FC236}">
              <a16:creationId xmlns:a16="http://schemas.microsoft.com/office/drawing/2014/main" id="{0A76B4C0-6188-475C-8C70-59CC4FDDCDCF}"/>
            </a:ext>
          </a:extLst>
        </xdr:cNvPr>
        <xdr:cNvSpPr txBox="1"/>
      </xdr:nvSpPr>
      <xdr:spPr>
        <a:xfrm>
          <a:off x="10515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32" name="楕円 131">
          <a:extLst>
            <a:ext uri="{FF2B5EF4-FFF2-40B4-BE49-F238E27FC236}">
              <a16:creationId xmlns:a16="http://schemas.microsoft.com/office/drawing/2014/main" id="{9A6D269C-41B5-4630-863D-841D5AD54DAF}"/>
            </a:ext>
          </a:extLst>
        </xdr:cNvPr>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137160</xdr:rowOff>
    </xdr:to>
    <xdr:cxnSp macro="">
      <xdr:nvCxnSpPr>
        <xdr:cNvPr id="133" name="直線コネクタ 132">
          <a:extLst>
            <a:ext uri="{FF2B5EF4-FFF2-40B4-BE49-F238E27FC236}">
              <a16:creationId xmlns:a16="http://schemas.microsoft.com/office/drawing/2014/main" id="{521C628A-D8C8-4353-A9E3-602A1A5ACB5A}"/>
            </a:ext>
          </a:extLst>
        </xdr:cNvPr>
        <xdr:cNvCxnSpPr/>
      </xdr:nvCxnSpPr>
      <xdr:spPr>
        <a:xfrm flipV="1">
          <a:off x="9639300" y="6644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4" name="楕円 133">
          <a:extLst>
            <a:ext uri="{FF2B5EF4-FFF2-40B4-BE49-F238E27FC236}">
              <a16:creationId xmlns:a16="http://schemas.microsoft.com/office/drawing/2014/main" id="{8C88DA55-FC69-4F9E-B9C4-46041D221C5B}"/>
            </a:ext>
          </a:extLst>
        </xdr:cNvPr>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152400</xdr:rowOff>
    </xdr:to>
    <xdr:cxnSp macro="">
      <xdr:nvCxnSpPr>
        <xdr:cNvPr id="135" name="直線コネクタ 134">
          <a:extLst>
            <a:ext uri="{FF2B5EF4-FFF2-40B4-BE49-F238E27FC236}">
              <a16:creationId xmlns:a16="http://schemas.microsoft.com/office/drawing/2014/main" id="{4791BF06-ED6D-4B4C-93AC-5C59F74FEF59}"/>
            </a:ext>
          </a:extLst>
        </xdr:cNvPr>
        <xdr:cNvCxnSpPr/>
      </xdr:nvCxnSpPr>
      <xdr:spPr>
        <a:xfrm flipV="1">
          <a:off x="8750300" y="6652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6" name="楕円 135">
          <a:extLst>
            <a:ext uri="{FF2B5EF4-FFF2-40B4-BE49-F238E27FC236}">
              <a16:creationId xmlns:a16="http://schemas.microsoft.com/office/drawing/2014/main" id="{0B9326E3-A0F6-49F1-99C7-2CAEADE02428}"/>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167640</xdr:rowOff>
    </xdr:to>
    <xdr:cxnSp macro="">
      <xdr:nvCxnSpPr>
        <xdr:cNvPr id="137" name="直線コネクタ 136">
          <a:extLst>
            <a:ext uri="{FF2B5EF4-FFF2-40B4-BE49-F238E27FC236}">
              <a16:creationId xmlns:a16="http://schemas.microsoft.com/office/drawing/2014/main" id="{5D74AA22-8A83-4FF0-AB95-BCA647BB5D8B}"/>
            </a:ext>
          </a:extLst>
        </xdr:cNvPr>
        <xdr:cNvCxnSpPr/>
      </xdr:nvCxnSpPr>
      <xdr:spPr>
        <a:xfrm flipV="1">
          <a:off x="7861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124460</xdr:rowOff>
    </xdr:from>
    <xdr:to>
      <xdr:col>36</xdr:col>
      <xdr:colOff>165100</xdr:colOff>
      <xdr:row>39</xdr:row>
      <xdr:rowOff>54610</xdr:rowOff>
    </xdr:to>
    <xdr:sp macro="" textlink="">
      <xdr:nvSpPr>
        <xdr:cNvPr id="138" name="楕円 137">
          <a:extLst>
            <a:ext uri="{FF2B5EF4-FFF2-40B4-BE49-F238E27FC236}">
              <a16:creationId xmlns:a16="http://schemas.microsoft.com/office/drawing/2014/main" id="{EE25B236-057B-454C-A176-97BB39A534A3}"/>
            </a:ext>
          </a:extLst>
        </xdr:cNvPr>
        <xdr:cNvSpPr/>
      </xdr:nvSpPr>
      <xdr:spPr>
        <a:xfrm>
          <a:off x="692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39</xdr:row>
      <xdr:rowOff>3810</xdr:rowOff>
    </xdr:to>
    <xdr:cxnSp macro="">
      <xdr:nvCxnSpPr>
        <xdr:cNvPr id="139" name="直線コネクタ 138">
          <a:extLst>
            <a:ext uri="{FF2B5EF4-FFF2-40B4-BE49-F238E27FC236}">
              <a16:creationId xmlns:a16="http://schemas.microsoft.com/office/drawing/2014/main" id="{C0849B0D-74F0-47CD-BF4B-CB617829E2D0}"/>
            </a:ext>
          </a:extLst>
        </xdr:cNvPr>
        <xdr:cNvCxnSpPr/>
      </xdr:nvCxnSpPr>
      <xdr:spPr>
        <a:xfrm flipV="1">
          <a:off x="6972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0" name="n_1aveValue【図書館】&#10;一人当たり面積">
          <a:extLst>
            <a:ext uri="{FF2B5EF4-FFF2-40B4-BE49-F238E27FC236}">
              <a16:creationId xmlns:a16="http://schemas.microsoft.com/office/drawing/2014/main" id="{D201B5F8-C45A-4E13-BF6D-E719FE7ECA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1" name="n_2aveValue【図書館】&#10;一人当たり面積">
          <a:extLst>
            <a:ext uri="{FF2B5EF4-FFF2-40B4-BE49-F238E27FC236}">
              <a16:creationId xmlns:a16="http://schemas.microsoft.com/office/drawing/2014/main" id="{43653511-0C1E-488C-ACA6-30354F917EBF}"/>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2" name="n_3aveValue【図書館】&#10;一人当たり面積">
          <a:extLst>
            <a:ext uri="{FF2B5EF4-FFF2-40B4-BE49-F238E27FC236}">
              <a16:creationId xmlns:a16="http://schemas.microsoft.com/office/drawing/2014/main" id="{C21CFA01-ABC2-4B95-9977-0BEFE3499BB0}"/>
            </a:ext>
          </a:extLst>
        </xdr:cNvPr>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3" name="n_4aveValue【図書館】&#10;一人当たり面積">
          <a:extLst>
            <a:ext uri="{FF2B5EF4-FFF2-40B4-BE49-F238E27FC236}">
              <a16:creationId xmlns:a16="http://schemas.microsoft.com/office/drawing/2014/main" id="{425EE5EE-43CE-430E-BE4F-8CB285FDF98C}"/>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33037</xdr:rowOff>
    </xdr:from>
    <xdr:ext cx="469744" cy="259045"/>
    <xdr:sp macro="" textlink="">
      <xdr:nvSpPr>
        <xdr:cNvPr id="144" name="n_1mainValue【図書館】&#10;一人当たり面積">
          <a:extLst>
            <a:ext uri="{FF2B5EF4-FFF2-40B4-BE49-F238E27FC236}">
              <a16:creationId xmlns:a16="http://schemas.microsoft.com/office/drawing/2014/main" id="{BE5E0959-BB17-426B-9FCD-934143F92927}"/>
            </a:ext>
          </a:extLst>
        </xdr:cNvPr>
        <xdr:cNvSpPr txBox="1"/>
      </xdr:nvSpPr>
      <xdr:spPr>
        <a:xfrm>
          <a:off x="9391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5" name="n_2mainValue【図書館】&#10;一人当たり面積">
          <a:extLst>
            <a:ext uri="{FF2B5EF4-FFF2-40B4-BE49-F238E27FC236}">
              <a16:creationId xmlns:a16="http://schemas.microsoft.com/office/drawing/2014/main" id="{68FF4593-74FA-43D3-B770-2359444FAB6D}"/>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46" name="n_3mainValue【図書館】&#10;一人当たり面積">
          <a:extLst>
            <a:ext uri="{FF2B5EF4-FFF2-40B4-BE49-F238E27FC236}">
              <a16:creationId xmlns:a16="http://schemas.microsoft.com/office/drawing/2014/main" id="{431C7072-FD8E-4165-8361-3A1235C2B4D8}"/>
            </a:ext>
          </a:extLst>
        </xdr:cNvPr>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71137</xdr:rowOff>
    </xdr:from>
    <xdr:ext cx="469744" cy="259045"/>
    <xdr:sp macro="" textlink="">
      <xdr:nvSpPr>
        <xdr:cNvPr id="147" name="n_4mainValue【図書館】&#10;一人当たり面積">
          <a:extLst>
            <a:ext uri="{FF2B5EF4-FFF2-40B4-BE49-F238E27FC236}">
              <a16:creationId xmlns:a16="http://schemas.microsoft.com/office/drawing/2014/main" id="{4ECEFBD9-9498-4E0B-A647-9F8237F09F2D}"/>
            </a:ext>
          </a:extLst>
        </xdr:cNvPr>
        <xdr:cNvSpPr txBox="1"/>
      </xdr:nvSpPr>
      <xdr:spPr>
        <a:xfrm>
          <a:off x="6737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D7A8B06-0A7A-4414-99CE-243137F360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D4AF6A7-C482-4465-A3D8-EEEC2748CC6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6CB34A1-6A65-4496-88E8-3A56A2907E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57ECBFA-3595-465F-9530-0E0D880067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959B0D0-4D01-435D-9A5C-894174E68D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8B9BD65-5BC2-47A6-9268-CC85AAC80C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371E21F-E39A-4310-B822-4A227F40D9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C6C7E76-D78A-4E78-AD5C-5200B946B9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748834E-32A9-4F2D-AD0F-1D5BDDBFDA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18D8F4E-BDAF-4E97-943D-4462B37FE4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7CEFEB3-F4EC-42C0-999A-DDAA5C309D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B759E3B-1137-45B6-92F5-CB53FC499D0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10F2874A-65E3-4440-9478-FB326351477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EB03D388-C2C4-4DC4-A01E-2520C3993D6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18561F7-0C75-4C72-88E3-63180E9902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1A4FC76-D136-4753-AFFD-9267786F8B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E1407500-BAFE-4CB7-81A7-03DDD38106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C4041BBF-2F1F-44E1-8C9B-AA6CAF51FD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F5A7EEF-7F9B-4738-A12A-1A287603334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4181CF5-024F-4AE7-AF8D-188435F741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E3B5F260-F99E-4DDE-8E33-9A4E3A20B2B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5C6C217-A3CD-411C-9069-2B1F17A118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58E6585-4B51-4CA1-8458-DE2771FB3E6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7BC081F-3636-45D0-958E-9477175EA3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6F7C0FA8-08E7-4DAD-B9E0-D7B8130301EC}"/>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60D783D9-0052-4AC2-81E3-69FD005A73A4}"/>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D3FFF1D7-A7CC-4062-8477-76224BD6499D}"/>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F4F66600-33E6-4F08-B1C6-C9A09FC5A180}"/>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E9645130-42C3-4F50-B546-6E0F0AB79BBF}"/>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B1D63D1A-108C-4895-AA55-654244D901F4}"/>
            </a:ext>
          </a:extLst>
        </xdr:cNvPr>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E3F9D5E9-7003-41E4-93D0-90D1526D64D5}"/>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E6A87BC7-51C6-4D05-8554-3B3C9F4B1B92}"/>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80" name="フローチャート: 判断 179">
          <a:extLst>
            <a:ext uri="{FF2B5EF4-FFF2-40B4-BE49-F238E27FC236}">
              <a16:creationId xmlns:a16="http://schemas.microsoft.com/office/drawing/2014/main" id="{9A4086B4-0FEC-43B6-B653-4094B7456BBD}"/>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81" name="フローチャート: 判断 180">
          <a:extLst>
            <a:ext uri="{FF2B5EF4-FFF2-40B4-BE49-F238E27FC236}">
              <a16:creationId xmlns:a16="http://schemas.microsoft.com/office/drawing/2014/main" id="{9DF2FBC0-1A13-4B19-A81D-451C25C8019B}"/>
            </a:ext>
          </a:extLst>
        </xdr:cNvPr>
        <xdr:cNvSpPr/>
      </xdr:nvSpPr>
      <xdr:spPr>
        <a:xfrm>
          <a:off x="196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166370</xdr:rowOff>
    </xdr:from>
    <xdr:to>
      <xdr:col>6</xdr:col>
      <xdr:colOff>38100</xdr:colOff>
      <xdr:row>60</xdr:row>
      <xdr:rowOff>96520</xdr:rowOff>
    </xdr:to>
    <xdr:sp macro="" textlink="">
      <xdr:nvSpPr>
        <xdr:cNvPr id="182" name="フローチャート: 判断 181">
          <a:extLst>
            <a:ext uri="{FF2B5EF4-FFF2-40B4-BE49-F238E27FC236}">
              <a16:creationId xmlns:a16="http://schemas.microsoft.com/office/drawing/2014/main" id="{A15AF23D-3F1A-425B-A0DB-BF59955D8A4D}"/>
            </a:ext>
          </a:extLst>
        </xdr:cNvPr>
        <xdr:cNvSpPr/>
      </xdr:nvSpPr>
      <xdr:spPr>
        <a:xfrm>
          <a:off x="107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3ABAECD-F001-46E6-A86D-34B3C941F7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079CE1D-3974-4E0B-93B5-731488187E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BCDB7C-BF34-4F24-B2F6-1408CC1335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1E080E0-FD51-4613-A285-CCCECE46BB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605F2A1-7AF9-4B95-BFCA-6E2C71A5E1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8" name="楕円 187">
          <a:extLst>
            <a:ext uri="{FF2B5EF4-FFF2-40B4-BE49-F238E27FC236}">
              <a16:creationId xmlns:a16="http://schemas.microsoft.com/office/drawing/2014/main" id="{2CE13583-97ED-4D32-930D-40FAC2FD26CC}"/>
            </a:ext>
          </a:extLst>
        </xdr:cNvPr>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E07CAEAE-F0EC-4310-ADA4-CC1A5AF4CC4F}"/>
            </a:ext>
          </a:extLst>
        </xdr:cNvPr>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90" name="楕円 189">
          <a:extLst>
            <a:ext uri="{FF2B5EF4-FFF2-40B4-BE49-F238E27FC236}">
              <a16:creationId xmlns:a16="http://schemas.microsoft.com/office/drawing/2014/main" id="{F51295BE-AB96-4173-9B94-3ADD21812543}"/>
            </a:ext>
          </a:extLst>
        </xdr:cNvPr>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89535</xdr:rowOff>
    </xdr:to>
    <xdr:cxnSp macro="">
      <xdr:nvCxnSpPr>
        <xdr:cNvPr id="191" name="直線コネクタ 190">
          <a:extLst>
            <a:ext uri="{FF2B5EF4-FFF2-40B4-BE49-F238E27FC236}">
              <a16:creationId xmlns:a16="http://schemas.microsoft.com/office/drawing/2014/main" id="{EE3E8B28-0F48-46A4-A9B9-C2826BB9A521}"/>
            </a:ext>
          </a:extLst>
        </xdr:cNvPr>
        <xdr:cNvCxnSpPr/>
      </xdr:nvCxnSpPr>
      <xdr:spPr>
        <a:xfrm>
          <a:off x="3797300" y="103289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92" name="楕円 191">
          <a:extLst>
            <a:ext uri="{FF2B5EF4-FFF2-40B4-BE49-F238E27FC236}">
              <a16:creationId xmlns:a16="http://schemas.microsoft.com/office/drawing/2014/main" id="{EBE7A736-6B8B-437C-86DE-CFB92CAA94DD}"/>
            </a:ext>
          </a:extLst>
        </xdr:cNvPr>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41910</xdr:rowOff>
    </xdr:to>
    <xdr:cxnSp macro="">
      <xdr:nvCxnSpPr>
        <xdr:cNvPr id="193" name="直線コネクタ 192">
          <a:extLst>
            <a:ext uri="{FF2B5EF4-FFF2-40B4-BE49-F238E27FC236}">
              <a16:creationId xmlns:a16="http://schemas.microsoft.com/office/drawing/2014/main" id="{D8031F3E-612E-41BD-A26A-49D57C6B5823}"/>
            </a:ext>
          </a:extLst>
        </xdr:cNvPr>
        <xdr:cNvCxnSpPr/>
      </xdr:nvCxnSpPr>
      <xdr:spPr>
        <a:xfrm>
          <a:off x="2908300" y="10283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94" name="楕円 193">
          <a:extLst>
            <a:ext uri="{FF2B5EF4-FFF2-40B4-BE49-F238E27FC236}">
              <a16:creationId xmlns:a16="http://schemas.microsoft.com/office/drawing/2014/main" id="{0AB3D0A9-2DC6-4C84-BD4D-1C8598599AF1}"/>
            </a:ext>
          </a:extLst>
        </xdr:cNvPr>
        <xdr:cNvSpPr/>
      </xdr:nvSpPr>
      <xdr:spPr>
        <a:xfrm>
          <a:off x="1968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17145</xdr:rowOff>
    </xdr:to>
    <xdr:cxnSp macro="">
      <xdr:nvCxnSpPr>
        <xdr:cNvPr id="195" name="直線コネクタ 194">
          <a:extLst>
            <a:ext uri="{FF2B5EF4-FFF2-40B4-BE49-F238E27FC236}">
              <a16:creationId xmlns:a16="http://schemas.microsoft.com/office/drawing/2014/main" id="{254F4780-1D42-4596-A154-97125F4EBE79}"/>
            </a:ext>
          </a:extLst>
        </xdr:cNvPr>
        <xdr:cNvCxnSpPr/>
      </xdr:nvCxnSpPr>
      <xdr:spPr>
        <a:xfrm flipV="1">
          <a:off x="2019300" y="102831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130175</xdr:rowOff>
    </xdr:from>
    <xdr:to>
      <xdr:col>6</xdr:col>
      <xdr:colOff>38100</xdr:colOff>
      <xdr:row>59</xdr:row>
      <xdr:rowOff>60325</xdr:rowOff>
    </xdr:to>
    <xdr:sp macro="" textlink="">
      <xdr:nvSpPr>
        <xdr:cNvPr id="196" name="楕円 195">
          <a:extLst>
            <a:ext uri="{FF2B5EF4-FFF2-40B4-BE49-F238E27FC236}">
              <a16:creationId xmlns:a16="http://schemas.microsoft.com/office/drawing/2014/main" id="{2E4021FF-69E4-49B2-B324-DF0DE75FD093}"/>
            </a:ext>
          </a:extLst>
        </xdr:cNvPr>
        <xdr:cNvSpPr/>
      </xdr:nvSpPr>
      <xdr:spPr>
        <a:xfrm>
          <a:off x="1079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9525</xdr:rowOff>
    </xdr:from>
    <xdr:to>
      <xdr:col>10</xdr:col>
      <xdr:colOff>114300</xdr:colOff>
      <xdr:row>60</xdr:row>
      <xdr:rowOff>17145</xdr:rowOff>
    </xdr:to>
    <xdr:cxnSp macro="">
      <xdr:nvCxnSpPr>
        <xdr:cNvPr id="197" name="直線コネクタ 196">
          <a:extLst>
            <a:ext uri="{FF2B5EF4-FFF2-40B4-BE49-F238E27FC236}">
              <a16:creationId xmlns:a16="http://schemas.microsoft.com/office/drawing/2014/main" id="{C05AEF5E-0216-4FD8-BA55-38AC47BBED05}"/>
            </a:ext>
          </a:extLst>
        </xdr:cNvPr>
        <xdr:cNvCxnSpPr/>
      </xdr:nvCxnSpPr>
      <xdr:spPr>
        <a:xfrm>
          <a:off x="1130300" y="1012507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198" name="n_1aveValue【体育館・プール】&#10;有形固定資産減価償却率">
          <a:extLst>
            <a:ext uri="{FF2B5EF4-FFF2-40B4-BE49-F238E27FC236}">
              <a16:creationId xmlns:a16="http://schemas.microsoft.com/office/drawing/2014/main" id="{EA62FC91-79F2-4ABB-AB7F-CC65A9BCA97E}"/>
            </a:ext>
          </a:extLst>
        </xdr:cNvPr>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99" name="n_2aveValue【体育館・プール】&#10;有形固定資産減価償却率">
          <a:extLst>
            <a:ext uri="{FF2B5EF4-FFF2-40B4-BE49-F238E27FC236}">
              <a16:creationId xmlns:a16="http://schemas.microsoft.com/office/drawing/2014/main" id="{73AD4797-0B3E-4D0F-90D6-D2E5C388718D}"/>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200" name="n_3aveValue【体育館・プール】&#10;有形固定資産減価償却率">
          <a:extLst>
            <a:ext uri="{FF2B5EF4-FFF2-40B4-BE49-F238E27FC236}">
              <a16:creationId xmlns:a16="http://schemas.microsoft.com/office/drawing/2014/main" id="{CF7580CF-5094-40B2-A981-9CBB473244E2}"/>
            </a:ext>
          </a:extLst>
        </xdr:cNvPr>
        <xdr:cNvSpPr txBox="1"/>
      </xdr:nvSpPr>
      <xdr:spPr>
        <a:xfrm>
          <a:off x="1816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01" name="n_4aveValue【体育館・プール】&#10;有形固定資産減価償却率">
          <a:extLst>
            <a:ext uri="{FF2B5EF4-FFF2-40B4-BE49-F238E27FC236}">
              <a16:creationId xmlns:a16="http://schemas.microsoft.com/office/drawing/2014/main" id="{DE63EA95-376E-45A8-B1AA-9F879783F860}"/>
            </a:ext>
          </a:extLst>
        </xdr:cNvPr>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109237</xdr:rowOff>
    </xdr:from>
    <xdr:ext cx="405111" cy="259045"/>
    <xdr:sp macro="" textlink="">
      <xdr:nvSpPr>
        <xdr:cNvPr id="202" name="n_1mainValue【体育館・プール】&#10;有形固定資産減価償却率">
          <a:extLst>
            <a:ext uri="{FF2B5EF4-FFF2-40B4-BE49-F238E27FC236}">
              <a16:creationId xmlns:a16="http://schemas.microsoft.com/office/drawing/2014/main" id="{3C5191DE-5F05-4749-9F03-E1C6C0EC4A5F}"/>
            </a:ext>
          </a:extLst>
        </xdr:cNvPr>
        <xdr:cNvSpPr txBox="1"/>
      </xdr:nvSpPr>
      <xdr:spPr>
        <a:xfrm>
          <a:off x="3582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3" name="n_2mainValue【体育館・プール】&#10;有形固定資産減価償却率">
          <a:extLst>
            <a:ext uri="{FF2B5EF4-FFF2-40B4-BE49-F238E27FC236}">
              <a16:creationId xmlns:a16="http://schemas.microsoft.com/office/drawing/2014/main" id="{B294A634-860E-4477-B6C4-CF0679AFD8F6}"/>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4" name="n_3mainValue【体育館・プール】&#10;有形固定資産減価償却率">
          <a:extLst>
            <a:ext uri="{FF2B5EF4-FFF2-40B4-BE49-F238E27FC236}">
              <a16:creationId xmlns:a16="http://schemas.microsoft.com/office/drawing/2014/main" id="{187987B8-8BDC-4923-8E14-854C8F88EC22}"/>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76852</xdr:rowOff>
    </xdr:from>
    <xdr:ext cx="405111" cy="259045"/>
    <xdr:sp macro="" textlink="">
      <xdr:nvSpPr>
        <xdr:cNvPr id="205" name="n_4mainValue【体育館・プール】&#10;有形固定資産減価償却率">
          <a:extLst>
            <a:ext uri="{FF2B5EF4-FFF2-40B4-BE49-F238E27FC236}">
              <a16:creationId xmlns:a16="http://schemas.microsoft.com/office/drawing/2014/main" id="{C261EF42-D722-47DE-96FD-CFCB47EE8A69}"/>
            </a:ext>
          </a:extLst>
        </xdr:cNvPr>
        <xdr:cNvSpPr txBox="1"/>
      </xdr:nvSpPr>
      <xdr:spPr>
        <a:xfrm>
          <a:off x="927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4AA7B5B-C9B7-4743-A699-DB5B6BD4F9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B6E3205-0B58-4053-B1ED-5C8CB75A9C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172C6BD-C050-44C5-BEEA-DD902DC993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AA7EFAC-22B4-41B4-AF0D-18734698DE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E96D9C9-6C77-4407-A9B0-A4DC12FE6E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846FDDB-B402-47CF-B87D-BD8FAA43FB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C511CF4-B6E7-4991-A010-82712B1F43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79CA700-1231-4CD4-9123-91080B7F82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6468ED5-C2AA-4760-8AAE-785250A287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6C6A46D-DE86-465F-B264-DBFB080E44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B0DFE3FF-A4F2-49EB-A425-834C8CE6603A}"/>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751E4FCF-4A6C-4F42-9615-780C7440B927}"/>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390BB1DC-C1F1-4A46-A45D-B95F1BF7F43D}"/>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B3F0C29A-D7C2-4EA9-B292-6924CA383A08}"/>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938B42DF-23B1-41A8-8A28-7D8DDC4B135A}"/>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D77EA945-E37E-434A-AEFD-9E822E3536EB}"/>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60496E4-91A4-4F1D-9D5E-26C0C1454C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ED2217CF-BEC0-44BA-9A72-66C87082634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2F9C746A-5628-407A-9176-5EC2E589FEF7}"/>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228FE9C3-7D57-4C80-9058-D5CEA78EB7D7}"/>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164E3A0A-1FFF-4F46-9912-5ECC4310A4A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395F390C-EC44-4FCA-B534-4990DF343B6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2662499-4BA2-4E97-A926-B9BD70706373}"/>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32729712-F7B0-440D-ACB9-2B911641868D}"/>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A591869F-643D-4D27-BFD4-3D72E6B176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39BF0548-FD7D-46FE-9509-AD1CE1D9293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E270C0C1-6791-45DD-BF7A-E3607DE467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1AFADEF1-2B52-4978-B65F-1F27FA302F54}"/>
            </a:ext>
          </a:extLst>
        </xdr:cNvPr>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4D8446BA-1E45-47C1-AEE8-9F038FFCB747}"/>
            </a:ext>
          </a:extLst>
        </xdr:cNvPr>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9E0E9070-8E36-4F6E-B97D-9CE720921BFE}"/>
            </a:ext>
          </a:extLst>
        </xdr:cNvPr>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4E0272CD-6075-4E00-9897-7E28A2F41FAE}"/>
            </a:ext>
          </a:extLst>
        </xdr:cNvPr>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624FEF84-845D-4069-AE72-E6A613DD67CD}"/>
            </a:ext>
          </a:extLst>
        </xdr:cNvPr>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8" name="【体育館・プール】&#10;一人当たり面積平均値テキスト">
          <a:extLst>
            <a:ext uri="{FF2B5EF4-FFF2-40B4-BE49-F238E27FC236}">
              <a16:creationId xmlns:a16="http://schemas.microsoft.com/office/drawing/2014/main" id="{E0EADC4E-51DE-495E-9447-C476A70A7F06}"/>
            </a:ext>
          </a:extLst>
        </xdr:cNvPr>
        <xdr:cNvSpPr txBox="1"/>
      </xdr:nvSpPr>
      <xdr:spPr>
        <a:xfrm>
          <a:off x="10515600" y="1042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714F18FC-DE7A-4C25-AB61-14E2C4FAA6BE}"/>
            </a:ext>
          </a:extLst>
        </xdr:cNvPr>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B658725F-C248-4B6F-8495-3414DAD9AB28}"/>
            </a:ext>
          </a:extLst>
        </xdr:cNvPr>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41" name="フローチャート: 判断 240">
          <a:extLst>
            <a:ext uri="{FF2B5EF4-FFF2-40B4-BE49-F238E27FC236}">
              <a16:creationId xmlns:a16="http://schemas.microsoft.com/office/drawing/2014/main" id="{35763C16-FCC5-4BBF-9EAC-FF9952C5A8AD}"/>
            </a:ext>
          </a:extLst>
        </xdr:cNvPr>
        <xdr:cNvSpPr/>
      </xdr:nvSpPr>
      <xdr:spPr>
        <a:xfrm>
          <a:off x="8699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112078</xdr:rowOff>
    </xdr:from>
    <xdr:to>
      <xdr:col>41</xdr:col>
      <xdr:colOff>101600</xdr:colOff>
      <xdr:row>63</xdr:row>
      <xdr:rowOff>42228</xdr:rowOff>
    </xdr:to>
    <xdr:sp macro="" textlink="">
      <xdr:nvSpPr>
        <xdr:cNvPr id="242" name="フローチャート: 判断 241">
          <a:extLst>
            <a:ext uri="{FF2B5EF4-FFF2-40B4-BE49-F238E27FC236}">
              <a16:creationId xmlns:a16="http://schemas.microsoft.com/office/drawing/2014/main" id="{8B7ACF57-8671-4667-BBAD-D70DE4FC1C00}"/>
            </a:ext>
          </a:extLst>
        </xdr:cNvPr>
        <xdr:cNvSpPr/>
      </xdr:nvSpPr>
      <xdr:spPr>
        <a:xfrm>
          <a:off x="7810500" y="1074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89218</xdr:rowOff>
    </xdr:from>
    <xdr:to>
      <xdr:col>36</xdr:col>
      <xdr:colOff>165100</xdr:colOff>
      <xdr:row>63</xdr:row>
      <xdr:rowOff>19368</xdr:rowOff>
    </xdr:to>
    <xdr:sp macro="" textlink="">
      <xdr:nvSpPr>
        <xdr:cNvPr id="243" name="フローチャート: 判断 242">
          <a:extLst>
            <a:ext uri="{FF2B5EF4-FFF2-40B4-BE49-F238E27FC236}">
              <a16:creationId xmlns:a16="http://schemas.microsoft.com/office/drawing/2014/main" id="{30A93341-B200-42B5-AB43-818CA93B0F3A}"/>
            </a:ext>
          </a:extLst>
        </xdr:cNvPr>
        <xdr:cNvSpPr/>
      </xdr:nvSpPr>
      <xdr:spPr>
        <a:xfrm>
          <a:off x="69215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D8B988A-F808-4A00-83A0-01F0B2DBDA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4272096-9618-4E7F-98A9-F21F0CAA0A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22DB365-BD3E-47E4-8920-DEBF178101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A5C8DA4-2029-4950-B293-EE8431FDFE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D46AF6C4-708A-4866-A5F6-C109C9BD05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119221</xdr:rowOff>
    </xdr:from>
    <xdr:to>
      <xdr:col>55</xdr:col>
      <xdr:colOff>50800</xdr:colOff>
      <xdr:row>60</xdr:row>
      <xdr:rowOff>49371</xdr:rowOff>
    </xdr:to>
    <xdr:sp macro="" textlink="">
      <xdr:nvSpPr>
        <xdr:cNvPr id="249" name="楕円 248">
          <a:extLst>
            <a:ext uri="{FF2B5EF4-FFF2-40B4-BE49-F238E27FC236}">
              <a16:creationId xmlns:a16="http://schemas.microsoft.com/office/drawing/2014/main" id="{16B1CC10-E5FC-487C-9338-31769DB0F9D6}"/>
            </a:ext>
          </a:extLst>
        </xdr:cNvPr>
        <xdr:cNvSpPr/>
      </xdr:nvSpPr>
      <xdr:spPr>
        <a:xfrm>
          <a:off x="10426700" y="102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142098</xdr:rowOff>
    </xdr:from>
    <xdr:ext cx="469744" cy="259045"/>
    <xdr:sp macro="" textlink="">
      <xdr:nvSpPr>
        <xdr:cNvPr id="250" name="【体育館・プール】&#10;一人当たり面積該当値テキスト">
          <a:extLst>
            <a:ext uri="{FF2B5EF4-FFF2-40B4-BE49-F238E27FC236}">
              <a16:creationId xmlns:a16="http://schemas.microsoft.com/office/drawing/2014/main" id="{E7EF63B3-5E0C-4708-8B76-B630AE5C93BB}"/>
            </a:ext>
          </a:extLst>
        </xdr:cNvPr>
        <xdr:cNvSpPr txBox="1"/>
      </xdr:nvSpPr>
      <xdr:spPr>
        <a:xfrm>
          <a:off x="10515600" y="100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134938</xdr:rowOff>
    </xdr:from>
    <xdr:to>
      <xdr:col>50</xdr:col>
      <xdr:colOff>165100</xdr:colOff>
      <xdr:row>60</xdr:row>
      <xdr:rowOff>65088</xdr:rowOff>
    </xdr:to>
    <xdr:sp macro="" textlink="">
      <xdr:nvSpPr>
        <xdr:cNvPr id="251" name="楕円 250">
          <a:extLst>
            <a:ext uri="{FF2B5EF4-FFF2-40B4-BE49-F238E27FC236}">
              <a16:creationId xmlns:a16="http://schemas.microsoft.com/office/drawing/2014/main" id="{8981E23F-D486-477C-B70F-596CE96DD7C2}"/>
            </a:ext>
          </a:extLst>
        </xdr:cNvPr>
        <xdr:cNvSpPr/>
      </xdr:nvSpPr>
      <xdr:spPr>
        <a:xfrm>
          <a:off x="95885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170021</xdr:rowOff>
    </xdr:from>
    <xdr:to>
      <xdr:col>55</xdr:col>
      <xdr:colOff>0</xdr:colOff>
      <xdr:row>60</xdr:row>
      <xdr:rowOff>14288</xdr:rowOff>
    </xdr:to>
    <xdr:cxnSp macro="">
      <xdr:nvCxnSpPr>
        <xdr:cNvPr id="252" name="直線コネクタ 251">
          <a:extLst>
            <a:ext uri="{FF2B5EF4-FFF2-40B4-BE49-F238E27FC236}">
              <a16:creationId xmlns:a16="http://schemas.microsoft.com/office/drawing/2014/main" id="{BEF89746-1720-440A-8E8C-BC568663998D}"/>
            </a:ext>
          </a:extLst>
        </xdr:cNvPr>
        <xdr:cNvCxnSpPr/>
      </xdr:nvCxnSpPr>
      <xdr:spPr>
        <a:xfrm flipV="1">
          <a:off x="9639300" y="10285571"/>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154940</xdr:rowOff>
    </xdr:from>
    <xdr:to>
      <xdr:col>46</xdr:col>
      <xdr:colOff>38100</xdr:colOff>
      <xdr:row>60</xdr:row>
      <xdr:rowOff>85090</xdr:rowOff>
    </xdr:to>
    <xdr:sp macro="" textlink="">
      <xdr:nvSpPr>
        <xdr:cNvPr id="253" name="楕円 252">
          <a:extLst>
            <a:ext uri="{FF2B5EF4-FFF2-40B4-BE49-F238E27FC236}">
              <a16:creationId xmlns:a16="http://schemas.microsoft.com/office/drawing/2014/main" id="{80873FD8-0560-4285-9FCB-83CBF87870B4}"/>
            </a:ext>
          </a:extLst>
        </xdr:cNvPr>
        <xdr:cNvSpPr/>
      </xdr:nvSpPr>
      <xdr:spPr>
        <a:xfrm>
          <a:off x="869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14288</xdr:rowOff>
    </xdr:from>
    <xdr:to>
      <xdr:col>50</xdr:col>
      <xdr:colOff>114300</xdr:colOff>
      <xdr:row>60</xdr:row>
      <xdr:rowOff>34290</xdr:rowOff>
    </xdr:to>
    <xdr:cxnSp macro="">
      <xdr:nvCxnSpPr>
        <xdr:cNvPr id="254" name="直線コネクタ 253">
          <a:extLst>
            <a:ext uri="{FF2B5EF4-FFF2-40B4-BE49-F238E27FC236}">
              <a16:creationId xmlns:a16="http://schemas.microsoft.com/office/drawing/2014/main" id="{F0226618-4E42-4AC1-8EB1-DC64B93250D9}"/>
            </a:ext>
          </a:extLst>
        </xdr:cNvPr>
        <xdr:cNvCxnSpPr/>
      </xdr:nvCxnSpPr>
      <xdr:spPr>
        <a:xfrm flipV="1">
          <a:off x="8750300" y="1030128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160655</xdr:rowOff>
    </xdr:from>
    <xdr:to>
      <xdr:col>41</xdr:col>
      <xdr:colOff>101600</xdr:colOff>
      <xdr:row>60</xdr:row>
      <xdr:rowOff>90805</xdr:rowOff>
    </xdr:to>
    <xdr:sp macro="" textlink="">
      <xdr:nvSpPr>
        <xdr:cNvPr id="255" name="楕円 254">
          <a:extLst>
            <a:ext uri="{FF2B5EF4-FFF2-40B4-BE49-F238E27FC236}">
              <a16:creationId xmlns:a16="http://schemas.microsoft.com/office/drawing/2014/main" id="{264BD6DF-E974-4674-B7CF-FB9CF868383C}"/>
            </a:ext>
          </a:extLst>
        </xdr:cNvPr>
        <xdr:cNvSpPr/>
      </xdr:nvSpPr>
      <xdr:spPr>
        <a:xfrm>
          <a:off x="781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34290</xdr:rowOff>
    </xdr:from>
    <xdr:to>
      <xdr:col>45</xdr:col>
      <xdr:colOff>177800</xdr:colOff>
      <xdr:row>60</xdr:row>
      <xdr:rowOff>40005</xdr:rowOff>
    </xdr:to>
    <xdr:cxnSp macro="">
      <xdr:nvCxnSpPr>
        <xdr:cNvPr id="256" name="直線コネクタ 255">
          <a:extLst>
            <a:ext uri="{FF2B5EF4-FFF2-40B4-BE49-F238E27FC236}">
              <a16:creationId xmlns:a16="http://schemas.microsoft.com/office/drawing/2014/main" id="{BBB9B172-5D75-4017-924F-9EFC301D3FDE}"/>
            </a:ext>
          </a:extLst>
        </xdr:cNvPr>
        <xdr:cNvCxnSpPr/>
      </xdr:nvCxnSpPr>
      <xdr:spPr>
        <a:xfrm flipV="1">
          <a:off x="7861300" y="10321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6350</xdr:rowOff>
    </xdr:from>
    <xdr:to>
      <xdr:col>36</xdr:col>
      <xdr:colOff>165100</xdr:colOff>
      <xdr:row>60</xdr:row>
      <xdr:rowOff>107950</xdr:rowOff>
    </xdr:to>
    <xdr:sp macro="" textlink="">
      <xdr:nvSpPr>
        <xdr:cNvPr id="257" name="楕円 256">
          <a:extLst>
            <a:ext uri="{FF2B5EF4-FFF2-40B4-BE49-F238E27FC236}">
              <a16:creationId xmlns:a16="http://schemas.microsoft.com/office/drawing/2014/main" id="{1F895FB4-72F7-4E02-AB62-2B9A1AB59994}"/>
            </a:ext>
          </a:extLst>
        </xdr:cNvPr>
        <xdr:cNvSpPr/>
      </xdr:nvSpPr>
      <xdr:spPr>
        <a:xfrm>
          <a:off x="692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40005</xdr:rowOff>
    </xdr:from>
    <xdr:to>
      <xdr:col>41</xdr:col>
      <xdr:colOff>50800</xdr:colOff>
      <xdr:row>60</xdr:row>
      <xdr:rowOff>57150</xdr:rowOff>
    </xdr:to>
    <xdr:cxnSp macro="">
      <xdr:nvCxnSpPr>
        <xdr:cNvPr id="258" name="直線コネクタ 257">
          <a:extLst>
            <a:ext uri="{FF2B5EF4-FFF2-40B4-BE49-F238E27FC236}">
              <a16:creationId xmlns:a16="http://schemas.microsoft.com/office/drawing/2014/main" id="{5379978F-7F73-4C54-BE00-A201822D524C}"/>
            </a:ext>
          </a:extLst>
        </xdr:cNvPr>
        <xdr:cNvCxnSpPr/>
      </xdr:nvCxnSpPr>
      <xdr:spPr>
        <a:xfrm flipV="1">
          <a:off x="6972300" y="10327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259" name="n_1aveValue【体育館・プール】&#10;一人当たり面積">
          <a:extLst>
            <a:ext uri="{FF2B5EF4-FFF2-40B4-BE49-F238E27FC236}">
              <a16:creationId xmlns:a16="http://schemas.microsoft.com/office/drawing/2014/main" id="{1CCD6D41-8B92-40C8-935B-299C73250AB5}"/>
            </a:ext>
          </a:extLst>
        </xdr:cNvPr>
        <xdr:cNvSpPr txBox="1"/>
      </xdr:nvSpPr>
      <xdr:spPr>
        <a:xfrm>
          <a:off x="9391727" y="106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60" name="n_2aveValue【体育館・プール】&#10;一人当たり面積">
          <a:extLst>
            <a:ext uri="{FF2B5EF4-FFF2-40B4-BE49-F238E27FC236}">
              <a16:creationId xmlns:a16="http://schemas.microsoft.com/office/drawing/2014/main" id="{7566E429-08CC-4486-BC5E-2136EEF2F302}"/>
            </a:ext>
          </a:extLst>
        </xdr:cNvPr>
        <xdr:cNvSpPr txBox="1"/>
      </xdr:nvSpPr>
      <xdr:spPr>
        <a:xfrm>
          <a:off x="8515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33355</xdr:rowOff>
    </xdr:from>
    <xdr:ext cx="469744" cy="259045"/>
    <xdr:sp macro="" textlink="">
      <xdr:nvSpPr>
        <xdr:cNvPr id="261" name="n_3aveValue【体育館・プール】&#10;一人当たり面積">
          <a:extLst>
            <a:ext uri="{FF2B5EF4-FFF2-40B4-BE49-F238E27FC236}">
              <a16:creationId xmlns:a16="http://schemas.microsoft.com/office/drawing/2014/main" id="{30156DD9-1361-4B7C-A9B2-12E976BC38BA}"/>
            </a:ext>
          </a:extLst>
        </xdr:cNvPr>
        <xdr:cNvSpPr txBox="1"/>
      </xdr:nvSpPr>
      <xdr:spPr>
        <a:xfrm>
          <a:off x="76264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10495</xdr:rowOff>
    </xdr:from>
    <xdr:ext cx="469744" cy="259045"/>
    <xdr:sp macro="" textlink="">
      <xdr:nvSpPr>
        <xdr:cNvPr id="262" name="n_4aveValue【体育館・プール】&#10;一人当たり面積">
          <a:extLst>
            <a:ext uri="{FF2B5EF4-FFF2-40B4-BE49-F238E27FC236}">
              <a16:creationId xmlns:a16="http://schemas.microsoft.com/office/drawing/2014/main" id="{3AC6C4D8-CB77-4831-B7D0-EEF7D9684BEC}"/>
            </a:ext>
          </a:extLst>
        </xdr:cNvPr>
        <xdr:cNvSpPr txBox="1"/>
      </xdr:nvSpPr>
      <xdr:spPr>
        <a:xfrm>
          <a:off x="67374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81615</xdr:rowOff>
    </xdr:from>
    <xdr:ext cx="469744" cy="259045"/>
    <xdr:sp macro="" textlink="">
      <xdr:nvSpPr>
        <xdr:cNvPr id="263" name="n_1mainValue【体育館・プール】&#10;一人当たり面積">
          <a:extLst>
            <a:ext uri="{FF2B5EF4-FFF2-40B4-BE49-F238E27FC236}">
              <a16:creationId xmlns:a16="http://schemas.microsoft.com/office/drawing/2014/main" id="{2D00CD01-5164-4C31-BC1C-DA7DEDBF9A70}"/>
            </a:ext>
          </a:extLst>
        </xdr:cNvPr>
        <xdr:cNvSpPr txBox="1"/>
      </xdr:nvSpPr>
      <xdr:spPr>
        <a:xfrm>
          <a:off x="9391727" y="1002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264" name="n_2mainValue【体育館・プール】&#10;一人当たり面積">
          <a:extLst>
            <a:ext uri="{FF2B5EF4-FFF2-40B4-BE49-F238E27FC236}">
              <a16:creationId xmlns:a16="http://schemas.microsoft.com/office/drawing/2014/main" id="{292270D4-7120-483A-857F-0444C1BB7738}"/>
            </a:ext>
          </a:extLst>
        </xdr:cNvPr>
        <xdr:cNvSpPr txBox="1"/>
      </xdr:nvSpPr>
      <xdr:spPr>
        <a:xfrm>
          <a:off x="8515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107332</xdr:rowOff>
    </xdr:from>
    <xdr:ext cx="469744" cy="259045"/>
    <xdr:sp macro="" textlink="">
      <xdr:nvSpPr>
        <xdr:cNvPr id="265" name="n_3mainValue【体育館・プール】&#10;一人当たり面積">
          <a:extLst>
            <a:ext uri="{FF2B5EF4-FFF2-40B4-BE49-F238E27FC236}">
              <a16:creationId xmlns:a16="http://schemas.microsoft.com/office/drawing/2014/main" id="{2118C456-DF00-42F3-8E05-0D11549523B8}"/>
            </a:ext>
          </a:extLst>
        </xdr:cNvPr>
        <xdr:cNvSpPr txBox="1"/>
      </xdr:nvSpPr>
      <xdr:spPr>
        <a:xfrm>
          <a:off x="7626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124477</xdr:rowOff>
    </xdr:from>
    <xdr:ext cx="469744" cy="259045"/>
    <xdr:sp macro="" textlink="">
      <xdr:nvSpPr>
        <xdr:cNvPr id="266" name="n_4mainValue【体育館・プール】&#10;一人当たり面積">
          <a:extLst>
            <a:ext uri="{FF2B5EF4-FFF2-40B4-BE49-F238E27FC236}">
              <a16:creationId xmlns:a16="http://schemas.microsoft.com/office/drawing/2014/main" id="{4FBE8B43-14E1-442F-AF06-97214C01594F}"/>
            </a:ext>
          </a:extLst>
        </xdr:cNvPr>
        <xdr:cNvSpPr txBox="1"/>
      </xdr:nvSpPr>
      <xdr:spPr>
        <a:xfrm>
          <a:off x="6737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B163A570-2CEF-4562-B3B0-5BB2B44896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7C60F3C5-C968-42C9-8CE0-CFB388F1A5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57DB09AA-E582-44FB-8978-78EFCF75B4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9642A7CF-2A75-4EF1-A568-AD28915213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E0796C5-06FA-4B51-BFEF-3DCACB5950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A4CA5AB2-D3EC-4499-8F7B-D5A42C9182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78510B3A-3260-4718-95FD-2C782A036C4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E0B4A3E3-2B77-4592-8108-A855D44CDC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736565E-636B-450C-A512-E8C6B23EA7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3E228F23-25AB-4039-B933-88419B6C32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74D063D1-CDDC-4D9F-8B09-D6AAE15D21F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53242792-6815-4E92-B8AA-079203D125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394021A2-66DF-4C5C-9DA8-18441662C4D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92572856-0794-4B04-9801-F3D81180ACF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6C36F1B8-DA9E-472F-B672-FBAD9D56C8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293F54BB-E6A1-4C8E-9A91-D1A8B926C3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5C3BEBD2-0113-4F15-928F-A4EA292BF6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6444EF27-878D-4B87-BA9C-774E0DC7FEF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847D7E4B-6C4B-450F-A031-F46463C021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71F74370-21E7-45A1-9608-9B00BA24165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A97CCD97-ECCE-48D3-9A3C-15291182490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FD45FDA-20E9-4795-962E-5C728EEF5F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A74F332F-6AAB-47B3-80E3-8A0FEF87F9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116E55A-F9AF-4741-9416-D72E0A08FA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78105</xdr:rowOff>
    </xdr:from>
    <xdr:to>
      <xdr:col>24</xdr:col>
      <xdr:colOff>62865</xdr:colOff>
      <xdr:row>86</xdr:row>
      <xdr:rowOff>13336</xdr:rowOff>
    </xdr:to>
    <xdr:cxnSp macro="">
      <xdr:nvCxnSpPr>
        <xdr:cNvPr id="291" name="直線コネクタ 290">
          <a:extLst>
            <a:ext uri="{FF2B5EF4-FFF2-40B4-BE49-F238E27FC236}">
              <a16:creationId xmlns:a16="http://schemas.microsoft.com/office/drawing/2014/main" id="{82A4D094-A82F-4683-B034-2D622F5D8A53}"/>
            </a:ext>
          </a:extLst>
        </xdr:cNvPr>
        <xdr:cNvCxnSpPr/>
      </xdr:nvCxnSpPr>
      <xdr:spPr>
        <a:xfrm flipV="1">
          <a:off x="4634865" y="13622655"/>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21A5B481-8779-45DF-B5DD-62DD1DA1F7B7}"/>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3" name="直線コネクタ 292">
          <a:extLst>
            <a:ext uri="{FF2B5EF4-FFF2-40B4-BE49-F238E27FC236}">
              <a16:creationId xmlns:a16="http://schemas.microsoft.com/office/drawing/2014/main" id="{87ABC297-0214-4359-BC02-66FD48F2F9C3}"/>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24782</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C7232A00-93A5-4ECE-9269-3B02E89BE471}"/>
            </a:ext>
          </a:extLst>
        </xdr:cNvPr>
        <xdr:cNvSpPr txBox="1"/>
      </xdr:nvSpPr>
      <xdr:spPr>
        <a:xfrm>
          <a:off x="4673600" y="1339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78105</xdr:rowOff>
    </xdr:from>
    <xdr:to>
      <xdr:col>24</xdr:col>
      <xdr:colOff>152400</xdr:colOff>
      <xdr:row>79</xdr:row>
      <xdr:rowOff>78105</xdr:rowOff>
    </xdr:to>
    <xdr:cxnSp macro="">
      <xdr:nvCxnSpPr>
        <xdr:cNvPr id="295" name="直線コネクタ 294">
          <a:extLst>
            <a:ext uri="{FF2B5EF4-FFF2-40B4-BE49-F238E27FC236}">
              <a16:creationId xmlns:a16="http://schemas.microsoft.com/office/drawing/2014/main" id="{2D785C69-F494-4CD2-AAFC-01A7F3E02AEF}"/>
            </a:ext>
          </a:extLst>
        </xdr:cNvPr>
        <xdr:cNvCxnSpPr/>
      </xdr:nvCxnSpPr>
      <xdr:spPr>
        <a:xfrm>
          <a:off x="4546600" y="1362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C72FC4B6-940E-4660-961D-F241AEEEA8F4}"/>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97" name="フローチャート: 判断 296">
          <a:extLst>
            <a:ext uri="{FF2B5EF4-FFF2-40B4-BE49-F238E27FC236}">
              <a16:creationId xmlns:a16="http://schemas.microsoft.com/office/drawing/2014/main" id="{0EBF6664-FAC9-44CB-9A6D-CAFE8946B07B}"/>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8" name="フローチャート: 判断 297">
          <a:extLst>
            <a:ext uri="{FF2B5EF4-FFF2-40B4-BE49-F238E27FC236}">
              <a16:creationId xmlns:a16="http://schemas.microsoft.com/office/drawing/2014/main" id="{1E88C70A-921E-4E75-B535-75038772A2DF}"/>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99695</xdr:rowOff>
    </xdr:from>
    <xdr:to>
      <xdr:col>15</xdr:col>
      <xdr:colOff>101600</xdr:colOff>
      <xdr:row>82</xdr:row>
      <xdr:rowOff>29845</xdr:rowOff>
    </xdr:to>
    <xdr:sp macro="" textlink="">
      <xdr:nvSpPr>
        <xdr:cNvPr id="299" name="フローチャート: 判断 298">
          <a:extLst>
            <a:ext uri="{FF2B5EF4-FFF2-40B4-BE49-F238E27FC236}">
              <a16:creationId xmlns:a16="http://schemas.microsoft.com/office/drawing/2014/main" id="{10747C0E-9572-4AF5-96BC-1F18417702D2}"/>
            </a:ext>
          </a:extLst>
        </xdr:cNvPr>
        <xdr:cNvSpPr/>
      </xdr:nvSpPr>
      <xdr:spPr>
        <a:xfrm>
          <a:off x="2857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300" name="フローチャート: 判断 299">
          <a:extLst>
            <a:ext uri="{FF2B5EF4-FFF2-40B4-BE49-F238E27FC236}">
              <a16:creationId xmlns:a16="http://schemas.microsoft.com/office/drawing/2014/main" id="{04D9DD2D-14A9-4651-A18F-F39CB77C6A58}"/>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301" name="フローチャート: 判断 300">
          <a:extLst>
            <a:ext uri="{FF2B5EF4-FFF2-40B4-BE49-F238E27FC236}">
              <a16:creationId xmlns:a16="http://schemas.microsoft.com/office/drawing/2014/main" id="{5CE80AC3-5E75-4CDB-8DBE-A30DAA06D77E}"/>
            </a:ext>
          </a:extLst>
        </xdr:cNvPr>
        <xdr:cNvSpPr/>
      </xdr:nvSpPr>
      <xdr:spPr>
        <a:xfrm>
          <a:off x="1079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140D80A-EEBB-4CD0-B84C-ABEEE1B8FE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D46F8FF-F51A-453C-8E93-D2E3460E67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B73BCF5-180E-4A95-9764-9FF8B02853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AD0BD33-1051-4904-A7CC-8CC28C13B2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5EFD8B84-4149-4C4F-8D2D-D946027B76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307" name="楕円 306">
          <a:extLst>
            <a:ext uri="{FF2B5EF4-FFF2-40B4-BE49-F238E27FC236}">
              <a16:creationId xmlns:a16="http://schemas.microsoft.com/office/drawing/2014/main" id="{7CA87984-0781-479C-89B9-0D90ECEEDA8F}"/>
            </a:ext>
          </a:extLst>
        </xdr:cNvPr>
        <xdr:cNvSpPr/>
      </xdr:nvSpPr>
      <xdr:spPr>
        <a:xfrm>
          <a:off x="4584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36752F0B-F4CF-4C38-A979-C9164D341E5C}"/>
            </a:ext>
          </a:extLst>
        </xdr:cNvPr>
        <xdr:cNvSpPr txBox="1"/>
      </xdr:nvSpPr>
      <xdr:spPr>
        <a:xfrm>
          <a:off x="4673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309" name="楕円 308">
          <a:extLst>
            <a:ext uri="{FF2B5EF4-FFF2-40B4-BE49-F238E27FC236}">
              <a16:creationId xmlns:a16="http://schemas.microsoft.com/office/drawing/2014/main" id="{D5CC1C97-88FA-4E30-9CAA-C3289ECE51D9}"/>
            </a:ext>
          </a:extLst>
        </xdr:cNvPr>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53339</xdr:rowOff>
    </xdr:to>
    <xdr:cxnSp macro="">
      <xdr:nvCxnSpPr>
        <xdr:cNvPr id="310" name="直線コネクタ 309">
          <a:extLst>
            <a:ext uri="{FF2B5EF4-FFF2-40B4-BE49-F238E27FC236}">
              <a16:creationId xmlns:a16="http://schemas.microsoft.com/office/drawing/2014/main" id="{3A568812-36DC-4AE1-83D9-FF3799E7E507}"/>
            </a:ext>
          </a:extLst>
        </xdr:cNvPr>
        <xdr:cNvCxnSpPr/>
      </xdr:nvCxnSpPr>
      <xdr:spPr>
        <a:xfrm>
          <a:off x="3797300" y="137179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11" name="楕円 310">
          <a:extLst>
            <a:ext uri="{FF2B5EF4-FFF2-40B4-BE49-F238E27FC236}">
              <a16:creationId xmlns:a16="http://schemas.microsoft.com/office/drawing/2014/main" id="{D4C336E5-B3CA-4CA2-87DF-ACF8E26EEEB7}"/>
            </a:ext>
          </a:extLst>
        </xdr:cNvPr>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1905</xdr:rowOff>
    </xdr:to>
    <xdr:cxnSp macro="">
      <xdr:nvCxnSpPr>
        <xdr:cNvPr id="312" name="直線コネクタ 311">
          <a:extLst>
            <a:ext uri="{FF2B5EF4-FFF2-40B4-BE49-F238E27FC236}">
              <a16:creationId xmlns:a16="http://schemas.microsoft.com/office/drawing/2014/main" id="{AB51ACC4-6D9F-42A1-BAEE-FCB4F04B62DC}"/>
            </a:ext>
          </a:extLst>
        </xdr:cNvPr>
        <xdr:cNvCxnSpPr/>
      </xdr:nvCxnSpPr>
      <xdr:spPr>
        <a:xfrm>
          <a:off x="2908300" y="136626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xdr:rowOff>
    </xdr:from>
    <xdr:to>
      <xdr:col>10</xdr:col>
      <xdr:colOff>165100</xdr:colOff>
      <xdr:row>79</xdr:row>
      <xdr:rowOff>117475</xdr:rowOff>
    </xdr:to>
    <xdr:sp macro="" textlink="">
      <xdr:nvSpPr>
        <xdr:cNvPr id="313" name="楕円 312">
          <a:extLst>
            <a:ext uri="{FF2B5EF4-FFF2-40B4-BE49-F238E27FC236}">
              <a16:creationId xmlns:a16="http://schemas.microsoft.com/office/drawing/2014/main" id="{8E432B43-D2E2-44E5-A510-15F4B9B786DD}"/>
            </a:ext>
          </a:extLst>
        </xdr:cNvPr>
        <xdr:cNvSpPr/>
      </xdr:nvSpPr>
      <xdr:spPr>
        <a:xfrm>
          <a:off x="1968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66675</xdr:rowOff>
    </xdr:from>
    <xdr:to>
      <xdr:col>15</xdr:col>
      <xdr:colOff>50800</xdr:colOff>
      <xdr:row>79</xdr:row>
      <xdr:rowOff>118111</xdr:rowOff>
    </xdr:to>
    <xdr:cxnSp macro="">
      <xdr:nvCxnSpPr>
        <xdr:cNvPr id="314" name="直線コネクタ 313">
          <a:extLst>
            <a:ext uri="{FF2B5EF4-FFF2-40B4-BE49-F238E27FC236}">
              <a16:creationId xmlns:a16="http://schemas.microsoft.com/office/drawing/2014/main" id="{9E4AE9A2-CE2C-4883-BC6F-B8053EDDEEEB}"/>
            </a:ext>
          </a:extLst>
        </xdr:cNvPr>
        <xdr:cNvCxnSpPr/>
      </xdr:nvCxnSpPr>
      <xdr:spPr>
        <a:xfrm>
          <a:off x="2019300" y="13611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130175</xdr:rowOff>
    </xdr:from>
    <xdr:to>
      <xdr:col>6</xdr:col>
      <xdr:colOff>38100</xdr:colOff>
      <xdr:row>79</xdr:row>
      <xdr:rowOff>60325</xdr:rowOff>
    </xdr:to>
    <xdr:sp macro="" textlink="">
      <xdr:nvSpPr>
        <xdr:cNvPr id="315" name="楕円 314">
          <a:extLst>
            <a:ext uri="{FF2B5EF4-FFF2-40B4-BE49-F238E27FC236}">
              <a16:creationId xmlns:a16="http://schemas.microsoft.com/office/drawing/2014/main" id="{FEB64F56-7286-42BD-ABB9-F68070ED5D86}"/>
            </a:ext>
          </a:extLst>
        </xdr:cNvPr>
        <xdr:cNvSpPr/>
      </xdr:nvSpPr>
      <xdr:spPr>
        <a:xfrm>
          <a:off x="1079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xdr:rowOff>
    </xdr:from>
    <xdr:to>
      <xdr:col>10</xdr:col>
      <xdr:colOff>114300</xdr:colOff>
      <xdr:row>79</xdr:row>
      <xdr:rowOff>66675</xdr:rowOff>
    </xdr:to>
    <xdr:cxnSp macro="">
      <xdr:nvCxnSpPr>
        <xdr:cNvPr id="316" name="直線コネクタ 315">
          <a:extLst>
            <a:ext uri="{FF2B5EF4-FFF2-40B4-BE49-F238E27FC236}">
              <a16:creationId xmlns:a16="http://schemas.microsoft.com/office/drawing/2014/main" id="{13BC32E4-FFF8-441E-8BA1-1B57FC8F5D75}"/>
            </a:ext>
          </a:extLst>
        </xdr:cNvPr>
        <xdr:cNvCxnSpPr/>
      </xdr:nvCxnSpPr>
      <xdr:spPr>
        <a:xfrm>
          <a:off x="1130300" y="13554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7" name="n_1aveValue【福祉施設】&#10;有形固定資産減価償却率">
          <a:extLst>
            <a:ext uri="{FF2B5EF4-FFF2-40B4-BE49-F238E27FC236}">
              <a16:creationId xmlns:a16="http://schemas.microsoft.com/office/drawing/2014/main" id="{1A6EAE57-BEAD-4CE1-8FAF-9E5F04EF7CEE}"/>
            </a:ext>
          </a:extLst>
        </xdr:cNvPr>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318" name="n_2aveValue【福祉施設】&#10;有形固定資産減価償却率">
          <a:extLst>
            <a:ext uri="{FF2B5EF4-FFF2-40B4-BE49-F238E27FC236}">
              <a16:creationId xmlns:a16="http://schemas.microsoft.com/office/drawing/2014/main" id="{3B39F208-39F7-4D98-88EE-80A8571B327D}"/>
            </a:ext>
          </a:extLst>
        </xdr:cNvPr>
        <xdr:cNvSpPr txBox="1"/>
      </xdr:nvSpPr>
      <xdr:spPr>
        <a:xfrm>
          <a:off x="2705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9" name="n_3aveValue【福祉施設】&#10;有形固定資産減価償却率">
          <a:extLst>
            <a:ext uri="{FF2B5EF4-FFF2-40B4-BE49-F238E27FC236}">
              <a16:creationId xmlns:a16="http://schemas.microsoft.com/office/drawing/2014/main" id="{94B8B166-D0AE-468E-8516-3336A35AB115}"/>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123841</xdr:rowOff>
    </xdr:from>
    <xdr:ext cx="405111" cy="259045"/>
    <xdr:sp macro="" textlink="">
      <xdr:nvSpPr>
        <xdr:cNvPr id="320" name="n_4aveValue【福祉施設】&#10;有形固定資産減価償却率">
          <a:extLst>
            <a:ext uri="{FF2B5EF4-FFF2-40B4-BE49-F238E27FC236}">
              <a16:creationId xmlns:a16="http://schemas.microsoft.com/office/drawing/2014/main" id="{AC39220D-B292-41CC-BA51-1F06A2A96F88}"/>
            </a:ext>
          </a:extLst>
        </xdr:cNvPr>
        <xdr:cNvSpPr txBox="1"/>
      </xdr:nvSpPr>
      <xdr:spPr>
        <a:xfrm>
          <a:off x="927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69232</xdr:rowOff>
    </xdr:from>
    <xdr:ext cx="405111" cy="259045"/>
    <xdr:sp macro="" textlink="">
      <xdr:nvSpPr>
        <xdr:cNvPr id="321" name="n_1mainValue【福祉施設】&#10;有形固定資産減価償却率">
          <a:extLst>
            <a:ext uri="{FF2B5EF4-FFF2-40B4-BE49-F238E27FC236}">
              <a16:creationId xmlns:a16="http://schemas.microsoft.com/office/drawing/2014/main" id="{C27AEE1A-BE50-4923-B237-5B135FAE3B8E}"/>
            </a:ext>
          </a:extLst>
        </xdr:cNvPr>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322" name="n_2mainValue【福祉施設】&#10;有形固定資産減価償却率">
          <a:extLst>
            <a:ext uri="{FF2B5EF4-FFF2-40B4-BE49-F238E27FC236}">
              <a16:creationId xmlns:a16="http://schemas.microsoft.com/office/drawing/2014/main" id="{F173C001-A276-4403-953D-64260BDE3025}"/>
            </a:ext>
          </a:extLst>
        </xdr:cNvPr>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134002</xdr:rowOff>
    </xdr:from>
    <xdr:ext cx="405111" cy="259045"/>
    <xdr:sp macro="" textlink="">
      <xdr:nvSpPr>
        <xdr:cNvPr id="323" name="n_3mainValue【福祉施設】&#10;有形固定資産減価償却率">
          <a:extLst>
            <a:ext uri="{FF2B5EF4-FFF2-40B4-BE49-F238E27FC236}">
              <a16:creationId xmlns:a16="http://schemas.microsoft.com/office/drawing/2014/main" id="{DF9E00F5-82A0-4E5B-8305-7D4C7157E86F}"/>
            </a:ext>
          </a:extLst>
        </xdr:cNvPr>
        <xdr:cNvSpPr txBox="1"/>
      </xdr:nvSpPr>
      <xdr:spPr>
        <a:xfrm>
          <a:off x="1816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76852</xdr:rowOff>
    </xdr:from>
    <xdr:ext cx="405111" cy="259045"/>
    <xdr:sp macro="" textlink="">
      <xdr:nvSpPr>
        <xdr:cNvPr id="324" name="n_4mainValue【福祉施設】&#10;有形固定資産減価償却率">
          <a:extLst>
            <a:ext uri="{FF2B5EF4-FFF2-40B4-BE49-F238E27FC236}">
              <a16:creationId xmlns:a16="http://schemas.microsoft.com/office/drawing/2014/main" id="{7CC0CBA5-6921-4EEC-9959-5E1248A2DB78}"/>
            </a:ext>
          </a:extLst>
        </xdr:cNvPr>
        <xdr:cNvSpPr txBox="1"/>
      </xdr:nvSpPr>
      <xdr:spPr>
        <a:xfrm>
          <a:off x="927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AE2C81E5-7685-4E05-9B1E-04309D476C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5BDFE82C-BBF1-4F59-9F68-D2516E4A8D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26A1032-0DCE-4C1E-889E-6B96DDB6AD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5687F5FA-E25E-43B5-98FE-E4B349ABE1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6990841B-E888-47CB-A824-E0B5FB2289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617E6A66-2679-44C0-B12D-DB86F13CF5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42BBABFE-2E6E-49EE-93D0-E7B9A75D97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9F1CC48B-ACAF-4627-87B3-DF207CC3AD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0E2DEED-DB47-48B0-81F6-A63106DD0A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2A40150F-CC10-416F-9992-B6478F3DB1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6C68E78E-72AB-478A-94C1-18A7BFDC48D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6E4E29F1-9F92-4450-B74C-482A0EF1578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225C37CB-241E-4F73-8352-433E0AA47E8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6DEAC680-9FAB-401F-B6F3-45F84380AE6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E700F91D-65A2-42B0-88D2-F4DDBAA700A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53A63B89-CCC0-461B-B2E5-4C0080E74F3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656FAB1B-7635-4053-97ED-F1E9D82EC78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BF6B2E47-7289-4787-B3B1-A3BF12E1BB5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5AF3ADA0-8CCD-43B3-8C0D-BDD21D82620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18E9258E-04C6-4AB8-935F-DE5D614041C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E4617781-54AB-41C2-ADFC-3194837FF64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9E05E598-B896-4182-9988-5F0ED4B9765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49BD04B0-1CF5-4690-A26B-FB8A9C9F38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8795BE58-8804-4B2A-94C8-92B14003EF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AB766193-B30C-47D3-B3AC-5E8A84F12C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50" name="直線コネクタ 349">
          <a:extLst>
            <a:ext uri="{FF2B5EF4-FFF2-40B4-BE49-F238E27FC236}">
              <a16:creationId xmlns:a16="http://schemas.microsoft.com/office/drawing/2014/main" id="{F07CCD80-445E-4A0C-8CAE-1C40E96CD43B}"/>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1" name="【福祉施設】&#10;一人当たり面積最小値テキスト">
          <a:extLst>
            <a:ext uri="{FF2B5EF4-FFF2-40B4-BE49-F238E27FC236}">
              <a16:creationId xmlns:a16="http://schemas.microsoft.com/office/drawing/2014/main" id="{5B5DBCF3-FE9E-433A-BA87-CF7EC42EB0F8}"/>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2" name="直線コネクタ 351">
          <a:extLst>
            <a:ext uri="{FF2B5EF4-FFF2-40B4-BE49-F238E27FC236}">
              <a16:creationId xmlns:a16="http://schemas.microsoft.com/office/drawing/2014/main" id="{3DF53AF9-F4E0-4801-96B5-9CDBEEB3139C}"/>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3" name="【福祉施設】&#10;一人当たり面積最大値テキスト">
          <a:extLst>
            <a:ext uri="{FF2B5EF4-FFF2-40B4-BE49-F238E27FC236}">
              <a16:creationId xmlns:a16="http://schemas.microsoft.com/office/drawing/2014/main" id="{010E4CEC-31D7-4F3C-8D11-56FFACD958F6}"/>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4" name="直線コネクタ 353">
          <a:extLst>
            <a:ext uri="{FF2B5EF4-FFF2-40B4-BE49-F238E27FC236}">
              <a16:creationId xmlns:a16="http://schemas.microsoft.com/office/drawing/2014/main" id="{23994E7A-810C-41A7-BC79-4F60A7667F24}"/>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355" name="【福祉施設】&#10;一人当たり面積平均値テキスト">
          <a:extLst>
            <a:ext uri="{FF2B5EF4-FFF2-40B4-BE49-F238E27FC236}">
              <a16:creationId xmlns:a16="http://schemas.microsoft.com/office/drawing/2014/main" id="{E8066AC8-C39C-4E8F-A432-BA82990D715D}"/>
            </a:ext>
          </a:extLst>
        </xdr:cNvPr>
        <xdr:cNvSpPr txBox="1"/>
      </xdr:nvSpPr>
      <xdr:spPr>
        <a:xfrm>
          <a:off x="10515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6" name="フローチャート: 判断 355">
          <a:extLst>
            <a:ext uri="{FF2B5EF4-FFF2-40B4-BE49-F238E27FC236}">
              <a16:creationId xmlns:a16="http://schemas.microsoft.com/office/drawing/2014/main" id="{399B2C48-6B10-48C4-AB9F-3E335BD61396}"/>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7" name="フローチャート: 判断 356">
          <a:extLst>
            <a:ext uri="{FF2B5EF4-FFF2-40B4-BE49-F238E27FC236}">
              <a16:creationId xmlns:a16="http://schemas.microsoft.com/office/drawing/2014/main" id="{A9DAD121-7544-49C1-AD64-729F94E67F55}"/>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58" name="フローチャート: 判断 357">
          <a:extLst>
            <a:ext uri="{FF2B5EF4-FFF2-40B4-BE49-F238E27FC236}">
              <a16:creationId xmlns:a16="http://schemas.microsoft.com/office/drawing/2014/main" id="{360B0356-1BA2-465F-AB2F-FE4623F1914A}"/>
            </a:ext>
          </a:extLst>
        </xdr:cNvPr>
        <xdr:cNvSpPr/>
      </xdr:nvSpPr>
      <xdr:spPr>
        <a:xfrm>
          <a:off x="8699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91802</xdr:rowOff>
    </xdr:from>
    <xdr:to>
      <xdr:col>41</xdr:col>
      <xdr:colOff>101600</xdr:colOff>
      <xdr:row>85</xdr:row>
      <xdr:rowOff>21952</xdr:rowOff>
    </xdr:to>
    <xdr:sp macro="" textlink="">
      <xdr:nvSpPr>
        <xdr:cNvPr id="359" name="フローチャート: 判断 358">
          <a:extLst>
            <a:ext uri="{FF2B5EF4-FFF2-40B4-BE49-F238E27FC236}">
              <a16:creationId xmlns:a16="http://schemas.microsoft.com/office/drawing/2014/main" id="{94C4E79C-7D9F-4CA9-A2E7-4A052FCD7F6F}"/>
            </a:ext>
          </a:extLst>
        </xdr:cNvPr>
        <xdr:cNvSpPr/>
      </xdr:nvSpPr>
      <xdr:spPr>
        <a:xfrm>
          <a:off x="78105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60" name="フローチャート: 判断 359">
          <a:extLst>
            <a:ext uri="{FF2B5EF4-FFF2-40B4-BE49-F238E27FC236}">
              <a16:creationId xmlns:a16="http://schemas.microsoft.com/office/drawing/2014/main" id="{B732BB2D-FD51-4AD5-8CF7-E4044354E12A}"/>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A24E2AC-A43F-4093-A938-B9F6CA6D25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BDD93D9-F082-4BB1-BDD8-46D3E99F1E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48BD274-139A-4385-8AF4-2391CA3335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E924ABB-A96F-4FB5-A0A8-F0E214ECBF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86A950D2-7C70-449E-B280-C9F11BECDB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66" name="楕円 365">
          <a:extLst>
            <a:ext uri="{FF2B5EF4-FFF2-40B4-BE49-F238E27FC236}">
              <a16:creationId xmlns:a16="http://schemas.microsoft.com/office/drawing/2014/main" id="{39E8F171-0E26-4ABB-B550-09B37611C9B3}"/>
            </a:ext>
          </a:extLst>
        </xdr:cNvPr>
        <xdr:cNvSpPr/>
      </xdr:nvSpPr>
      <xdr:spPr>
        <a:xfrm>
          <a:off x="10426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146975</xdr:rowOff>
    </xdr:from>
    <xdr:ext cx="469744" cy="259045"/>
    <xdr:sp macro="" textlink="">
      <xdr:nvSpPr>
        <xdr:cNvPr id="367" name="【福祉施設】&#10;一人当たり面積該当値テキスト">
          <a:extLst>
            <a:ext uri="{FF2B5EF4-FFF2-40B4-BE49-F238E27FC236}">
              <a16:creationId xmlns:a16="http://schemas.microsoft.com/office/drawing/2014/main" id="{4B52CF72-934A-433F-BD0D-814468D67E2B}"/>
            </a:ext>
          </a:extLst>
        </xdr:cNvPr>
        <xdr:cNvSpPr txBox="1"/>
      </xdr:nvSpPr>
      <xdr:spPr>
        <a:xfrm>
          <a:off x="10515600" y="1437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xdr:rowOff>
    </xdr:from>
    <xdr:to>
      <xdr:col>50</xdr:col>
      <xdr:colOff>165100</xdr:colOff>
      <xdr:row>84</xdr:row>
      <xdr:rowOff>108494</xdr:rowOff>
    </xdr:to>
    <xdr:sp macro="" textlink="">
      <xdr:nvSpPr>
        <xdr:cNvPr id="368" name="楕円 367">
          <a:extLst>
            <a:ext uri="{FF2B5EF4-FFF2-40B4-BE49-F238E27FC236}">
              <a16:creationId xmlns:a16="http://schemas.microsoft.com/office/drawing/2014/main" id="{FDA409A9-EBF5-451A-87A3-EE5D46FF6CC7}"/>
            </a:ext>
          </a:extLst>
        </xdr:cNvPr>
        <xdr:cNvSpPr/>
      </xdr:nvSpPr>
      <xdr:spPr>
        <a:xfrm>
          <a:off x="958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47898</xdr:rowOff>
    </xdr:from>
    <xdr:to>
      <xdr:col>55</xdr:col>
      <xdr:colOff>0</xdr:colOff>
      <xdr:row>84</xdr:row>
      <xdr:rowOff>57694</xdr:rowOff>
    </xdr:to>
    <xdr:cxnSp macro="">
      <xdr:nvCxnSpPr>
        <xdr:cNvPr id="369" name="直線コネクタ 368">
          <a:extLst>
            <a:ext uri="{FF2B5EF4-FFF2-40B4-BE49-F238E27FC236}">
              <a16:creationId xmlns:a16="http://schemas.microsoft.com/office/drawing/2014/main" id="{C51B069B-EE1F-44D2-9AB5-E20D96EF162A}"/>
            </a:ext>
          </a:extLst>
        </xdr:cNvPr>
        <xdr:cNvCxnSpPr/>
      </xdr:nvCxnSpPr>
      <xdr:spPr>
        <a:xfrm flipV="1">
          <a:off x="9639300" y="144496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70" name="楕円 369">
          <a:extLst>
            <a:ext uri="{FF2B5EF4-FFF2-40B4-BE49-F238E27FC236}">
              <a16:creationId xmlns:a16="http://schemas.microsoft.com/office/drawing/2014/main" id="{CA10842C-95F7-40A9-AF52-3CD3758D7763}"/>
            </a:ext>
          </a:extLst>
        </xdr:cNvPr>
        <xdr:cNvSpPr/>
      </xdr:nvSpPr>
      <xdr:spPr>
        <a:xfrm>
          <a:off x="869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57694</xdr:rowOff>
    </xdr:from>
    <xdr:to>
      <xdr:col>50</xdr:col>
      <xdr:colOff>114300</xdr:colOff>
      <xdr:row>84</xdr:row>
      <xdr:rowOff>67492</xdr:rowOff>
    </xdr:to>
    <xdr:cxnSp macro="">
      <xdr:nvCxnSpPr>
        <xdr:cNvPr id="371" name="直線コネクタ 370">
          <a:extLst>
            <a:ext uri="{FF2B5EF4-FFF2-40B4-BE49-F238E27FC236}">
              <a16:creationId xmlns:a16="http://schemas.microsoft.com/office/drawing/2014/main" id="{8FD2B0D0-18E0-4D69-8754-AA297A856709}"/>
            </a:ext>
          </a:extLst>
        </xdr:cNvPr>
        <xdr:cNvCxnSpPr/>
      </xdr:nvCxnSpPr>
      <xdr:spPr>
        <a:xfrm flipV="1">
          <a:off x="8750300" y="144594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26488</xdr:rowOff>
    </xdr:from>
    <xdr:to>
      <xdr:col>41</xdr:col>
      <xdr:colOff>101600</xdr:colOff>
      <xdr:row>84</xdr:row>
      <xdr:rowOff>128088</xdr:rowOff>
    </xdr:to>
    <xdr:sp macro="" textlink="">
      <xdr:nvSpPr>
        <xdr:cNvPr id="372" name="楕円 371">
          <a:extLst>
            <a:ext uri="{FF2B5EF4-FFF2-40B4-BE49-F238E27FC236}">
              <a16:creationId xmlns:a16="http://schemas.microsoft.com/office/drawing/2014/main" id="{C48D6055-1D92-4587-BE90-3B973F3CB4F7}"/>
            </a:ext>
          </a:extLst>
        </xdr:cNvPr>
        <xdr:cNvSpPr/>
      </xdr:nvSpPr>
      <xdr:spPr>
        <a:xfrm>
          <a:off x="781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67492</xdr:rowOff>
    </xdr:from>
    <xdr:to>
      <xdr:col>45</xdr:col>
      <xdr:colOff>177800</xdr:colOff>
      <xdr:row>84</xdr:row>
      <xdr:rowOff>77288</xdr:rowOff>
    </xdr:to>
    <xdr:cxnSp macro="">
      <xdr:nvCxnSpPr>
        <xdr:cNvPr id="373" name="直線コネクタ 372">
          <a:extLst>
            <a:ext uri="{FF2B5EF4-FFF2-40B4-BE49-F238E27FC236}">
              <a16:creationId xmlns:a16="http://schemas.microsoft.com/office/drawing/2014/main" id="{54459DF3-787E-4C01-9F89-4EEE8A74BCD6}"/>
            </a:ext>
          </a:extLst>
        </xdr:cNvPr>
        <xdr:cNvCxnSpPr/>
      </xdr:nvCxnSpPr>
      <xdr:spPr>
        <a:xfrm flipV="1">
          <a:off x="7861300" y="144692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74" name="楕円 373">
          <a:extLst>
            <a:ext uri="{FF2B5EF4-FFF2-40B4-BE49-F238E27FC236}">
              <a16:creationId xmlns:a16="http://schemas.microsoft.com/office/drawing/2014/main" id="{DED5E7FE-9753-488E-B5BE-5360510DC0B4}"/>
            </a:ext>
          </a:extLst>
        </xdr:cNvPr>
        <xdr:cNvSpPr/>
      </xdr:nvSpPr>
      <xdr:spPr>
        <a:xfrm>
          <a:off x="692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77288</xdr:rowOff>
    </xdr:from>
    <xdr:to>
      <xdr:col>41</xdr:col>
      <xdr:colOff>50800</xdr:colOff>
      <xdr:row>84</xdr:row>
      <xdr:rowOff>87086</xdr:rowOff>
    </xdr:to>
    <xdr:cxnSp macro="">
      <xdr:nvCxnSpPr>
        <xdr:cNvPr id="375" name="直線コネクタ 374">
          <a:extLst>
            <a:ext uri="{FF2B5EF4-FFF2-40B4-BE49-F238E27FC236}">
              <a16:creationId xmlns:a16="http://schemas.microsoft.com/office/drawing/2014/main" id="{1A24F1A6-9CFD-47E8-9C2A-8A76E1498B2E}"/>
            </a:ext>
          </a:extLst>
        </xdr:cNvPr>
        <xdr:cNvCxnSpPr/>
      </xdr:nvCxnSpPr>
      <xdr:spPr>
        <a:xfrm flipV="1">
          <a:off x="6972300" y="144790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6" name="n_1aveValue【福祉施設】&#10;一人当たり面積">
          <a:extLst>
            <a:ext uri="{FF2B5EF4-FFF2-40B4-BE49-F238E27FC236}">
              <a16:creationId xmlns:a16="http://schemas.microsoft.com/office/drawing/2014/main" id="{0E512A2E-0C18-4A6F-A519-5FF411986E21}"/>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32675</xdr:rowOff>
    </xdr:from>
    <xdr:ext cx="469744" cy="259045"/>
    <xdr:sp macro="" textlink="">
      <xdr:nvSpPr>
        <xdr:cNvPr id="377" name="n_2aveValue【福祉施設】&#10;一人当たり面積">
          <a:extLst>
            <a:ext uri="{FF2B5EF4-FFF2-40B4-BE49-F238E27FC236}">
              <a16:creationId xmlns:a16="http://schemas.microsoft.com/office/drawing/2014/main" id="{D3F45768-8B1A-4722-BAAE-C3BB5F095D30}"/>
            </a:ext>
          </a:extLst>
        </xdr:cNvPr>
        <xdr:cNvSpPr txBox="1"/>
      </xdr:nvSpPr>
      <xdr:spPr>
        <a:xfrm>
          <a:off x="8515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13079</xdr:rowOff>
    </xdr:from>
    <xdr:ext cx="469744" cy="259045"/>
    <xdr:sp macro="" textlink="">
      <xdr:nvSpPr>
        <xdr:cNvPr id="378" name="n_3aveValue【福祉施設】&#10;一人当たり面積">
          <a:extLst>
            <a:ext uri="{FF2B5EF4-FFF2-40B4-BE49-F238E27FC236}">
              <a16:creationId xmlns:a16="http://schemas.microsoft.com/office/drawing/2014/main" id="{6B418444-061A-4876-92CE-D822091C1902}"/>
            </a:ext>
          </a:extLst>
        </xdr:cNvPr>
        <xdr:cNvSpPr txBox="1"/>
      </xdr:nvSpPr>
      <xdr:spPr>
        <a:xfrm>
          <a:off x="76264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3283</xdr:rowOff>
    </xdr:from>
    <xdr:ext cx="469744" cy="259045"/>
    <xdr:sp macro="" textlink="">
      <xdr:nvSpPr>
        <xdr:cNvPr id="379" name="n_4aveValue【福祉施設】&#10;一人当たり面積">
          <a:extLst>
            <a:ext uri="{FF2B5EF4-FFF2-40B4-BE49-F238E27FC236}">
              <a16:creationId xmlns:a16="http://schemas.microsoft.com/office/drawing/2014/main" id="{020E13E7-28FB-40A4-B174-7419F232A0AD}"/>
            </a:ext>
          </a:extLst>
        </xdr:cNvPr>
        <xdr:cNvSpPr txBox="1"/>
      </xdr:nvSpPr>
      <xdr:spPr>
        <a:xfrm>
          <a:off x="6737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99621</xdr:rowOff>
    </xdr:from>
    <xdr:ext cx="469744" cy="259045"/>
    <xdr:sp macro="" textlink="">
      <xdr:nvSpPr>
        <xdr:cNvPr id="380" name="n_1mainValue【福祉施設】&#10;一人当たり面積">
          <a:extLst>
            <a:ext uri="{FF2B5EF4-FFF2-40B4-BE49-F238E27FC236}">
              <a16:creationId xmlns:a16="http://schemas.microsoft.com/office/drawing/2014/main" id="{61373D99-165C-4BF2-B748-430C5BFBDD29}"/>
            </a:ext>
          </a:extLst>
        </xdr:cNvPr>
        <xdr:cNvSpPr txBox="1"/>
      </xdr:nvSpPr>
      <xdr:spPr>
        <a:xfrm>
          <a:off x="9391727"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81" name="n_2mainValue【福祉施設】&#10;一人当たり面積">
          <a:extLst>
            <a:ext uri="{FF2B5EF4-FFF2-40B4-BE49-F238E27FC236}">
              <a16:creationId xmlns:a16="http://schemas.microsoft.com/office/drawing/2014/main" id="{636E2607-D7FA-458F-8055-0102000A0DF4}"/>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82" name="n_3mainValue【福祉施設】&#10;一人当たり面積">
          <a:extLst>
            <a:ext uri="{FF2B5EF4-FFF2-40B4-BE49-F238E27FC236}">
              <a16:creationId xmlns:a16="http://schemas.microsoft.com/office/drawing/2014/main" id="{4D6F9738-AB7B-42AF-BA97-236F702CE928}"/>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154413</xdr:rowOff>
    </xdr:from>
    <xdr:ext cx="469744" cy="259045"/>
    <xdr:sp macro="" textlink="">
      <xdr:nvSpPr>
        <xdr:cNvPr id="383" name="n_4mainValue【福祉施設】&#10;一人当たり面積">
          <a:extLst>
            <a:ext uri="{FF2B5EF4-FFF2-40B4-BE49-F238E27FC236}">
              <a16:creationId xmlns:a16="http://schemas.microsoft.com/office/drawing/2014/main" id="{4715E29E-C0CD-4730-A7AF-FDD8011D193A}"/>
            </a:ext>
          </a:extLst>
        </xdr:cNvPr>
        <xdr:cNvSpPr txBox="1"/>
      </xdr:nvSpPr>
      <xdr:spPr>
        <a:xfrm>
          <a:off x="6737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2F5C7AB4-9197-41D6-8B3B-7CB32584F2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AA9258F1-4DB4-4E3C-BF0C-5CAEDE56E7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7F8AEC97-EA38-4005-8206-874FDCF52B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3685AFD-36E2-41C7-B039-7D31BF633A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13CC69ED-9BF1-42EF-AD6B-A8E95572F7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97C84729-2F79-4EEB-A1F5-92CDCEDB59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ECEE851C-34EE-4BA6-96DC-06B151121E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F3B35D90-448D-4EDD-B140-A88D73E542C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82DD05FB-6A81-4133-BE68-60D99FF1372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873D0284-938C-4FDA-9167-9139B4D9C2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1FCEDE3C-8476-4242-8907-4AFAC132E07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86D3AD3A-A969-4C3B-964A-27E24A771D0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38BA7B09-0858-47B1-BB52-7B077B7D7B8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231507B4-A3CC-462B-B8BA-7D858804C01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980E518A-4557-40A5-94B4-412DD07FA7B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E9F39CF0-30BD-4998-9F50-8C08194F6DF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75B752BF-9356-47FE-A562-3460424E60C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BAB25A1F-2737-4E80-8873-7299AC45BCA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E205B9D0-907B-4801-B083-CFCFC842CCB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45E28061-24D7-4975-A766-267A8E68A58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F2ED5154-31E9-405C-93ED-435BC18EC07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C63F1B7C-188B-4028-B2A4-2A30D97E5D3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788D7241-1EF1-451B-9048-075C7BDD885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1BED5E10-3CEA-4ECC-822B-EEB09A4AFA0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408" name="直線コネクタ 407">
          <a:extLst>
            <a:ext uri="{FF2B5EF4-FFF2-40B4-BE49-F238E27FC236}">
              <a16:creationId xmlns:a16="http://schemas.microsoft.com/office/drawing/2014/main" id="{935F9E86-74BD-4CC0-A857-738864C37CD0}"/>
            </a:ext>
          </a:extLst>
        </xdr:cNvPr>
        <xdr:cNvCxnSpPr/>
      </xdr:nvCxnSpPr>
      <xdr:spPr>
        <a:xfrm flipV="1">
          <a:off x="4634865" y="1728787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409" name="【市民会館】&#10;有形固定資産減価償却率最小値テキスト">
          <a:extLst>
            <a:ext uri="{FF2B5EF4-FFF2-40B4-BE49-F238E27FC236}">
              <a16:creationId xmlns:a16="http://schemas.microsoft.com/office/drawing/2014/main" id="{84AD18F1-6B55-4EA2-91F8-932A87290085}"/>
            </a:ext>
          </a:extLst>
        </xdr:cNvPr>
        <xdr:cNvSpPr txBox="1"/>
      </xdr:nvSpPr>
      <xdr:spPr>
        <a:xfrm>
          <a:off x="4673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10" name="直線コネクタ 409">
          <a:extLst>
            <a:ext uri="{FF2B5EF4-FFF2-40B4-BE49-F238E27FC236}">
              <a16:creationId xmlns:a16="http://schemas.microsoft.com/office/drawing/2014/main" id="{A550DF86-D880-4D2A-BBDF-373544341A47}"/>
            </a:ext>
          </a:extLst>
        </xdr:cNvPr>
        <xdr:cNvCxnSpPr/>
      </xdr:nvCxnSpPr>
      <xdr:spPr>
        <a:xfrm>
          <a:off x="4546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14B46DB5-620D-41F1-A6C2-54A3786369E0}"/>
            </a:ext>
          </a:extLst>
        </xdr:cNvPr>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12" name="直線コネクタ 411">
          <a:extLst>
            <a:ext uri="{FF2B5EF4-FFF2-40B4-BE49-F238E27FC236}">
              <a16:creationId xmlns:a16="http://schemas.microsoft.com/office/drawing/2014/main" id="{4D7B6256-A207-4205-9F66-92D0F732698A}"/>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B2800B02-B4C1-4E85-AD77-1DC956487D0C}"/>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4" name="フローチャート: 判断 413">
          <a:extLst>
            <a:ext uri="{FF2B5EF4-FFF2-40B4-BE49-F238E27FC236}">
              <a16:creationId xmlns:a16="http://schemas.microsoft.com/office/drawing/2014/main" id="{B448D5A8-218F-47C2-82DE-AE352F55641C}"/>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415" name="フローチャート: 判断 414">
          <a:extLst>
            <a:ext uri="{FF2B5EF4-FFF2-40B4-BE49-F238E27FC236}">
              <a16:creationId xmlns:a16="http://schemas.microsoft.com/office/drawing/2014/main" id="{592CE58B-51C8-4938-9516-DCC6654622B2}"/>
            </a:ext>
          </a:extLst>
        </xdr:cNvPr>
        <xdr:cNvSpPr/>
      </xdr:nvSpPr>
      <xdr:spPr>
        <a:xfrm>
          <a:off x="3746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16" name="フローチャート: 判断 415">
          <a:extLst>
            <a:ext uri="{FF2B5EF4-FFF2-40B4-BE49-F238E27FC236}">
              <a16:creationId xmlns:a16="http://schemas.microsoft.com/office/drawing/2014/main" id="{8312747B-FE18-42FC-AF31-9170C52F1F2B}"/>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17" name="フローチャート: 判断 416">
          <a:extLst>
            <a:ext uri="{FF2B5EF4-FFF2-40B4-BE49-F238E27FC236}">
              <a16:creationId xmlns:a16="http://schemas.microsoft.com/office/drawing/2014/main" id="{0902DADB-55DB-4298-8CBA-5EF292B0CBA9}"/>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18" name="フローチャート: 判断 417">
          <a:extLst>
            <a:ext uri="{FF2B5EF4-FFF2-40B4-BE49-F238E27FC236}">
              <a16:creationId xmlns:a16="http://schemas.microsoft.com/office/drawing/2014/main" id="{7701C0CD-84FB-417F-AA87-7B9E923F73DE}"/>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997EF72-6BCF-47CF-A4BD-9611CAA7AB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04A334D-8611-4100-AD9C-3946C61717D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5401E0E-4EFC-47EB-81B0-850F063BD65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A5A7EEE-3365-47A9-A729-283998189A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F081A04B-69EE-4E88-9A25-4AEA7783B8F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4445</xdr:rowOff>
    </xdr:from>
    <xdr:to>
      <xdr:col>6</xdr:col>
      <xdr:colOff>38100</xdr:colOff>
      <xdr:row>107</xdr:row>
      <xdr:rowOff>106045</xdr:rowOff>
    </xdr:to>
    <xdr:sp macro="" textlink="">
      <xdr:nvSpPr>
        <xdr:cNvPr id="424" name="楕円 423">
          <a:extLst>
            <a:ext uri="{FF2B5EF4-FFF2-40B4-BE49-F238E27FC236}">
              <a16:creationId xmlns:a16="http://schemas.microsoft.com/office/drawing/2014/main" id="{956FF499-55FC-43BA-9DBD-9BD8C1E5710D}"/>
            </a:ext>
          </a:extLst>
        </xdr:cNvPr>
        <xdr:cNvSpPr/>
      </xdr:nvSpPr>
      <xdr:spPr>
        <a:xfrm>
          <a:off x="1079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137813</xdr:rowOff>
    </xdr:from>
    <xdr:ext cx="405111" cy="259045"/>
    <xdr:sp macro="" textlink="">
      <xdr:nvSpPr>
        <xdr:cNvPr id="425" name="n_1aveValue【市民会館】&#10;有形固定資産減価償却率">
          <a:extLst>
            <a:ext uri="{FF2B5EF4-FFF2-40B4-BE49-F238E27FC236}">
              <a16:creationId xmlns:a16="http://schemas.microsoft.com/office/drawing/2014/main" id="{71099907-E648-4BAC-8E6A-53846C18FC66}"/>
            </a:ext>
          </a:extLst>
        </xdr:cNvPr>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a:extLst>
            <a:ext uri="{FF2B5EF4-FFF2-40B4-BE49-F238E27FC236}">
              <a16:creationId xmlns:a16="http://schemas.microsoft.com/office/drawing/2014/main" id="{5A95F6EB-CE48-46A4-BD5C-951A37DCAE88}"/>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a:extLst>
            <a:ext uri="{FF2B5EF4-FFF2-40B4-BE49-F238E27FC236}">
              <a16:creationId xmlns:a16="http://schemas.microsoft.com/office/drawing/2014/main" id="{AFC391C0-FC3F-418A-84ED-49AB53F21B4F}"/>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a:extLst>
            <a:ext uri="{FF2B5EF4-FFF2-40B4-BE49-F238E27FC236}">
              <a16:creationId xmlns:a16="http://schemas.microsoft.com/office/drawing/2014/main" id="{A0BC4695-F688-4765-827E-DDD6359EA3BC}"/>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97172</xdr:rowOff>
    </xdr:from>
    <xdr:ext cx="405111" cy="259045"/>
    <xdr:sp macro="" textlink="">
      <xdr:nvSpPr>
        <xdr:cNvPr id="429" name="n_4mainValue【市民会館】&#10;有形固定資産減価償却率">
          <a:extLst>
            <a:ext uri="{FF2B5EF4-FFF2-40B4-BE49-F238E27FC236}">
              <a16:creationId xmlns:a16="http://schemas.microsoft.com/office/drawing/2014/main" id="{F9C65801-1BC1-4887-818E-5BB36E6F543E}"/>
            </a:ext>
          </a:extLst>
        </xdr:cNvPr>
        <xdr:cNvSpPr txBox="1"/>
      </xdr:nvSpPr>
      <xdr:spPr>
        <a:xfrm>
          <a:off x="9277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9758A258-8A81-430A-AC1E-CEC90C93CB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FDA5D44-F345-4D66-A761-65047101F4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719C8FA6-0A80-4A21-AE4A-EC748B9161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197D2703-B169-4B6A-9B90-06F42D681C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61E7F109-1A7E-43FB-A91B-61CA5AA3CB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AF466CFD-5BBE-48C6-B6EB-3367F963F9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872BE239-79BF-4E51-986E-DBBA065761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E7B0C6F7-1782-42E3-9596-68A93084D5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93B5FE21-79A3-4500-89B3-93256FDC503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B1035AD8-286D-459D-A284-2D647FEC92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F0C5AA7A-1648-4271-854D-CA44B4449F5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98AD1955-56C4-49F9-8C10-A4B52149C5B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D58D33F-E9E8-43E2-A8F9-E0E30B66297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197A78CA-36E5-4D66-BA6C-A3C81408357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6DDAAB12-4857-42E8-BCB5-147643D0DAC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314597C9-8DC8-4E4B-8736-2E35CB6D9EA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2DDC6BD2-66D0-42B8-93EC-1D7A55D6BBD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2339996B-8689-46E5-A3C9-FCEE699526D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98B6570A-750A-4CE5-B53D-4296DAC2910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AC15362F-43E4-44B9-ACB9-653D20AAE82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F85CBC9-D56D-4423-B97E-D93BECA86C2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E25B6276-96B2-4EE1-9174-1AFE42A31A6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30C9719B-ED40-4084-A61C-1B5BD6D96BD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CCDF0F68-FC3F-487A-B9BF-3A9C4A8F040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391FA358-E8B1-43AF-950F-B068B263495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55" name="直線コネクタ 454">
          <a:extLst>
            <a:ext uri="{FF2B5EF4-FFF2-40B4-BE49-F238E27FC236}">
              <a16:creationId xmlns:a16="http://schemas.microsoft.com/office/drawing/2014/main" id="{34BBE45A-BF1E-4247-9AA3-5328E4DE1E48}"/>
            </a:ext>
          </a:extLst>
        </xdr:cNvPr>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56" name="【市民会館】&#10;一人当たり面積最小値テキスト">
          <a:extLst>
            <a:ext uri="{FF2B5EF4-FFF2-40B4-BE49-F238E27FC236}">
              <a16:creationId xmlns:a16="http://schemas.microsoft.com/office/drawing/2014/main" id="{9361C47C-AF3F-47AB-A649-73227CF99CAE}"/>
            </a:ext>
          </a:extLst>
        </xdr:cNvPr>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57" name="直線コネクタ 456">
          <a:extLst>
            <a:ext uri="{FF2B5EF4-FFF2-40B4-BE49-F238E27FC236}">
              <a16:creationId xmlns:a16="http://schemas.microsoft.com/office/drawing/2014/main" id="{2540DF2D-07B2-46FA-A7EB-9E23ACE40704}"/>
            </a:ext>
          </a:extLst>
        </xdr:cNvPr>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58" name="【市民会館】&#10;一人当たり面積最大値テキスト">
          <a:extLst>
            <a:ext uri="{FF2B5EF4-FFF2-40B4-BE49-F238E27FC236}">
              <a16:creationId xmlns:a16="http://schemas.microsoft.com/office/drawing/2014/main" id="{75EAC843-82E6-4EBB-9A90-3A72AE2AD21E}"/>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59" name="直線コネクタ 458">
          <a:extLst>
            <a:ext uri="{FF2B5EF4-FFF2-40B4-BE49-F238E27FC236}">
              <a16:creationId xmlns:a16="http://schemas.microsoft.com/office/drawing/2014/main" id="{6952F71D-927C-4B3E-A793-1466D81E7A3A}"/>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0" name="【市民会館】&#10;一人当たり面積平均値テキスト">
          <a:extLst>
            <a:ext uri="{FF2B5EF4-FFF2-40B4-BE49-F238E27FC236}">
              <a16:creationId xmlns:a16="http://schemas.microsoft.com/office/drawing/2014/main" id="{B7B3FA7C-8448-4708-A088-B0159654F57D}"/>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1" name="フローチャート: 判断 460">
          <a:extLst>
            <a:ext uri="{FF2B5EF4-FFF2-40B4-BE49-F238E27FC236}">
              <a16:creationId xmlns:a16="http://schemas.microsoft.com/office/drawing/2014/main" id="{4CBAADC9-EC96-49D2-BA51-26913EC3E122}"/>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62" name="フローチャート: 判断 461">
          <a:extLst>
            <a:ext uri="{FF2B5EF4-FFF2-40B4-BE49-F238E27FC236}">
              <a16:creationId xmlns:a16="http://schemas.microsoft.com/office/drawing/2014/main" id="{B1A33549-81A9-4559-9D50-0A551D5B02BA}"/>
            </a:ext>
          </a:extLst>
        </xdr:cNvPr>
        <xdr:cNvSpPr/>
      </xdr:nvSpPr>
      <xdr:spPr>
        <a:xfrm>
          <a:off x="958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63" name="フローチャート: 判断 462">
          <a:extLst>
            <a:ext uri="{FF2B5EF4-FFF2-40B4-BE49-F238E27FC236}">
              <a16:creationId xmlns:a16="http://schemas.microsoft.com/office/drawing/2014/main" id="{F6720F44-E370-4CB8-9456-2C7A175B2C36}"/>
            </a:ext>
          </a:extLst>
        </xdr:cNvPr>
        <xdr:cNvSpPr/>
      </xdr:nvSpPr>
      <xdr:spPr>
        <a:xfrm>
          <a:off x="8699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111942</xdr:rowOff>
    </xdr:from>
    <xdr:to>
      <xdr:col>41</xdr:col>
      <xdr:colOff>101600</xdr:colOff>
      <xdr:row>106</xdr:row>
      <xdr:rowOff>42092</xdr:rowOff>
    </xdr:to>
    <xdr:sp macro="" textlink="">
      <xdr:nvSpPr>
        <xdr:cNvPr id="464" name="フローチャート: 判断 463">
          <a:extLst>
            <a:ext uri="{FF2B5EF4-FFF2-40B4-BE49-F238E27FC236}">
              <a16:creationId xmlns:a16="http://schemas.microsoft.com/office/drawing/2014/main" id="{DDB77262-3556-42EF-8E92-56DE5F6BA31E}"/>
            </a:ext>
          </a:extLst>
        </xdr:cNvPr>
        <xdr:cNvSpPr/>
      </xdr:nvSpPr>
      <xdr:spPr>
        <a:xfrm>
          <a:off x="7810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125005</xdr:rowOff>
    </xdr:from>
    <xdr:to>
      <xdr:col>36</xdr:col>
      <xdr:colOff>165100</xdr:colOff>
      <xdr:row>106</xdr:row>
      <xdr:rowOff>55155</xdr:rowOff>
    </xdr:to>
    <xdr:sp macro="" textlink="">
      <xdr:nvSpPr>
        <xdr:cNvPr id="465" name="フローチャート: 判断 464">
          <a:extLst>
            <a:ext uri="{FF2B5EF4-FFF2-40B4-BE49-F238E27FC236}">
              <a16:creationId xmlns:a16="http://schemas.microsoft.com/office/drawing/2014/main" id="{B556487D-C2E1-4578-A007-67581BCD8525}"/>
            </a:ext>
          </a:extLst>
        </xdr:cNvPr>
        <xdr:cNvSpPr/>
      </xdr:nvSpPr>
      <xdr:spPr>
        <a:xfrm>
          <a:off x="692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3617986-FE75-4F8E-B926-EDF2FFF2F4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55B9977-5847-4348-8430-3C7F0331E8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97E4C07-A312-411E-92C5-DC54CE3E5E9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91EA761-21DA-4C57-8C45-4C1F9E905E4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A288827-3973-428F-B069-098F574D74F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80918</xdr:rowOff>
    </xdr:from>
    <xdr:to>
      <xdr:col>36</xdr:col>
      <xdr:colOff>165100</xdr:colOff>
      <xdr:row>105</xdr:row>
      <xdr:rowOff>11068</xdr:rowOff>
    </xdr:to>
    <xdr:sp macro="" textlink="">
      <xdr:nvSpPr>
        <xdr:cNvPr id="471" name="楕円 470">
          <a:extLst>
            <a:ext uri="{FF2B5EF4-FFF2-40B4-BE49-F238E27FC236}">
              <a16:creationId xmlns:a16="http://schemas.microsoft.com/office/drawing/2014/main" id="{29B36858-A25D-457C-A27B-AE0A0F0E0F3D}"/>
            </a:ext>
          </a:extLst>
        </xdr:cNvPr>
        <xdr:cNvSpPr/>
      </xdr:nvSpPr>
      <xdr:spPr>
        <a:xfrm>
          <a:off x="6921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92908</xdr:rowOff>
    </xdr:from>
    <xdr:ext cx="469744" cy="259045"/>
    <xdr:sp macro="" textlink="">
      <xdr:nvSpPr>
        <xdr:cNvPr id="472" name="n_1aveValue【市民会館】&#10;一人当たり面積">
          <a:extLst>
            <a:ext uri="{FF2B5EF4-FFF2-40B4-BE49-F238E27FC236}">
              <a16:creationId xmlns:a16="http://schemas.microsoft.com/office/drawing/2014/main" id="{BA7B2C9D-2FF0-4DB3-BBAB-A473FDE239D5}"/>
            </a:ext>
          </a:extLst>
        </xdr:cNvPr>
        <xdr:cNvSpPr txBox="1"/>
      </xdr:nvSpPr>
      <xdr:spPr>
        <a:xfrm>
          <a:off x="9391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58619</xdr:rowOff>
    </xdr:from>
    <xdr:ext cx="469744" cy="259045"/>
    <xdr:sp macro="" textlink="">
      <xdr:nvSpPr>
        <xdr:cNvPr id="473" name="n_2aveValue【市民会館】&#10;一人当たり面積">
          <a:extLst>
            <a:ext uri="{FF2B5EF4-FFF2-40B4-BE49-F238E27FC236}">
              <a16:creationId xmlns:a16="http://schemas.microsoft.com/office/drawing/2014/main" id="{2EFC1700-B3A8-4933-98E7-A690E42233F3}"/>
            </a:ext>
          </a:extLst>
        </xdr:cNvPr>
        <xdr:cNvSpPr txBox="1"/>
      </xdr:nvSpPr>
      <xdr:spPr>
        <a:xfrm>
          <a:off x="8515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58619</xdr:rowOff>
    </xdr:from>
    <xdr:ext cx="469744" cy="259045"/>
    <xdr:sp macro="" textlink="">
      <xdr:nvSpPr>
        <xdr:cNvPr id="474" name="n_3aveValue【市民会館】&#10;一人当たり面積">
          <a:extLst>
            <a:ext uri="{FF2B5EF4-FFF2-40B4-BE49-F238E27FC236}">
              <a16:creationId xmlns:a16="http://schemas.microsoft.com/office/drawing/2014/main" id="{E9FA002E-DDD8-4A0E-8459-6F6EE0C4078F}"/>
            </a:ext>
          </a:extLst>
        </xdr:cNvPr>
        <xdr:cNvSpPr txBox="1"/>
      </xdr:nvSpPr>
      <xdr:spPr>
        <a:xfrm>
          <a:off x="7626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46282</xdr:rowOff>
    </xdr:from>
    <xdr:ext cx="469744" cy="259045"/>
    <xdr:sp macro="" textlink="">
      <xdr:nvSpPr>
        <xdr:cNvPr id="475" name="n_4aveValue【市民会館】&#10;一人当たり面積">
          <a:extLst>
            <a:ext uri="{FF2B5EF4-FFF2-40B4-BE49-F238E27FC236}">
              <a16:creationId xmlns:a16="http://schemas.microsoft.com/office/drawing/2014/main" id="{F9D4520C-4DED-42F2-A58B-C203B9C45912}"/>
            </a:ext>
          </a:extLst>
        </xdr:cNvPr>
        <xdr:cNvSpPr txBox="1"/>
      </xdr:nvSpPr>
      <xdr:spPr>
        <a:xfrm>
          <a:off x="6737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27595</xdr:rowOff>
    </xdr:from>
    <xdr:ext cx="469744" cy="259045"/>
    <xdr:sp macro="" textlink="">
      <xdr:nvSpPr>
        <xdr:cNvPr id="476" name="n_4mainValue【市民会館】&#10;一人当たり面積">
          <a:extLst>
            <a:ext uri="{FF2B5EF4-FFF2-40B4-BE49-F238E27FC236}">
              <a16:creationId xmlns:a16="http://schemas.microsoft.com/office/drawing/2014/main" id="{BEA55602-44FA-45E9-964A-02B98DBA8F43}"/>
            </a:ext>
          </a:extLst>
        </xdr:cNvPr>
        <xdr:cNvSpPr txBox="1"/>
      </xdr:nvSpPr>
      <xdr:spPr>
        <a:xfrm>
          <a:off x="6737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7C714839-4212-47EA-B34A-CD6A0E17C1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CD83EB57-AD78-4753-B410-987782F234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3FFE0712-E9A4-4D62-9DF0-13A4AECA38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AA8EB44-A873-4773-89C0-6FF12DE108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857634C3-17E1-406F-A5DA-C604527F6B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75BBA16C-0021-477A-B7A2-9163262B6E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DC143124-D5CA-4B49-8066-449C6B89B7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64966F46-C7FC-470F-924D-D829E7F8CFF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5" name="正方形/長方形 484">
          <a:extLst>
            <a:ext uri="{FF2B5EF4-FFF2-40B4-BE49-F238E27FC236}">
              <a16:creationId xmlns:a16="http://schemas.microsoft.com/office/drawing/2014/main" id="{C5F92215-4405-459B-84B8-A8829504A6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6" name="正方形/長方形 485">
          <a:extLst>
            <a:ext uri="{FF2B5EF4-FFF2-40B4-BE49-F238E27FC236}">
              <a16:creationId xmlns:a16="http://schemas.microsoft.com/office/drawing/2014/main" id="{84785C02-27F0-4240-AFB2-68AF74576A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7" name="正方形/長方形 486">
          <a:extLst>
            <a:ext uri="{FF2B5EF4-FFF2-40B4-BE49-F238E27FC236}">
              <a16:creationId xmlns:a16="http://schemas.microsoft.com/office/drawing/2014/main" id="{706A6BB5-8079-46D1-892C-A39C38AC43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8" name="正方形/長方形 487">
          <a:extLst>
            <a:ext uri="{FF2B5EF4-FFF2-40B4-BE49-F238E27FC236}">
              <a16:creationId xmlns:a16="http://schemas.microsoft.com/office/drawing/2014/main" id="{AC39F1A6-FF1A-4509-AB91-5FBC673BDD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9" name="正方形/長方形 488">
          <a:extLst>
            <a:ext uri="{FF2B5EF4-FFF2-40B4-BE49-F238E27FC236}">
              <a16:creationId xmlns:a16="http://schemas.microsoft.com/office/drawing/2014/main" id="{962A1256-860D-43D7-B7F9-2C0DC1D737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0" name="正方形/長方形 489">
          <a:extLst>
            <a:ext uri="{FF2B5EF4-FFF2-40B4-BE49-F238E27FC236}">
              <a16:creationId xmlns:a16="http://schemas.microsoft.com/office/drawing/2014/main" id="{826CA26B-740F-4A56-9057-4652CD906D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1" name="正方形/長方形 490">
          <a:extLst>
            <a:ext uri="{FF2B5EF4-FFF2-40B4-BE49-F238E27FC236}">
              <a16:creationId xmlns:a16="http://schemas.microsoft.com/office/drawing/2014/main" id="{BB77EB88-602F-46DC-BB40-EA59C45A8F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2" name="正方形/長方形 491">
          <a:extLst>
            <a:ext uri="{FF2B5EF4-FFF2-40B4-BE49-F238E27FC236}">
              <a16:creationId xmlns:a16="http://schemas.microsoft.com/office/drawing/2014/main" id="{8C3CA333-87EE-4198-9809-B28849E4FEE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6BCDA609-403C-4129-97FC-6B0164A6F8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63A034F4-3A1C-4AAD-B66B-488FB9A23B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21D7A990-E2D6-4DBA-9268-6405DCCBD2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5084426A-F82D-42E5-9F0E-5BF55179DA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98A0FD43-C826-47CB-B799-24BBF82D3E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C91C09E2-90BF-4CCC-9A79-0BA7F1B5F3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EC836E71-6922-4295-9118-6C54694033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A4E7C13C-C695-4C3E-AB04-32CA76B002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ED11ACCE-BA22-4C59-9123-C5E1CF97F1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2FBB1183-8B93-41A5-9556-BE49974883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6B6940DB-A9B7-4B10-AA54-588AC4E980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4" name="直線コネクタ 503">
          <a:extLst>
            <a:ext uri="{FF2B5EF4-FFF2-40B4-BE49-F238E27FC236}">
              <a16:creationId xmlns:a16="http://schemas.microsoft.com/office/drawing/2014/main" id="{5C7DC754-8480-44B3-949A-AECFD07B1F2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5" name="テキスト ボックス 504">
          <a:extLst>
            <a:ext uri="{FF2B5EF4-FFF2-40B4-BE49-F238E27FC236}">
              <a16:creationId xmlns:a16="http://schemas.microsoft.com/office/drawing/2014/main" id="{3A504EF8-44FA-4109-9EAD-59A1BBD28D3C}"/>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6" name="直線コネクタ 505">
          <a:extLst>
            <a:ext uri="{FF2B5EF4-FFF2-40B4-BE49-F238E27FC236}">
              <a16:creationId xmlns:a16="http://schemas.microsoft.com/office/drawing/2014/main" id="{A26DB8F2-3494-4D64-A937-9D4B7844920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7" name="テキスト ボックス 506">
          <a:extLst>
            <a:ext uri="{FF2B5EF4-FFF2-40B4-BE49-F238E27FC236}">
              <a16:creationId xmlns:a16="http://schemas.microsoft.com/office/drawing/2014/main" id="{E6C7134B-54CC-4F20-9C20-C0FC489291B7}"/>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8" name="直線コネクタ 507">
          <a:extLst>
            <a:ext uri="{FF2B5EF4-FFF2-40B4-BE49-F238E27FC236}">
              <a16:creationId xmlns:a16="http://schemas.microsoft.com/office/drawing/2014/main" id="{CB1EF728-A258-439F-8D0D-137EAF2F6A6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9" name="テキスト ボックス 508">
          <a:extLst>
            <a:ext uri="{FF2B5EF4-FFF2-40B4-BE49-F238E27FC236}">
              <a16:creationId xmlns:a16="http://schemas.microsoft.com/office/drawing/2014/main" id="{5FA9B315-F8E1-45F2-B171-4B2FBDFD841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0" name="直線コネクタ 509">
          <a:extLst>
            <a:ext uri="{FF2B5EF4-FFF2-40B4-BE49-F238E27FC236}">
              <a16:creationId xmlns:a16="http://schemas.microsoft.com/office/drawing/2014/main" id="{E6605E28-CA31-4FB0-9B45-6729054CF9A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1" name="テキスト ボックス 510">
          <a:extLst>
            <a:ext uri="{FF2B5EF4-FFF2-40B4-BE49-F238E27FC236}">
              <a16:creationId xmlns:a16="http://schemas.microsoft.com/office/drawing/2014/main" id="{133D7E42-D509-450E-BA32-22AB95A2509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a:extLst>
            <a:ext uri="{FF2B5EF4-FFF2-40B4-BE49-F238E27FC236}">
              <a16:creationId xmlns:a16="http://schemas.microsoft.com/office/drawing/2014/main" id="{54B1E8AB-4DCB-455C-ADC9-D8E754670DD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3" name="テキスト ボックス 512">
          <a:extLst>
            <a:ext uri="{FF2B5EF4-FFF2-40B4-BE49-F238E27FC236}">
              <a16:creationId xmlns:a16="http://schemas.microsoft.com/office/drawing/2014/main" id="{372F82FB-546C-4AE8-BFBC-6F6F53F2FCA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a:extLst>
            <a:ext uri="{FF2B5EF4-FFF2-40B4-BE49-F238E27FC236}">
              <a16:creationId xmlns:a16="http://schemas.microsoft.com/office/drawing/2014/main" id="{829D6028-8173-4152-B336-913ADB9A73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62</xdr:row>
      <xdr:rowOff>84582</xdr:rowOff>
    </xdr:to>
    <xdr:cxnSp macro="">
      <xdr:nvCxnSpPr>
        <xdr:cNvPr id="515" name="直線コネクタ 514">
          <a:extLst>
            <a:ext uri="{FF2B5EF4-FFF2-40B4-BE49-F238E27FC236}">
              <a16:creationId xmlns:a16="http://schemas.microsoft.com/office/drawing/2014/main" id="{553CB520-7C9E-464A-B79A-1DD856C5DA5A}"/>
            </a:ext>
          </a:extLst>
        </xdr:cNvPr>
        <xdr:cNvCxnSpPr/>
      </xdr:nvCxnSpPr>
      <xdr:spPr>
        <a:xfrm flipV="1">
          <a:off x="16318864" y="9624060"/>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16" name="【保健センター・保健所】&#10;有形固定資産減価償却率最小値テキスト">
          <a:extLst>
            <a:ext uri="{FF2B5EF4-FFF2-40B4-BE49-F238E27FC236}">
              <a16:creationId xmlns:a16="http://schemas.microsoft.com/office/drawing/2014/main" id="{C0AD8EFB-09FA-4BFA-B0EF-F4AF99463249}"/>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17" name="直線コネクタ 516">
          <a:extLst>
            <a:ext uri="{FF2B5EF4-FFF2-40B4-BE49-F238E27FC236}">
              <a16:creationId xmlns:a16="http://schemas.microsoft.com/office/drawing/2014/main" id="{CD1229CA-76C6-4F73-AEB8-055C5D68F3CC}"/>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18" name="【保健センター・保健所】&#10;有形固定資産減価償却率最大値テキスト">
          <a:extLst>
            <a:ext uri="{FF2B5EF4-FFF2-40B4-BE49-F238E27FC236}">
              <a16:creationId xmlns:a16="http://schemas.microsoft.com/office/drawing/2014/main" id="{F5E97E3B-E6F9-4490-9786-8D8D2F720281}"/>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19" name="直線コネクタ 518">
          <a:extLst>
            <a:ext uri="{FF2B5EF4-FFF2-40B4-BE49-F238E27FC236}">
              <a16:creationId xmlns:a16="http://schemas.microsoft.com/office/drawing/2014/main" id="{514D2126-AACA-40C3-B1E0-6FA7C0BEA951}"/>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121937</xdr:rowOff>
    </xdr:from>
    <xdr:ext cx="405111" cy="259045"/>
    <xdr:sp macro="" textlink="">
      <xdr:nvSpPr>
        <xdr:cNvPr id="520" name="【保健センター・保健所】&#10;有形固定資産減価償却率平均値テキスト">
          <a:extLst>
            <a:ext uri="{FF2B5EF4-FFF2-40B4-BE49-F238E27FC236}">
              <a16:creationId xmlns:a16="http://schemas.microsoft.com/office/drawing/2014/main" id="{A38A9E72-2C17-4CD7-AF75-B4D537480184}"/>
            </a:ext>
          </a:extLst>
        </xdr:cNvPr>
        <xdr:cNvSpPr txBox="1"/>
      </xdr:nvSpPr>
      <xdr:spPr>
        <a:xfrm>
          <a:off x="16357600" y="989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21" name="フローチャート: 判断 520">
          <a:extLst>
            <a:ext uri="{FF2B5EF4-FFF2-40B4-BE49-F238E27FC236}">
              <a16:creationId xmlns:a16="http://schemas.microsoft.com/office/drawing/2014/main" id="{11D34408-E735-4B47-93AD-F67427FE417C}"/>
            </a:ext>
          </a:extLst>
        </xdr:cNvPr>
        <xdr:cNvSpPr/>
      </xdr:nvSpPr>
      <xdr:spPr>
        <a:xfrm>
          <a:off x="162687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68072</xdr:rowOff>
    </xdr:from>
    <xdr:to>
      <xdr:col>81</xdr:col>
      <xdr:colOff>101600</xdr:colOff>
      <xdr:row>57</xdr:row>
      <xdr:rowOff>169672</xdr:rowOff>
    </xdr:to>
    <xdr:sp macro="" textlink="">
      <xdr:nvSpPr>
        <xdr:cNvPr id="522" name="フローチャート: 判断 521">
          <a:extLst>
            <a:ext uri="{FF2B5EF4-FFF2-40B4-BE49-F238E27FC236}">
              <a16:creationId xmlns:a16="http://schemas.microsoft.com/office/drawing/2014/main" id="{C5110D51-1675-489A-AF85-C3A94B80E28A}"/>
            </a:ext>
          </a:extLst>
        </xdr:cNvPr>
        <xdr:cNvSpPr/>
      </xdr:nvSpPr>
      <xdr:spPr>
        <a:xfrm>
          <a:off x="15430500" y="984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40640</xdr:rowOff>
    </xdr:from>
    <xdr:to>
      <xdr:col>76</xdr:col>
      <xdr:colOff>165100</xdr:colOff>
      <xdr:row>57</xdr:row>
      <xdr:rowOff>142240</xdr:rowOff>
    </xdr:to>
    <xdr:sp macro="" textlink="">
      <xdr:nvSpPr>
        <xdr:cNvPr id="523" name="フローチャート: 判断 522">
          <a:extLst>
            <a:ext uri="{FF2B5EF4-FFF2-40B4-BE49-F238E27FC236}">
              <a16:creationId xmlns:a16="http://schemas.microsoft.com/office/drawing/2014/main" id="{C01A517E-81D8-4A7C-9D26-DA9E442B3DD2}"/>
            </a:ext>
          </a:extLst>
        </xdr:cNvPr>
        <xdr:cNvSpPr/>
      </xdr:nvSpPr>
      <xdr:spPr>
        <a:xfrm>
          <a:off x="14541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524" name="フローチャート: 判断 523">
          <a:extLst>
            <a:ext uri="{FF2B5EF4-FFF2-40B4-BE49-F238E27FC236}">
              <a16:creationId xmlns:a16="http://schemas.microsoft.com/office/drawing/2014/main" id="{0E0DAC3E-4B18-475F-B7E2-5DA21A57DF1D}"/>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22352</xdr:rowOff>
    </xdr:from>
    <xdr:to>
      <xdr:col>67</xdr:col>
      <xdr:colOff>101600</xdr:colOff>
      <xdr:row>57</xdr:row>
      <xdr:rowOff>123952</xdr:rowOff>
    </xdr:to>
    <xdr:sp macro="" textlink="">
      <xdr:nvSpPr>
        <xdr:cNvPr id="525" name="フローチャート: 判断 524">
          <a:extLst>
            <a:ext uri="{FF2B5EF4-FFF2-40B4-BE49-F238E27FC236}">
              <a16:creationId xmlns:a16="http://schemas.microsoft.com/office/drawing/2014/main" id="{7AB16748-20FF-4381-8489-4544398AC05F}"/>
            </a:ext>
          </a:extLst>
        </xdr:cNvPr>
        <xdr:cNvSpPr/>
      </xdr:nvSpPr>
      <xdr:spPr>
        <a:xfrm>
          <a:off x="12763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78EE065-2AD7-427D-8378-A89115C976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10DDF980-77B9-4BC4-BE49-78F39772C3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E87E7705-12C5-471D-A8F6-415A2465DB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B67B1235-FB13-4C92-BAA4-3D042DB083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327A6DD3-6816-4DCD-9110-46E3640D9D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143510</xdr:rowOff>
    </xdr:from>
    <xdr:to>
      <xdr:col>85</xdr:col>
      <xdr:colOff>177800</xdr:colOff>
      <xdr:row>56</xdr:row>
      <xdr:rowOff>73660</xdr:rowOff>
    </xdr:to>
    <xdr:sp macro="" textlink="">
      <xdr:nvSpPr>
        <xdr:cNvPr id="531" name="楕円 530">
          <a:extLst>
            <a:ext uri="{FF2B5EF4-FFF2-40B4-BE49-F238E27FC236}">
              <a16:creationId xmlns:a16="http://schemas.microsoft.com/office/drawing/2014/main" id="{183BAA10-0E09-4134-9DF9-25CC20E10C21}"/>
            </a:ext>
          </a:extLst>
        </xdr:cNvPr>
        <xdr:cNvSpPr/>
      </xdr:nvSpPr>
      <xdr:spPr>
        <a:xfrm>
          <a:off x="16268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96537</xdr:rowOff>
    </xdr:from>
    <xdr:ext cx="405111" cy="259045"/>
    <xdr:sp macro="" textlink="">
      <xdr:nvSpPr>
        <xdr:cNvPr id="532" name="【保健センター・保健所】&#10;有形固定資産減価償却率該当値テキスト">
          <a:extLst>
            <a:ext uri="{FF2B5EF4-FFF2-40B4-BE49-F238E27FC236}">
              <a16:creationId xmlns:a16="http://schemas.microsoft.com/office/drawing/2014/main" id="{8216F180-F676-4388-B068-57AACC107FFF}"/>
            </a:ext>
          </a:extLst>
        </xdr:cNvPr>
        <xdr:cNvSpPr txBox="1"/>
      </xdr:nvSpPr>
      <xdr:spPr>
        <a:xfrm>
          <a:off x="163576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79502</xdr:rowOff>
    </xdr:from>
    <xdr:to>
      <xdr:col>81</xdr:col>
      <xdr:colOff>101600</xdr:colOff>
      <xdr:row>56</xdr:row>
      <xdr:rowOff>9652</xdr:rowOff>
    </xdr:to>
    <xdr:sp macro="" textlink="">
      <xdr:nvSpPr>
        <xdr:cNvPr id="533" name="楕円 532">
          <a:extLst>
            <a:ext uri="{FF2B5EF4-FFF2-40B4-BE49-F238E27FC236}">
              <a16:creationId xmlns:a16="http://schemas.microsoft.com/office/drawing/2014/main" id="{68133559-269A-40F3-BC2B-863B80AE349F}"/>
            </a:ext>
          </a:extLst>
        </xdr:cNvPr>
        <xdr:cNvSpPr/>
      </xdr:nvSpPr>
      <xdr:spPr>
        <a:xfrm>
          <a:off x="15430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130302</xdr:rowOff>
    </xdr:from>
    <xdr:to>
      <xdr:col>85</xdr:col>
      <xdr:colOff>127000</xdr:colOff>
      <xdr:row>56</xdr:row>
      <xdr:rowOff>22860</xdr:rowOff>
    </xdr:to>
    <xdr:cxnSp macro="">
      <xdr:nvCxnSpPr>
        <xdr:cNvPr id="534" name="直線コネクタ 533">
          <a:extLst>
            <a:ext uri="{FF2B5EF4-FFF2-40B4-BE49-F238E27FC236}">
              <a16:creationId xmlns:a16="http://schemas.microsoft.com/office/drawing/2014/main" id="{81A79AAB-F8DC-43CA-A706-0260A0DECED1}"/>
            </a:ext>
          </a:extLst>
        </xdr:cNvPr>
        <xdr:cNvCxnSpPr/>
      </xdr:nvCxnSpPr>
      <xdr:spPr>
        <a:xfrm>
          <a:off x="15481300" y="95600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13208</xdr:rowOff>
    </xdr:from>
    <xdr:to>
      <xdr:col>76</xdr:col>
      <xdr:colOff>165100</xdr:colOff>
      <xdr:row>55</xdr:row>
      <xdr:rowOff>114808</xdr:rowOff>
    </xdr:to>
    <xdr:sp macro="" textlink="">
      <xdr:nvSpPr>
        <xdr:cNvPr id="535" name="楕円 534">
          <a:extLst>
            <a:ext uri="{FF2B5EF4-FFF2-40B4-BE49-F238E27FC236}">
              <a16:creationId xmlns:a16="http://schemas.microsoft.com/office/drawing/2014/main" id="{50A864FF-3B55-4FF5-B1FE-A2FEEC59A2CA}"/>
            </a:ext>
          </a:extLst>
        </xdr:cNvPr>
        <xdr:cNvSpPr/>
      </xdr:nvSpPr>
      <xdr:spPr>
        <a:xfrm>
          <a:off x="14541500" y="94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64008</xdr:rowOff>
    </xdr:from>
    <xdr:to>
      <xdr:col>81</xdr:col>
      <xdr:colOff>50800</xdr:colOff>
      <xdr:row>55</xdr:row>
      <xdr:rowOff>130302</xdr:rowOff>
    </xdr:to>
    <xdr:cxnSp macro="">
      <xdr:nvCxnSpPr>
        <xdr:cNvPr id="536" name="直線コネクタ 535">
          <a:extLst>
            <a:ext uri="{FF2B5EF4-FFF2-40B4-BE49-F238E27FC236}">
              <a16:creationId xmlns:a16="http://schemas.microsoft.com/office/drawing/2014/main" id="{33A695E5-E94E-46E0-8A9B-324E4BFB2F2D}"/>
            </a:ext>
          </a:extLst>
        </xdr:cNvPr>
        <xdr:cNvCxnSpPr/>
      </xdr:nvCxnSpPr>
      <xdr:spPr>
        <a:xfrm>
          <a:off x="14592300" y="949375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37" name="楕円 536">
          <a:extLst>
            <a:ext uri="{FF2B5EF4-FFF2-40B4-BE49-F238E27FC236}">
              <a16:creationId xmlns:a16="http://schemas.microsoft.com/office/drawing/2014/main" id="{E05DC522-314D-4C00-BE16-5FEE36A081D8}"/>
            </a:ext>
          </a:extLst>
        </xdr:cNvPr>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64008</xdr:rowOff>
    </xdr:from>
    <xdr:to>
      <xdr:col>76</xdr:col>
      <xdr:colOff>114300</xdr:colOff>
      <xdr:row>56</xdr:row>
      <xdr:rowOff>91440</xdr:rowOff>
    </xdr:to>
    <xdr:cxnSp macro="">
      <xdr:nvCxnSpPr>
        <xdr:cNvPr id="538" name="直線コネクタ 537">
          <a:extLst>
            <a:ext uri="{FF2B5EF4-FFF2-40B4-BE49-F238E27FC236}">
              <a16:creationId xmlns:a16="http://schemas.microsoft.com/office/drawing/2014/main" id="{09254245-77E8-4760-9DFA-A8199CAEBFD2}"/>
            </a:ext>
          </a:extLst>
        </xdr:cNvPr>
        <xdr:cNvCxnSpPr/>
      </xdr:nvCxnSpPr>
      <xdr:spPr>
        <a:xfrm flipV="1">
          <a:off x="13703300" y="949375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161798</xdr:rowOff>
    </xdr:from>
    <xdr:to>
      <xdr:col>67</xdr:col>
      <xdr:colOff>101600</xdr:colOff>
      <xdr:row>56</xdr:row>
      <xdr:rowOff>91948</xdr:rowOff>
    </xdr:to>
    <xdr:sp macro="" textlink="">
      <xdr:nvSpPr>
        <xdr:cNvPr id="539" name="楕円 538">
          <a:extLst>
            <a:ext uri="{FF2B5EF4-FFF2-40B4-BE49-F238E27FC236}">
              <a16:creationId xmlns:a16="http://schemas.microsoft.com/office/drawing/2014/main" id="{9240E24B-9D08-42BB-A6E6-BF9E0F651696}"/>
            </a:ext>
          </a:extLst>
        </xdr:cNvPr>
        <xdr:cNvSpPr/>
      </xdr:nvSpPr>
      <xdr:spPr>
        <a:xfrm>
          <a:off x="12763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41148</xdr:rowOff>
    </xdr:from>
    <xdr:to>
      <xdr:col>71</xdr:col>
      <xdr:colOff>177800</xdr:colOff>
      <xdr:row>56</xdr:row>
      <xdr:rowOff>91440</xdr:rowOff>
    </xdr:to>
    <xdr:cxnSp macro="">
      <xdr:nvCxnSpPr>
        <xdr:cNvPr id="540" name="直線コネクタ 539">
          <a:extLst>
            <a:ext uri="{FF2B5EF4-FFF2-40B4-BE49-F238E27FC236}">
              <a16:creationId xmlns:a16="http://schemas.microsoft.com/office/drawing/2014/main" id="{7BFECFFC-BDB4-484A-98C2-14D870F25AFB}"/>
            </a:ext>
          </a:extLst>
        </xdr:cNvPr>
        <xdr:cNvCxnSpPr/>
      </xdr:nvCxnSpPr>
      <xdr:spPr>
        <a:xfrm>
          <a:off x="12814300" y="9642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160799</xdr:rowOff>
    </xdr:from>
    <xdr:ext cx="405111" cy="259045"/>
    <xdr:sp macro="" textlink="">
      <xdr:nvSpPr>
        <xdr:cNvPr id="541" name="n_1aveValue【保健センター・保健所】&#10;有形固定資産減価償却率">
          <a:extLst>
            <a:ext uri="{FF2B5EF4-FFF2-40B4-BE49-F238E27FC236}">
              <a16:creationId xmlns:a16="http://schemas.microsoft.com/office/drawing/2014/main" id="{32183CE8-2E59-4095-BDEF-B895B23D4F44}"/>
            </a:ext>
          </a:extLst>
        </xdr:cNvPr>
        <xdr:cNvSpPr txBox="1"/>
      </xdr:nvSpPr>
      <xdr:spPr>
        <a:xfrm>
          <a:off x="15266044" y="99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133367</xdr:rowOff>
    </xdr:from>
    <xdr:ext cx="405111" cy="259045"/>
    <xdr:sp macro="" textlink="">
      <xdr:nvSpPr>
        <xdr:cNvPr id="542" name="n_2aveValue【保健センター・保健所】&#10;有形固定資産減価償却率">
          <a:extLst>
            <a:ext uri="{FF2B5EF4-FFF2-40B4-BE49-F238E27FC236}">
              <a16:creationId xmlns:a16="http://schemas.microsoft.com/office/drawing/2014/main" id="{5446CC9F-A50A-4293-826C-06606CE7B2A6}"/>
            </a:ext>
          </a:extLst>
        </xdr:cNvPr>
        <xdr:cNvSpPr txBox="1"/>
      </xdr:nvSpPr>
      <xdr:spPr>
        <a:xfrm>
          <a:off x="14389744"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543" name="n_3aveValue【保健センター・保健所】&#10;有形固定資産減価償却率">
          <a:extLst>
            <a:ext uri="{FF2B5EF4-FFF2-40B4-BE49-F238E27FC236}">
              <a16:creationId xmlns:a16="http://schemas.microsoft.com/office/drawing/2014/main" id="{D663D031-C157-4E2D-A7BD-A44346E5BA9B}"/>
            </a:ext>
          </a:extLst>
        </xdr:cNvPr>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115079</xdr:rowOff>
    </xdr:from>
    <xdr:ext cx="405111" cy="259045"/>
    <xdr:sp macro="" textlink="">
      <xdr:nvSpPr>
        <xdr:cNvPr id="544" name="n_4aveValue【保健センター・保健所】&#10;有形固定資産減価償却率">
          <a:extLst>
            <a:ext uri="{FF2B5EF4-FFF2-40B4-BE49-F238E27FC236}">
              <a16:creationId xmlns:a16="http://schemas.microsoft.com/office/drawing/2014/main" id="{29EA7D53-8DE6-4D0A-A21A-7648237DD0FB}"/>
            </a:ext>
          </a:extLst>
        </xdr:cNvPr>
        <xdr:cNvSpPr txBox="1"/>
      </xdr:nvSpPr>
      <xdr:spPr>
        <a:xfrm>
          <a:off x="12611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26179</xdr:rowOff>
    </xdr:from>
    <xdr:ext cx="405111" cy="259045"/>
    <xdr:sp macro="" textlink="">
      <xdr:nvSpPr>
        <xdr:cNvPr id="545" name="n_1mainValue【保健センター・保健所】&#10;有形固定資産減価償却率">
          <a:extLst>
            <a:ext uri="{FF2B5EF4-FFF2-40B4-BE49-F238E27FC236}">
              <a16:creationId xmlns:a16="http://schemas.microsoft.com/office/drawing/2014/main" id="{DBB11620-7F1E-4CE0-B8C0-993CCDE51543}"/>
            </a:ext>
          </a:extLst>
        </xdr:cNvPr>
        <xdr:cNvSpPr txBox="1"/>
      </xdr:nvSpPr>
      <xdr:spPr>
        <a:xfrm>
          <a:off x="15266044" y="928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131335</xdr:rowOff>
    </xdr:from>
    <xdr:ext cx="405111" cy="259045"/>
    <xdr:sp macro="" textlink="">
      <xdr:nvSpPr>
        <xdr:cNvPr id="546" name="n_2mainValue【保健センター・保健所】&#10;有形固定資産減価償却率">
          <a:extLst>
            <a:ext uri="{FF2B5EF4-FFF2-40B4-BE49-F238E27FC236}">
              <a16:creationId xmlns:a16="http://schemas.microsoft.com/office/drawing/2014/main" id="{E591447D-8BA6-4C86-B0CA-4E52508D0DDB}"/>
            </a:ext>
          </a:extLst>
        </xdr:cNvPr>
        <xdr:cNvSpPr txBox="1"/>
      </xdr:nvSpPr>
      <xdr:spPr>
        <a:xfrm>
          <a:off x="14389744" y="921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547" name="n_3mainValue【保健センター・保健所】&#10;有形固定資産減価償却率">
          <a:extLst>
            <a:ext uri="{FF2B5EF4-FFF2-40B4-BE49-F238E27FC236}">
              <a16:creationId xmlns:a16="http://schemas.microsoft.com/office/drawing/2014/main" id="{5690A27E-B9DE-4823-8A6C-7B1C57145EAD}"/>
            </a:ext>
          </a:extLst>
        </xdr:cNvPr>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108475</xdr:rowOff>
    </xdr:from>
    <xdr:ext cx="405111" cy="259045"/>
    <xdr:sp macro="" textlink="">
      <xdr:nvSpPr>
        <xdr:cNvPr id="548" name="n_4mainValue【保健センター・保健所】&#10;有形固定資産減価償却率">
          <a:extLst>
            <a:ext uri="{FF2B5EF4-FFF2-40B4-BE49-F238E27FC236}">
              <a16:creationId xmlns:a16="http://schemas.microsoft.com/office/drawing/2014/main" id="{2428E197-FA22-4AA6-865E-F5F5E49CEE7F}"/>
            </a:ext>
          </a:extLst>
        </xdr:cNvPr>
        <xdr:cNvSpPr txBox="1"/>
      </xdr:nvSpPr>
      <xdr:spPr>
        <a:xfrm>
          <a:off x="12611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a:extLst>
            <a:ext uri="{FF2B5EF4-FFF2-40B4-BE49-F238E27FC236}">
              <a16:creationId xmlns:a16="http://schemas.microsoft.com/office/drawing/2014/main" id="{EFB15D0A-4747-4EC8-B4AF-911EE34BE3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a:extLst>
            <a:ext uri="{FF2B5EF4-FFF2-40B4-BE49-F238E27FC236}">
              <a16:creationId xmlns:a16="http://schemas.microsoft.com/office/drawing/2014/main" id="{FCF8F877-1BA4-46E3-9B0F-E3F2E0B1A0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a:extLst>
            <a:ext uri="{FF2B5EF4-FFF2-40B4-BE49-F238E27FC236}">
              <a16:creationId xmlns:a16="http://schemas.microsoft.com/office/drawing/2014/main" id="{69AF6E60-EFE2-4256-ADF8-609C1105C8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a:extLst>
            <a:ext uri="{FF2B5EF4-FFF2-40B4-BE49-F238E27FC236}">
              <a16:creationId xmlns:a16="http://schemas.microsoft.com/office/drawing/2014/main" id="{2BEBECFF-B95D-458A-8FDD-F3AAD81943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a:extLst>
            <a:ext uri="{FF2B5EF4-FFF2-40B4-BE49-F238E27FC236}">
              <a16:creationId xmlns:a16="http://schemas.microsoft.com/office/drawing/2014/main" id="{4A164F73-64A7-4FFC-97C0-792CD9AADAD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a:extLst>
            <a:ext uri="{FF2B5EF4-FFF2-40B4-BE49-F238E27FC236}">
              <a16:creationId xmlns:a16="http://schemas.microsoft.com/office/drawing/2014/main" id="{6AD17466-193C-4F88-9177-E7E41BCF7B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a:extLst>
            <a:ext uri="{FF2B5EF4-FFF2-40B4-BE49-F238E27FC236}">
              <a16:creationId xmlns:a16="http://schemas.microsoft.com/office/drawing/2014/main" id="{9910B673-5723-4AFC-ACB0-93B553C81C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a:extLst>
            <a:ext uri="{FF2B5EF4-FFF2-40B4-BE49-F238E27FC236}">
              <a16:creationId xmlns:a16="http://schemas.microsoft.com/office/drawing/2014/main" id="{10F6C544-641C-4567-A6B9-2E1F31749E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a:extLst>
            <a:ext uri="{FF2B5EF4-FFF2-40B4-BE49-F238E27FC236}">
              <a16:creationId xmlns:a16="http://schemas.microsoft.com/office/drawing/2014/main" id="{6A41864B-F4A1-417E-A52B-E39F268892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a:extLst>
            <a:ext uri="{FF2B5EF4-FFF2-40B4-BE49-F238E27FC236}">
              <a16:creationId xmlns:a16="http://schemas.microsoft.com/office/drawing/2014/main" id="{E71B7E37-D3F5-4A98-9A7F-FB0B71D39D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a:extLst>
            <a:ext uri="{FF2B5EF4-FFF2-40B4-BE49-F238E27FC236}">
              <a16:creationId xmlns:a16="http://schemas.microsoft.com/office/drawing/2014/main" id="{2913966D-0E2E-406D-972F-71D4C5BFA95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a:extLst>
            <a:ext uri="{FF2B5EF4-FFF2-40B4-BE49-F238E27FC236}">
              <a16:creationId xmlns:a16="http://schemas.microsoft.com/office/drawing/2014/main" id="{78FAF66E-649E-4B2C-8FC2-2A2A5C06D26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a:extLst>
            <a:ext uri="{FF2B5EF4-FFF2-40B4-BE49-F238E27FC236}">
              <a16:creationId xmlns:a16="http://schemas.microsoft.com/office/drawing/2014/main" id="{650A4463-D2E1-455C-9729-898E11C9E44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a:extLst>
            <a:ext uri="{FF2B5EF4-FFF2-40B4-BE49-F238E27FC236}">
              <a16:creationId xmlns:a16="http://schemas.microsoft.com/office/drawing/2014/main" id="{B8314E33-B52F-433C-AF6C-10E3513E0DC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a:extLst>
            <a:ext uri="{FF2B5EF4-FFF2-40B4-BE49-F238E27FC236}">
              <a16:creationId xmlns:a16="http://schemas.microsoft.com/office/drawing/2014/main" id="{26A73A02-8F4C-4F75-879B-224C8C3BD8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a:extLst>
            <a:ext uri="{FF2B5EF4-FFF2-40B4-BE49-F238E27FC236}">
              <a16:creationId xmlns:a16="http://schemas.microsoft.com/office/drawing/2014/main" id="{97BB0E33-4646-4DC6-80EA-EDB0B59AC42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a:extLst>
            <a:ext uri="{FF2B5EF4-FFF2-40B4-BE49-F238E27FC236}">
              <a16:creationId xmlns:a16="http://schemas.microsoft.com/office/drawing/2014/main" id="{099FE3DE-CD79-4BD3-9873-7AE78D22448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a:extLst>
            <a:ext uri="{FF2B5EF4-FFF2-40B4-BE49-F238E27FC236}">
              <a16:creationId xmlns:a16="http://schemas.microsoft.com/office/drawing/2014/main" id="{2FF75B14-407B-4DEC-B4E4-D02162758B6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a:extLst>
            <a:ext uri="{FF2B5EF4-FFF2-40B4-BE49-F238E27FC236}">
              <a16:creationId xmlns:a16="http://schemas.microsoft.com/office/drawing/2014/main" id="{EDB9700D-E427-4265-A891-49C490B670F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a:extLst>
            <a:ext uri="{FF2B5EF4-FFF2-40B4-BE49-F238E27FC236}">
              <a16:creationId xmlns:a16="http://schemas.microsoft.com/office/drawing/2014/main" id="{6CEA7F37-1CEC-4C4E-AFB9-85D9152A9F8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CEF42387-8742-46D6-BA14-E5C8B51B9C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2AED834A-1924-4AB9-8917-CA573FB207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id="{37ABF833-0CE2-469B-A563-8A9EABB4F5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572" name="直線コネクタ 571">
          <a:extLst>
            <a:ext uri="{FF2B5EF4-FFF2-40B4-BE49-F238E27FC236}">
              <a16:creationId xmlns:a16="http://schemas.microsoft.com/office/drawing/2014/main" id="{0686FF02-FE7A-4EEA-B877-482B6843FC15}"/>
            </a:ext>
          </a:extLst>
        </xdr:cNvPr>
        <xdr:cNvCxnSpPr/>
      </xdr:nvCxnSpPr>
      <xdr:spPr>
        <a:xfrm flipV="1">
          <a:off x="221608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id="{A8B6116B-21CC-42AD-959F-5B7B8C9632B6}"/>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74" name="直線コネクタ 573">
          <a:extLst>
            <a:ext uri="{FF2B5EF4-FFF2-40B4-BE49-F238E27FC236}">
              <a16:creationId xmlns:a16="http://schemas.microsoft.com/office/drawing/2014/main" id="{05B993A0-A321-46A7-A2A7-8E2A77BC1CB4}"/>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id="{14D2F89D-636F-4A38-95A5-329054C279B3}"/>
            </a:ext>
          </a:extLst>
        </xdr:cNvPr>
        <xdr:cNvSpPr txBox="1"/>
      </xdr:nvSpPr>
      <xdr:spPr>
        <a:xfrm>
          <a:off x="221996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576" name="直線コネクタ 575">
          <a:extLst>
            <a:ext uri="{FF2B5EF4-FFF2-40B4-BE49-F238E27FC236}">
              <a16:creationId xmlns:a16="http://schemas.microsoft.com/office/drawing/2014/main" id="{F8FDD193-A9E9-480A-AD62-0998995375A7}"/>
            </a:ext>
          </a:extLst>
        </xdr:cNvPr>
        <xdr:cNvCxnSpPr/>
      </xdr:nvCxnSpPr>
      <xdr:spPr>
        <a:xfrm>
          <a:off x="22072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id="{AF2FD51E-4CB2-4DB7-815C-4CC264360F08}"/>
            </a:ext>
          </a:extLst>
        </xdr:cNvPr>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78" name="フローチャート: 判断 577">
          <a:extLst>
            <a:ext uri="{FF2B5EF4-FFF2-40B4-BE49-F238E27FC236}">
              <a16:creationId xmlns:a16="http://schemas.microsoft.com/office/drawing/2014/main" id="{9AADB8BD-D4F5-4BC8-93F6-10190CFE6108}"/>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79" name="フローチャート: 判断 578">
          <a:extLst>
            <a:ext uri="{FF2B5EF4-FFF2-40B4-BE49-F238E27FC236}">
              <a16:creationId xmlns:a16="http://schemas.microsoft.com/office/drawing/2014/main" id="{B3E288CC-BB64-4202-8DAD-93F33D79563E}"/>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90170</xdr:rowOff>
    </xdr:from>
    <xdr:to>
      <xdr:col>107</xdr:col>
      <xdr:colOff>101600</xdr:colOff>
      <xdr:row>63</xdr:row>
      <xdr:rowOff>20320</xdr:rowOff>
    </xdr:to>
    <xdr:sp macro="" textlink="">
      <xdr:nvSpPr>
        <xdr:cNvPr id="580" name="フローチャート: 判断 579">
          <a:extLst>
            <a:ext uri="{FF2B5EF4-FFF2-40B4-BE49-F238E27FC236}">
              <a16:creationId xmlns:a16="http://schemas.microsoft.com/office/drawing/2014/main" id="{29C80BE7-2E1D-4825-859B-3C794F355B5D}"/>
            </a:ext>
          </a:extLst>
        </xdr:cNvPr>
        <xdr:cNvSpPr/>
      </xdr:nvSpPr>
      <xdr:spPr>
        <a:xfrm>
          <a:off x="20383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81" name="フローチャート: 判断 580">
          <a:extLst>
            <a:ext uri="{FF2B5EF4-FFF2-40B4-BE49-F238E27FC236}">
              <a16:creationId xmlns:a16="http://schemas.microsoft.com/office/drawing/2014/main" id="{E007DBBA-1E1A-470F-B294-288A4F484C3A}"/>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82" name="フローチャート: 判断 581">
          <a:extLst>
            <a:ext uri="{FF2B5EF4-FFF2-40B4-BE49-F238E27FC236}">
              <a16:creationId xmlns:a16="http://schemas.microsoft.com/office/drawing/2014/main" id="{67C8A0B0-E1C4-421A-9028-BD9CFF01192E}"/>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40AC89AB-58B5-4DB4-8240-90ECB889A8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7FE7B07-B3C8-495F-B39C-38AE10683E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ACE76A6A-4F53-4763-85B9-492A876320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975D08BA-DB97-4CB6-A3CE-AE08617261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5D86CF6-2111-4DF1-91E9-7B8FB40735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88" name="楕円 587">
          <a:extLst>
            <a:ext uri="{FF2B5EF4-FFF2-40B4-BE49-F238E27FC236}">
              <a16:creationId xmlns:a16="http://schemas.microsoft.com/office/drawing/2014/main" id="{9647D2C0-1AA3-40B3-90DD-16009E32ABD8}"/>
            </a:ext>
          </a:extLst>
        </xdr:cNvPr>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68597</xdr:rowOff>
    </xdr:from>
    <xdr:ext cx="469744" cy="259045"/>
    <xdr:sp macro="" textlink="">
      <xdr:nvSpPr>
        <xdr:cNvPr id="589" name="【保健センター・保健所】&#10;一人当たり面積該当値テキスト">
          <a:extLst>
            <a:ext uri="{FF2B5EF4-FFF2-40B4-BE49-F238E27FC236}">
              <a16:creationId xmlns:a16="http://schemas.microsoft.com/office/drawing/2014/main" id="{8CDAEA5E-F65A-42C1-A3AA-1C89155C4611}"/>
            </a:ext>
          </a:extLst>
        </xdr:cNvPr>
        <xdr:cNvSpPr txBox="1"/>
      </xdr:nvSpPr>
      <xdr:spPr>
        <a:xfrm>
          <a:off x="22199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590" name="楕円 589">
          <a:extLst>
            <a:ext uri="{FF2B5EF4-FFF2-40B4-BE49-F238E27FC236}">
              <a16:creationId xmlns:a16="http://schemas.microsoft.com/office/drawing/2014/main" id="{4BE352D5-E188-4AC7-8FE0-D5AA50BD53A9}"/>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144780</xdr:rowOff>
    </xdr:to>
    <xdr:cxnSp macro="">
      <xdr:nvCxnSpPr>
        <xdr:cNvPr id="591" name="直線コネクタ 590">
          <a:extLst>
            <a:ext uri="{FF2B5EF4-FFF2-40B4-BE49-F238E27FC236}">
              <a16:creationId xmlns:a16="http://schemas.microsoft.com/office/drawing/2014/main" id="{6855F918-EBAA-4B76-9C57-2A162F768A54}"/>
            </a:ext>
          </a:extLst>
        </xdr:cNvPr>
        <xdr:cNvCxnSpPr/>
      </xdr:nvCxnSpPr>
      <xdr:spPr>
        <a:xfrm flipV="1">
          <a:off x="21323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92" name="楕円 591">
          <a:extLst>
            <a:ext uri="{FF2B5EF4-FFF2-40B4-BE49-F238E27FC236}">
              <a16:creationId xmlns:a16="http://schemas.microsoft.com/office/drawing/2014/main" id="{CEF3AC63-A87C-4DA2-8F18-2F55524A930D}"/>
            </a:ext>
          </a:extLst>
        </xdr:cNvPr>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152400</xdr:rowOff>
    </xdr:to>
    <xdr:cxnSp macro="">
      <xdr:nvCxnSpPr>
        <xdr:cNvPr id="593" name="直線コネクタ 592">
          <a:extLst>
            <a:ext uri="{FF2B5EF4-FFF2-40B4-BE49-F238E27FC236}">
              <a16:creationId xmlns:a16="http://schemas.microsoft.com/office/drawing/2014/main" id="{CAB0C352-463D-49C5-911C-C91ED8766BA0}"/>
            </a:ext>
          </a:extLst>
        </xdr:cNvPr>
        <xdr:cNvCxnSpPr/>
      </xdr:nvCxnSpPr>
      <xdr:spPr>
        <a:xfrm flipV="1">
          <a:off x="20434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4" name="楕円 593">
          <a:extLst>
            <a:ext uri="{FF2B5EF4-FFF2-40B4-BE49-F238E27FC236}">
              <a16:creationId xmlns:a16="http://schemas.microsoft.com/office/drawing/2014/main" id="{24838433-21CD-40BB-AE0B-BBAA2F89F111}"/>
            </a:ext>
          </a:extLst>
        </xdr:cNvPr>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156210</xdr:rowOff>
    </xdr:to>
    <xdr:cxnSp macro="">
      <xdr:nvCxnSpPr>
        <xdr:cNvPr id="595" name="直線コネクタ 594">
          <a:extLst>
            <a:ext uri="{FF2B5EF4-FFF2-40B4-BE49-F238E27FC236}">
              <a16:creationId xmlns:a16="http://schemas.microsoft.com/office/drawing/2014/main" id="{26A594A5-5B32-4083-882C-B8D4C0B62A9C}"/>
            </a:ext>
          </a:extLst>
        </xdr:cNvPr>
        <xdr:cNvCxnSpPr/>
      </xdr:nvCxnSpPr>
      <xdr:spPr>
        <a:xfrm flipV="1">
          <a:off x="19545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113030</xdr:rowOff>
    </xdr:from>
    <xdr:to>
      <xdr:col>98</xdr:col>
      <xdr:colOff>38100</xdr:colOff>
      <xdr:row>63</xdr:row>
      <xdr:rowOff>43180</xdr:rowOff>
    </xdr:to>
    <xdr:sp macro="" textlink="">
      <xdr:nvSpPr>
        <xdr:cNvPr id="596" name="楕円 595">
          <a:extLst>
            <a:ext uri="{FF2B5EF4-FFF2-40B4-BE49-F238E27FC236}">
              <a16:creationId xmlns:a16="http://schemas.microsoft.com/office/drawing/2014/main" id="{AB2182F4-A908-42B8-B304-312FD0AEE11C}"/>
            </a:ext>
          </a:extLst>
        </xdr:cNvPr>
        <xdr:cNvSpPr/>
      </xdr:nvSpPr>
      <xdr:spPr>
        <a:xfrm>
          <a:off x="18605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156210</xdr:rowOff>
    </xdr:from>
    <xdr:to>
      <xdr:col>102</xdr:col>
      <xdr:colOff>114300</xdr:colOff>
      <xdr:row>62</xdr:row>
      <xdr:rowOff>163830</xdr:rowOff>
    </xdr:to>
    <xdr:cxnSp macro="">
      <xdr:nvCxnSpPr>
        <xdr:cNvPr id="597" name="直線コネクタ 596">
          <a:extLst>
            <a:ext uri="{FF2B5EF4-FFF2-40B4-BE49-F238E27FC236}">
              <a16:creationId xmlns:a16="http://schemas.microsoft.com/office/drawing/2014/main" id="{D2EE1AE5-27C2-49B1-A461-E86EE78DC8FF}"/>
            </a:ext>
          </a:extLst>
        </xdr:cNvPr>
        <xdr:cNvCxnSpPr/>
      </xdr:nvCxnSpPr>
      <xdr:spPr>
        <a:xfrm flipV="1">
          <a:off x="18656300" y="1078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98" name="n_1aveValue【保健センター・保健所】&#10;一人当たり面積">
          <a:extLst>
            <a:ext uri="{FF2B5EF4-FFF2-40B4-BE49-F238E27FC236}">
              <a16:creationId xmlns:a16="http://schemas.microsoft.com/office/drawing/2014/main" id="{CAEE7FB6-01C0-4F30-A0FB-5FD27DD485D7}"/>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36847</xdr:rowOff>
    </xdr:from>
    <xdr:ext cx="469744" cy="259045"/>
    <xdr:sp macro="" textlink="">
      <xdr:nvSpPr>
        <xdr:cNvPr id="599" name="n_2aveValue【保健センター・保健所】&#10;一人当たり面積">
          <a:extLst>
            <a:ext uri="{FF2B5EF4-FFF2-40B4-BE49-F238E27FC236}">
              <a16:creationId xmlns:a16="http://schemas.microsoft.com/office/drawing/2014/main" id="{632EFD91-8EC1-49F3-89DE-0AA2645E6C14}"/>
            </a:ext>
          </a:extLst>
        </xdr:cNvPr>
        <xdr:cNvSpPr txBox="1"/>
      </xdr:nvSpPr>
      <xdr:spPr>
        <a:xfrm>
          <a:off x="20199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00" name="n_3aveValue【保健センター・保健所】&#10;一人当たり面積">
          <a:extLst>
            <a:ext uri="{FF2B5EF4-FFF2-40B4-BE49-F238E27FC236}">
              <a16:creationId xmlns:a16="http://schemas.microsoft.com/office/drawing/2014/main" id="{D01C56BD-6786-497C-BD87-70E8D39A5876}"/>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01" name="n_4aveValue【保健センター・保健所】&#10;一人当たり面積">
          <a:extLst>
            <a:ext uri="{FF2B5EF4-FFF2-40B4-BE49-F238E27FC236}">
              <a16:creationId xmlns:a16="http://schemas.microsoft.com/office/drawing/2014/main" id="{FD5F19CD-0E5E-4CB9-A38F-AF156F216E82}"/>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602" name="n_1mainValue【保健センター・保健所】&#10;一人当たり面積">
          <a:extLst>
            <a:ext uri="{FF2B5EF4-FFF2-40B4-BE49-F238E27FC236}">
              <a16:creationId xmlns:a16="http://schemas.microsoft.com/office/drawing/2014/main" id="{F75D6DDF-9B97-48D1-8D8D-0A69296864A5}"/>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03" name="n_2mainValue【保健センター・保健所】&#10;一人当たり面積">
          <a:extLst>
            <a:ext uri="{FF2B5EF4-FFF2-40B4-BE49-F238E27FC236}">
              <a16:creationId xmlns:a16="http://schemas.microsoft.com/office/drawing/2014/main" id="{F0A11F53-F8EA-4C63-9001-A59C3112AAEE}"/>
            </a:ext>
          </a:extLst>
        </xdr:cNvPr>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04" name="n_3mainValue【保健センター・保健所】&#10;一人当たり面積">
          <a:extLst>
            <a:ext uri="{FF2B5EF4-FFF2-40B4-BE49-F238E27FC236}">
              <a16:creationId xmlns:a16="http://schemas.microsoft.com/office/drawing/2014/main" id="{387F3A38-B30E-4077-B86C-5B938BA9B0E9}"/>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34307</xdr:rowOff>
    </xdr:from>
    <xdr:ext cx="469744" cy="259045"/>
    <xdr:sp macro="" textlink="">
      <xdr:nvSpPr>
        <xdr:cNvPr id="605" name="n_4mainValue【保健センター・保健所】&#10;一人当たり面積">
          <a:extLst>
            <a:ext uri="{FF2B5EF4-FFF2-40B4-BE49-F238E27FC236}">
              <a16:creationId xmlns:a16="http://schemas.microsoft.com/office/drawing/2014/main" id="{E6BA0E73-E971-4F92-B0FB-E844B360857E}"/>
            </a:ext>
          </a:extLst>
        </xdr:cNvPr>
        <xdr:cNvSpPr txBox="1"/>
      </xdr:nvSpPr>
      <xdr:spPr>
        <a:xfrm>
          <a:off x="18421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CA273F33-3CD4-4B4E-B8D9-62A63F53C1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3F23A7E4-E0D7-48DE-B215-4A0E54373A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225E786D-A11C-497F-B155-08755131AC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F74CED8B-B84B-4280-B057-302BF28E7C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5782AA53-A012-4E54-96E2-8664A04720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F407A384-5266-4D66-A174-B100814B80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785972C2-5029-4275-A2B8-C3E07D73E3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6FF11D58-D7D0-4124-A42D-F3FCCD1960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BA71753B-8925-4154-A683-401C5801A5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2F338115-94A5-4567-9509-8DC7A239B0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a:extLst>
            <a:ext uri="{FF2B5EF4-FFF2-40B4-BE49-F238E27FC236}">
              <a16:creationId xmlns:a16="http://schemas.microsoft.com/office/drawing/2014/main" id="{FDF8868A-7D2E-4126-B077-F35AC46CC1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7587C802-7E0E-4EDC-A3E5-F2C5835761F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8" name="テキスト ボックス 617">
          <a:extLst>
            <a:ext uri="{FF2B5EF4-FFF2-40B4-BE49-F238E27FC236}">
              <a16:creationId xmlns:a16="http://schemas.microsoft.com/office/drawing/2014/main" id="{7091BDE4-5410-42A5-9D04-4202567ECEA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018686C3-92C2-47FC-85A8-DE55E5C989B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DDAF5D90-E91D-4055-97B1-7DA50752667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F6B2E6F5-0CEF-4614-8225-BF41B944F08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5A8165A7-3BD4-4004-98C2-C2C89F47D61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F83DD28B-708B-4F5C-BECD-09F92F25F3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282169ED-DC10-4B0B-A085-C62D7BA4DBF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0AB0D861-FAA4-4813-B6B0-FAD6C757586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a:extLst>
            <a:ext uri="{FF2B5EF4-FFF2-40B4-BE49-F238E27FC236}">
              <a16:creationId xmlns:a16="http://schemas.microsoft.com/office/drawing/2014/main" id="{4E082937-8486-42B7-B289-1B250C908C5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9666808F-7DD2-4A20-A862-4C9941624F9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8" name="テキスト ボックス 627">
          <a:extLst>
            <a:ext uri="{FF2B5EF4-FFF2-40B4-BE49-F238E27FC236}">
              <a16:creationId xmlns:a16="http://schemas.microsoft.com/office/drawing/2014/main" id="{89334723-8B5F-4B25-A94B-4AACD63F506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a:extLst>
            <a:ext uri="{FF2B5EF4-FFF2-40B4-BE49-F238E27FC236}">
              <a16:creationId xmlns:a16="http://schemas.microsoft.com/office/drawing/2014/main" id="{43D4608B-2212-4D72-A8A8-96696F049CD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630" name="直線コネクタ 629">
          <a:extLst>
            <a:ext uri="{FF2B5EF4-FFF2-40B4-BE49-F238E27FC236}">
              <a16:creationId xmlns:a16="http://schemas.microsoft.com/office/drawing/2014/main" id="{9E7FD902-A10D-4389-94CC-C10F1FD4C1C6}"/>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31" name="【消防施設】&#10;有形固定資産減価償却率最小値テキスト">
          <a:extLst>
            <a:ext uri="{FF2B5EF4-FFF2-40B4-BE49-F238E27FC236}">
              <a16:creationId xmlns:a16="http://schemas.microsoft.com/office/drawing/2014/main" id="{F85D11B6-6686-4C5C-8F5F-7DAE0DD79E74}"/>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32" name="直線コネクタ 631">
          <a:extLst>
            <a:ext uri="{FF2B5EF4-FFF2-40B4-BE49-F238E27FC236}">
              <a16:creationId xmlns:a16="http://schemas.microsoft.com/office/drawing/2014/main" id="{6A3A4CB6-35DF-4697-B0BB-F29911C34C49}"/>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633" name="【消防施設】&#10;有形固定資産減価償却率最大値テキスト">
          <a:extLst>
            <a:ext uri="{FF2B5EF4-FFF2-40B4-BE49-F238E27FC236}">
              <a16:creationId xmlns:a16="http://schemas.microsoft.com/office/drawing/2014/main" id="{E5DF9037-BCC5-40EC-A08E-615E441E480E}"/>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634" name="直線コネクタ 633">
          <a:extLst>
            <a:ext uri="{FF2B5EF4-FFF2-40B4-BE49-F238E27FC236}">
              <a16:creationId xmlns:a16="http://schemas.microsoft.com/office/drawing/2014/main" id="{1876CFAD-6B4A-492D-9FC4-7609FA95EFDC}"/>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35" name="【消防施設】&#10;有形固定資産減価償却率平均値テキスト">
          <a:extLst>
            <a:ext uri="{FF2B5EF4-FFF2-40B4-BE49-F238E27FC236}">
              <a16:creationId xmlns:a16="http://schemas.microsoft.com/office/drawing/2014/main" id="{5D65322E-4297-4F36-A77C-BECA50A71690}"/>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36" name="フローチャート: 判断 635">
          <a:extLst>
            <a:ext uri="{FF2B5EF4-FFF2-40B4-BE49-F238E27FC236}">
              <a16:creationId xmlns:a16="http://schemas.microsoft.com/office/drawing/2014/main" id="{6C540032-2583-4AC5-8339-1D8AE4B86B47}"/>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37" name="フローチャート: 判断 636">
          <a:extLst>
            <a:ext uri="{FF2B5EF4-FFF2-40B4-BE49-F238E27FC236}">
              <a16:creationId xmlns:a16="http://schemas.microsoft.com/office/drawing/2014/main" id="{0D8DFE42-694E-4A59-85DD-6017E6C5C057}"/>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38" name="フローチャート: 判断 637">
          <a:extLst>
            <a:ext uri="{FF2B5EF4-FFF2-40B4-BE49-F238E27FC236}">
              <a16:creationId xmlns:a16="http://schemas.microsoft.com/office/drawing/2014/main" id="{8F9FA44E-7C9A-48CA-AB27-0BA5C24C7CC3}"/>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39" name="フローチャート: 判断 638">
          <a:extLst>
            <a:ext uri="{FF2B5EF4-FFF2-40B4-BE49-F238E27FC236}">
              <a16:creationId xmlns:a16="http://schemas.microsoft.com/office/drawing/2014/main" id="{C98A3D0B-D19A-40B1-BDD8-034B58C21F1E}"/>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40" name="フローチャート: 判断 639">
          <a:extLst>
            <a:ext uri="{FF2B5EF4-FFF2-40B4-BE49-F238E27FC236}">
              <a16:creationId xmlns:a16="http://schemas.microsoft.com/office/drawing/2014/main" id="{27F40705-C0C8-48C5-A378-164E3F8BEF0E}"/>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36C10540-AEDC-47F7-B41F-F670ED0D2F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A19525C2-F94A-49D1-9F44-43AB155B20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7258B6BE-182D-495A-8E42-4BF19C9D97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A590E55F-BCB0-46D7-BCC9-C818A6F8622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1EE158E-49F0-4BB7-B38B-D27CAD49DA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646" name="楕円 645">
          <a:extLst>
            <a:ext uri="{FF2B5EF4-FFF2-40B4-BE49-F238E27FC236}">
              <a16:creationId xmlns:a16="http://schemas.microsoft.com/office/drawing/2014/main" id="{831557DB-E18D-49D1-B868-699B9C63C6B3}"/>
            </a:ext>
          </a:extLst>
        </xdr:cNvPr>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5097</xdr:rowOff>
    </xdr:from>
    <xdr:ext cx="405111" cy="259045"/>
    <xdr:sp macro="" textlink="">
      <xdr:nvSpPr>
        <xdr:cNvPr id="647" name="【消防施設】&#10;有形固定資産減価償却率該当値テキスト">
          <a:extLst>
            <a:ext uri="{FF2B5EF4-FFF2-40B4-BE49-F238E27FC236}">
              <a16:creationId xmlns:a16="http://schemas.microsoft.com/office/drawing/2014/main" id="{C3818635-577A-4A02-85B7-D54DCD780FC5}"/>
            </a:ext>
          </a:extLst>
        </xdr:cNvPr>
        <xdr:cNvSpPr txBox="1"/>
      </xdr:nvSpPr>
      <xdr:spPr>
        <a:xfrm>
          <a:off x="163576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57786</xdr:rowOff>
    </xdr:from>
    <xdr:to>
      <xdr:col>81</xdr:col>
      <xdr:colOff>101600</xdr:colOff>
      <xdr:row>85</xdr:row>
      <xdr:rowOff>159386</xdr:rowOff>
    </xdr:to>
    <xdr:sp macro="" textlink="">
      <xdr:nvSpPr>
        <xdr:cNvPr id="648" name="楕円 647">
          <a:extLst>
            <a:ext uri="{FF2B5EF4-FFF2-40B4-BE49-F238E27FC236}">
              <a16:creationId xmlns:a16="http://schemas.microsoft.com/office/drawing/2014/main" id="{79B64841-4F38-4E8A-977E-9752FEB6F8BA}"/>
            </a:ext>
          </a:extLst>
        </xdr:cNvPr>
        <xdr:cNvSpPr/>
      </xdr:nvSpPr>
      <xdr:spPr>
        <a:xfrm>
          <a:off x="15430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108586</xdr:rowOff>
    </xdr:from>
    <xdr:to>
      <xdr:col>85</xdr:col>
      <xdr:colOff>127000</xdr:colOff>
      <xdr:row>85</xdr:row>
      <xdr:rowOff>140970</xdr:rowOff>
    </xdr:to>
    <xdr:cxnSp macro="">
      <xdr:nvCxnSpPr>
        <xdr:cNvPr id="649" name="直線コネクタ 648">
          <a:extLst>
            <a:ext uri="{FF2B5EF4-FFF2-40B4-BE49-F238E27FC236}">
              <a16:creationId xmlns:a16="http://schemas.microsoft.com/office/drawing/2014/main" id="{70BF3BC7-E669-4900-BB81-5322D213E762}"/>
            </a:ext>
          </a:extLst>
        </xdr:cNvPr>
        <xdr:cNvCxnSpPr/>
      </xdr:nvCxnSpPr>
      <xdr:spPr>
        <a:xfrm>
          <a:off x="15481300" y="146818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xdr:rowOff>
    </xdr:from>
    <xdr:to>
      <xdr:col>76</xdr:col>
      <xdr:colOff>165100</xdr:colOff>
      <xdr:row>85</xdr:row>
      <xdr:rowOff>117475</xdr:rowOff>
    </xdr:to>
    <xdr:sp macro="" textlink="">
      <xdr:nvSpPr>
        <xdr:cNvPr id="650" name="楕円 649">
          <a:extLst>
            <a:ext uri="{FF2B5EF4-FFF2-40B4-BE49-F238E27FC236}">
              <a16:creationId xmlns:a16="http://schemas.microsoft.com/office/drawing/2014/main" id="{8406AEB3-5E65-4490-BF85-DCC838C251DD}"/>
            </a:ext>
          </a:extLst>
        </xdr:cNvPr>
        <xdr:cNvSpPr/>
      </xdr:nvSpPr>
      <xdr:spPr>
        <a:xfrm>
          <a:off x="14541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66675</xdr:rowOff>
    </xdr:from>
    <xdr:to>
      <xdr:col>81</xdr:col>
      <xdr:colOff>50800</xdr:colOff>
      <xdr:row>85</xdr:row>
      <xdr:rowOff>108586</xdr:rowOff>
    </xdr:to>
    <xdr:cxnSp macro="">
      <xdr:nvCxnSpPr>
        <xdr:cNvPr id="651" name="直線コネクタ 650">
          <a:extLst>
            <a:ext uri="{FF2B5EF4-FFF2-40B4-BE49-F238E27FC236}">
              <a16:creationId xmlns:a16="http://schemas.microsoft.com/office/drawing/2014/main" id="{75D75302-1B4C-4FD3-B0B5-9483E6EB87DC}"/>
            </a:ext>
          </a:extLst>
        </xdr:cNvPr>
        <xdr:cNvCxnSpPr/>
      </xdr:nvCxnSpPr>
      <xdr:spPr>
        <a:xfrm>
          <a:off x="14592300" y="14639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154939</xdr:rowOff>
    </xdr:from>
    <xdr:to>
      <xdr:col>72</xdr:col>
      <xdr:colOff>38100</xdr:colOff>
      <xdr:row>85</xdr:row>
      <xdr:rowOff>85089</xdr:rowOff>
    </xdr:to>
    <xdr:sp macro="" textlink="">
      <xdr:nvSpPr>
        <xdr:cNvPr id="652" name="楕円 651">
          <a:extLst>
            <a:ext uri="{FF2B5EF4-FFF2-40B4-BE49-F238E27FC236}">
              <a16:creationId xmlns:a16="http://schemas.microsoft.com/office/drawing/2014/main" id="{00E6E3CD-2DCD-468A-A6DB-BC4400188061}"/>
            </a:ext>
          </a:extLst>
        </xdr:cNvPr>
        <xdr:cNvSpPr/>
      </xdr:nvSpPr>
      <xdr:spPr>
        <a:xfrm>
          <a:off x="1365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66675</xdr:rowOff>
    </xdr:to>
    <xdr:cxnSp macro="">
      <xdr:nvCxnSpPr>
        <xdr:cNvPr id="653" name="直線コネクタ 652">
          <a:extLst>
            <a:ext uri="{FF2B5EF4-FFF2-40B4-BE49-F238E27FC236}">
              <a16:creationId xmlns:a16="http://schemas.microsoft.com/office/drawing/2014/main" id="{F56C3E21-05E8-4C81-A8B8-25237E0EFA22}"/>
            </a:ext>
          </a:extLst>
        </xdr:cNvPr>
        <xdr:cNvCxnSpPr/>
      </xdr:nvCxnSpPr>
      <xdr:spPr>
        <a:xfrm>
          <a:off x="13703300" y="146075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92075</xdr:rowOff>
    </xdr:from>
    <xdr:to>
      <xdr:col>67</xdr:col>
      <xdr:colOff>101600</xdr:colOff>
      <xdr:row>85</xdr:row>
      <xdr:rowOff>22225</xdr:rowOff>
    </xdr:to>
    <xdr:sp macro="" textlink="">
      <xdr:nvSpPr>
        <xdr:cNvPr id="654" name="楕円 653">
          <a:extLst>
            <a:ext uri="{FF2B5EF4-FFF2-40B4-BE49-F238E27FC236}">
              <a16:creationId xmlns:a16="http://schemas.microsoft.com/office/drawing/2014/main" id="{EE3C24CE-4D3E-4306-9E5D-E2F15E3D9E07}"/>
            </a:ext>
          </a:extLst>
        </xdr:cNvPr>
        <xdr:cNvSpPr/>
      </xdr:nvSpPr>
      <xdr:spPr>
        <a:xfrm>
          <a:off x="12763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142875</xdr:rowOff>
    </xdr:from>
    <xdr:to>
      <xdr:col>71</xdr:col>
      <xdr:colOff>177800</xdr:colOff>
      <xdr:row>85</xdr:row>
      <xdr:rowOff>34289</xdr:rowOff>
    </xdr:to>
    <xdr:cxnSp macro="">
      <xdr:nvCxnSpPr>
        <xdr:cNvPr id="655" name="直線コネクタ 654">
          <a:extLst>
            <a:ext uri="{FF2B5EF4-FFF2-40B4-BE49-F238E27FC236}">
              <a16:creationId xmlns:a16="http://schemas.microsoft.com/office/drawing/2014/main" id="{C338ECCD-A59B-4877-8FAC-D4D36D5A8A71}"/>
            </a:ext>
          </a:extLst>
        </xdr:cNvPr>
        <xdr:cNvCxnSpPr/>
      </xdr:nvCxnSpPr>
      <xdr:spPr>
        <a:xfrm>
          <a:off x="12814300" y="145446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656" name="n_1aveValue【消防施設】&#10;有形固定資産減価償却率">
          <a:extLst>
            <a:ext uri="{FF2B5EF4-FFF2-40B4-BE49-F238E27FC236}">
              <a16:creationId xmlns:a16="http://schemas.microsoft.com/office/drawing/2014/main" id="{149DD9D0-1150-4D73-88F8-BB3B63EED613}"/>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657" name="n_2aveValue【消防施設】&#10;有形固定資産減価償却率">
          <a:extLst>
            <a:ext uri="{FF2B5EF4-FFF2-40B4-BE49-F238E27FC236}">
              <a16:creationId xmlns:a16="http://schemas.microsoft.com/office/drawing/2014/main" id="{7F9474AB-CE33-4450-80B2-9C6019B69B99}"/>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58" name="n_3aveValue【消防施設】&#10;有形固定資産減価償却率">
          <a:extLst>
            <a:ext uri="{FF2B5EF4-FFF2-40B4-BE49-F238E27FC236}">
              <a16:creationId xmlns:a16="http://schemas.microsoft.com/office/drawing/2014/main" id="{EC4E452F-E08E-4F6B-8CD2-0333327772E3}"/>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59" name="n_4aveValue【消防施設】&#10;有形固定資産減価償却率">
          <a:extLst>
            <a:ext uri="{FF2B5EF4-FFF2-40B4-BE49-F238E27FC236}">
              <a16:creationId xmlns:a16="http://schemas.microsoft.com/office/drawing/2014/main" id="{4D7E72DE-4A25-4F6D-A7F7-C3B7DA24A956}"/>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150513</xdr:rowOff>
    </xdr:from>
    <xdr:ext cx="405111" cy="259045"/>
    <xdr:sp macro="" textlink="">
      <xdr:nvSpPr>
        <xdr:cNvPr id="660" name="n_1mainValue【消防施設】&#10;有形固定資産減価償却率">
          <a:extLst>
            <a:ext uri="{FF2B5EF4-FFF2-40B4-BE49-F238E27FC236}">
              <a16:creationId xmlns:a16="http://schemas.microsoft.com/office/drawing/2014/main" id="{4A10E1C4-839B-4FA4-908D-648668304220}"/>
            </a:ext>
          </a:extLst>
        </xdr:cNvPr>
        <xdr:cNvSpPr txBox="1"/>
      </xdr:nvSpPr>
      <xdr:spPr>
        <a:xfrm>
          <a:off x="152660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108602</xdr:rowOff>
    </xdr:from>
    <xdr:ext cx="405111" cy="259045"/>
    <xdr:sp macro="" textlink="">
      <xdr:nvSpPr>
        <xdr:cNvPr id="661" name="n_2mainValue【消防施設】&#10;有形固定資産減価償却率">
          <a:extLst>
            <a:ext uri="{FF2B5EF4-FFF2-40B4-BE49-F238E27FC236}">
              <a16:creationId xmlns:a16="http://schemas.microsoft.com/office/drawing/2014/main" id="{1E302DED-4069-4A2D-AD44-824A6FDCF6F7}"/>
            </a:ext>
          </a:extLst>
        </xdr:cNvPr>
        <xdr:cNvSpPr txBox="1"/>
      </xdr:nvSpPr>
      <xdr:spPr>
        <a:xfrm>
          <a:off x="14389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76216</xdr:rowOff>
    </xdr:from>
    <xdr:ext cx="405111" cy="259045"/>
    <xdr:sp macro="" textlink="">
      <xdr:nvSpPr>
        <xdr:cNvPr id="662" name="n_3mainValue【消防施設】&#10;有形固定資産減価償却率">
          <a:extLst>
            <a:ext uri="{FF2B5EF4-FFF2-40B4-BE49-F238E27FC236}">
              <a16:creationId xmlns:a16="http://schemas.microsoft.com/office/drawing/2014/main" id="{9CEB96C2-56AB-4CDD-8681-0A002E274502}"/>
            </a:ext>
          </a:extLst>
        </xdr:cNvPr>
        <xdr:cNvSpPr txBox="1"/>
      </xdr:nvSpPr>
      <xdr:spPr>
        <a:xfrm>
          <a:off x="13500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13352</xdr:rowOff>
    </xdr:from>
    <xdr:ext cx="405111" cy="259045"/>
    <xdr:sp macro="" textlink="">
      <xdr:nvSpPr>
        <xdr:cNvPr id="663" name="n_4mainValue【消防施設】&#10;有形固定資産減価償却率">
          <a:extLst>
            <a:ext uri="{FF2B5EF4-FFF2-40B4-BE49-F238E27FC236}">
              <a16:creationId xmlns:a16="http://schemas.microsoft.com/office/drawing/2014/main" id="{310C18E0-0FF6-4884-ADCE-9ADADC631086}"/>
            </a:ext>
          </a:extLst>
        </xdr:cNvPr>
        <xdr:cNvSpPr txBox="1"/>
      </xdr:nvSpPr>
      <xdr:spPr>
        <a:xfrm>
          <a:off x="12611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AA55E614-04BA-48E3-8F6D-9084D1469C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87F859A2-1F94-484D-9AEF-F26C3635B9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B5FDBD16-C4F4-4289-9D69-E3F0809346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BEA49A67-8B28-4B74-9578-94C80283F80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EB0D7DC7-2476-47B7-B80A-93562E3864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1C459C4F-6C6D-4B12-B675-D71F09643DA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B77CBBFB-9293-4554-A4CE-9912D9BA27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76365BFB-9541-4E55-8DA2-EE11064AF4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287E295-A052-40D0-A771-76FDCB025D6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38317E7A-097C-403C-B3A8-B2893B83E0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4" name="直線コネクタ 673">
          <a:extLst>
            <a:ext uri="{FF2B5EF4-FFF2-40B4-BE49-F238E27FC236}">
              <a16:creationId xmlns:a16="http://schemas.microsoft.com/office/drawing/2014/main" id="{BDA5BE00-CAEB-4486-9C02-9172A499971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5" name="テキスト ボックス 674">
          <a:extLst>
            <a:ext uri="{FF2B5EF4-FFF2-40B4-BE49-F238E27FC236}">
              <a16:creationId xmlns:a16="http://schemas.microsoft.com/office/drawing/2014/main" id="{F695FFC1-5423-47F1-BF01-C86ADBC605E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6" name="直線コネクタ 675">
          <a:extLst>
            <a:ext uri="{FF2B5EF4-FFF2-40B4-BE49-F238E27FC236}">
              <a16:creationId xmlns:a16="http://schemas.microsoft.com/office/drawing/2014/main" id="{922E0AE5-8016-4D9C-8FAA-64AB08AD8D3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7" name="テキスト ボックス 676">
          <a:extLst>
            <a:ext uri="{FF2B5EF4-FFF2-40B4-BE49-F238E27FC236}">
              <a16:creationId xmlns:a16="http://schemas.microsoft.com/office/drawing/2014/main" id="{1D3CDE0A-2BC1-4738-B94B-8D38A410E58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8" name="直線コネクタ 677">
          <a:extLst>
            <a:ext uri="{FF2B5EF4-FFF2-40B4-BE49-F238E27FC236}">
              <a16:creationId xmlns:a16="http://schemas.microsoft.com/office/drawing/2014/main" id="{5BB9B509-C6DC-4E11-8DC4-F4C662DEBBB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9" name="テキスト ボックス 678">
          <a:extLst>
            <a:ext uri="{FF2B5EF4-FFF2-40B4-BE49-F238E27FC236}">
              <a16:creationId xmlns:a16="http://schemas.microsoft.com/office/drawing/2014/main" id="{08106BA2-B5A1-4FE2-832F-52C358256AA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0" name="直線コネクタ 679">
          <a:extLst>
            <a:ext uri="{FF2B5EF4-FFF2-40B4-BE49-F238E27FC236}">
              <a16:creationId xmlns:a16="http://schemas.microsoft.com/office/drawing/2014/main" id="{76B4D682-34E3-4CC9-87E3-9C164B20C9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1" name="テキスト ボックス 680">
          <a:extLst>
            <a:ext uri="{FF2B5EF4-FFF2-40B4-BE49-F238E27FC236}">
              <a16:creationId xmlns:a16="http://schemas.microsoft.com/office/drawing/2014/main" id="{19679D1C-72B4-41B5-AE20-A3997E2D922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2" name="直線コネクタ 681">
          <a:extLst>
            <a:ext uri="{FF2B5EF4-FFF2-40B4-BE49-F238E27FC236}">
              <a16:creationId xmlns:a16="http://schemas.microsoft.com/office/drawing/2014/main" id="{D3ED4120-5706-49C0-B161-6C57EA36202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3" name="テキスト ボックス 682">
          <a:extLst>
            <a:ext uri="{FF2B5EF4-FFF2-40B4-BE49-F238E27FC236}">
              <a16:creationId xmlns:a16="http://schemas.microsoft.com/office/drawing/2014/main" id="{3FC20530-906C-4413-BFAD-1E42134B2D7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a:extLst>
            <a:ext uri="{FF2B5EF4-FFF2-40B4-BE49-F238E27FC236}">
              <a16:creationId xmlns:a16="http://schemas.microsoft.com/office/drawing/2014/main" id="{E9D3B474-6696-4D1E-BE54-DEE095BB5E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a:extLst>
            <a:ext uri="{FF2B5EF4-FFF2-40B4-BE49-F238E27FC236}">
              <a16:creationId xmlns:a16="http://schemas.microsoft.com/office/drawing/2014/main" id="{575A7F50-27E7-4207-980E-A5A5C8A70D8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a:extLst>
            <a:ext uri="{FF2B5EF4-FFF2-40B4-BE49-F238E27FC236}">
              <a16:creationId xmlns:a16="http://schemas.microsoft.com/office/drawing/2014/main" id="{07E5256D-B1D3-4375-907B-7F5EF37401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687" name="直線コネクタ 686">
          <a:extLst>
            <a:ext uri="{FF2B5EF4-FFF2-40B4-BE49-F238E27FC236}">
              <a16:creationId xmlns:a16="http://schemas.microsoft.com/office/drawing/2014/main" id="{487D4A2B-CCB5-4F81-82A7-4826F5ECD4CA}"/>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88" name="【消防施設】&#10;一人当たり面積最小値テキスト">
          <a:extLst>
            <a:ext uri="{FF2B5EF4-FFF2-40B4-BE49-F238E27FC236}">
              <a16:creationId xmlns:a16="http://schemas.microsoft.com/office/drawing/2014/main" id="{7FFD1F0A-B619-49B1-91D2-97BEED104C67}"/>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89" name="直線コネクタ 688">
          <a:extLst>
            <a:ext uri="{FF2B5EF4-FFF2-40B4-BE49-F238E27FC236}">
              <a16:creationId xmlns:a16="http://schemas.microsoft.com/office/drawing/2014/main" id="{AF255E0D-A022-4CA3-9AC7-139352B12004}"/>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690" name="【消防施設】&#10;一人当たり面積最大値テキスト">
          <a:extLst>
            <a:ext uri="{FF2B5EF4-FFF2-40B4-BE49-F238E27FC236}">
              <a16:creationId xmlns:a16="http://schemas.microsoft.com/office/drawing/2014/main" id="{3B9DEEF8-CB58-4037-AB9A-27957FFCD8E8}"/>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691" name="直線コネクタ 690">
          <a:extLst>
            <a:ext uri="{FF2B5EF4-FFF2-40B4-BE49-F238E27FC236}">
              <a16:creationId xmlns:a16="http://schemas.microsoft.com/office/drawing/2014/main" id="{A87EFB4E-FCDD-4257-951E-2E917A2D982F}"/>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692" name="【消防施設】&#10;一人当たり面積平均値テキスト">
          <a:extLst>
            <a:ext uri="{FF2B5EF4-FFF2-40B4-BE49-F238E27FC236}">
              <a16:creationId xmlns:a16="http://schemas.microsoft.com/office/drawing/2014/main" id="{AA2FCF4A-07B2-43C2-98E3-4BAA36E07713}"/>
            </a:ext>
          </a:extLst>
        </xdr:cNvPr>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93" name="フローチャート: 判断 692">
          <a:extLst>
            <a:ext uri="{FF2B5EF4-FFF2-40B4-BE49-F238E27FC236}">
              <a16:creationId xmlns:a16="http://schemas.microsoft.com/office/drawing/2014/main" id="{2E78A653-84DB-4A69-8460-C773FFAA8748}"/>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694" name="フローチャート: 判断 693">
          <a:extLst>
            <a:ext uri="{FF2B5EF4-FFF2-40B4-BE49-F238E27FC236}">
              <a16:creationId xmlns:a16="http://schemas.microsoft.com/office/drawing/2014/main" id="{53D57B0C-6E02-4BC3-8A40-5C90F9789B86}"/>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115570</xdr:rowOff>
    </xdr:from>
    <xdr:to>
      <xdr:col>107</xdr:col>
      <xdr:colOff>101600</xdr:colOff>
      <xdr:row>86</xdr:row>
      <xdr:rowOff>45720</xdr:rowOff>
    </xdr:to>
    <xdr:sp macro="" textlink="">
      <xdr:nvSpPr>
        <xdr:cNvPr id="695" name="フローチャート: 判断 694">
          <a:extLst>
            <a:ext uri="{FF2B5EF4-FFF2-40B4-BE49-F238E27FC236}">
              <a16:creationId xmlns:a16="http://schemas.microsoft.com/office/drawing/2014/main" id="{D07565F0-F6CE-44F2-BAEE-16DD172C184B}"/>
            </a:ext>
          </a:extLst>
        </xdr:cNvPr>
        <xdr:cNvSpPr/>
      </xdr:nvSpPr>
      <xdr:spPr>
        <a:xfrm>
          <a:off x="20383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96" name="フローチャート: 判断 695">
          <a:extLst>
            <a:ext uri="{FF2B5EF4-FFF2-40B4-BE49-F238E27FC236}">
              <a16:creationId xmlns:a16="http://schemas.microsoft.com/office/drawing/2014/main" id="{307FCD05-616B-48DE-A7AF-3273972FE3AA}"/>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119380</xdr:rowOff>
    </xdr:from>
    <xdr:to>
      <xdr:col>98</xdr:col>
      <xdr:colOff>38100</xdr:colOff>
      <xdr:row>86</xdr:row>
      <xdr:rowOff>49530</xdr:rowOff>
    </xdr:to>
    <xdr:sp macro="" textlink="">
      <xdr:nvSpPr>
        <xdr:cNvPr id="697" name="フローチャート: 判断 696">
          <a:extLst>
            <a:ext uri="{FF2B5EF4-FFF2-40B4-BE49-F238E27FC236}">
              <a16:creationId xmlns:a16="http://schemas.microsoft.com/office/drawing/2014/main" id="{7A6BBBE9-7204-423E-80CB-E54198325F12}"/>
            </a:ext>
          </a:extLst>
        </xdr:cNvPr>
        <xdr:cNvSpPr/>
      </xdr:nvSpPr>
      <xdr:spPr>
        <a:xfrm>
          <a:off x="18605500" y="1469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CCE8110-7550-43B7-9F60-C6787B1FA94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FBAC1A0E-0CC8-4D3B-B259-9BDBCE73102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AAA4AA04-3022-49EE-8FF2-4CAC7BF1842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2FD4E96C-D24D-49A1-87F1-CB28F89B9C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A7CB43F1-7BD2-4E9A-9110-DB001E40B6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144780</xdr:rowOff>
    </xdr:from>
    <xdr:to>
      <xdr:col>116</xdr:col>
      <xdr:colOff>114300</xdr:colOff>
      <xdr:row>86</xdr:row>
      <xdr:rowOff>74930</xdr:rowOff>
    </xdr:to>
    <xdr:sp macro="" textlink="">
      <xdr:nvSpPr>
        <xdr:cNvPr id="703" name="楕円 702">
          <a:extLst>
            <a:ext uri="{FF2B5EF4-FFF2-40B4-BE49-F238E27FC236}">
              <a16:creationId xmlns:a16="http://schemas.microsoft.com/office/drawing/2014/main" id="{C69AF7EF-0483-4C56-95BF-DAC82C2771CF}"/>
            </a:ext>
          </a:extLst>
        </xdr:cNvPr>
        <xdr:cNvSpPr/>
      </xdr:nvSpPr>
      <xdr:spPr>
        <a:xfrm>
          <a:off x="221107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04" name="【消防施設】&#10;一人当たり面積該当値テキスト">
          <a:extLst>
            <a:ext uri="{FF2B5EF4-FFF2-40B4-BE49-F238E27FC236}">
              <a16:creationId xmlns:a16="http://schemas.microsoft.com/office/drawing/2014/main" id="{9B319C5C-8667-4CF9-8505-1205B1D5F2EC}"/>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705" name="楕円 704">
          <a:extLst>
            <a:ext uri="{FF2B5EF4-FFF2-40B4-BE49-F238E27FC236}">
              <a16:creationId xmlns:a16="http://schemas.microsoft.com/office/drawing/2014/main" id="{621A3157-F72F-40DE-B0D6-C4F028F378DD}"/>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24130</xdr:rowOff>
    </xdr:from>
    <xdr:to>
      <xdr:col>116</xdr:col>
      <xdr:colOff>63500</xdr:colOff>
      <xdr:row>86</xdr:row>
      <xdr:rowOff>25400</xdr:rowOff>
    </xdr:to>
    <xdr:cxnSp macro="">
      <xdr:nvCxnSpPr>
        <xdr:cNvPr id="706" name="直線コネクタ 705">
          <a:extLst>
            <a:ext uri="{FF2B5EF4-FFF2-40B4-BE49-F238E27FC236}">
              <a16:creationId xmlns:a16="http://schemas.microsoft.com/office/drawing/2014/main" id="{FFC6A6C4-37D9-4DB7-A457-C03EB296874A}"/>
            </a:ext>
          </a:extLst>
        </xdr:cNvPr>
        <xdr:cNvCxnSpPr/>
      </xdr:nvCxnSpPr>
      <xdr:spPr>
        <a:xfrm flipV="1">
          <a:off x="21323300" y="14768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148589</xdr:rowOff>
    </xdr:from>
    <xdr:to>
      <xdr:col>107</xdr:col>
      <xdr:colOff>101600</xdr:colOff>
      <xdr:row>86</xdr:row>
      <xdr:rowOff>78739</xdr:rowOff>
    </xdr:to>
    <xdr:sp macro="" textlink="">
      <xdr:nvSpPr>
        <xdr:cNvPr id="707" name="楕円 706">
          <a:extLst>
            <a:ext uri="{FF2B5EF4-FFF2-40B4-BE49-F238E27FC236}">
              <a16:creationId xmlns:a16="http://schemas.microsoft.com/office/drawing/2014/main" id="{39D6C9D5-379A-4029-A01F-8247F931FFEE}"/>
            </a:ext>
          </a:extLst>
        </xdr:cNvPr>
        <xdr:cNvSpPr/>
      </xdr:nvSpPr>
      <xdr:spPr>
        <a:xfrm>
          <a:off x="20383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27939</xdr:rowOff>
    </xdr:to>
    <xdr:cxnSp macro="">
      <xdr:nvCxnSpPr>
        <xdr:cNvPr id="708" name="直線コネクタ 707">
          <a:extLst>
            <a:ext uri="{FF2B5EF4-FFF2-40B4-BE49-F238E27FC236}">
              <a16:creationId xmlns:a16="http://schemas.microsoft.com/office/drawing/2014/main" id="{6D8B5B3A-7995-4C82-98AE-E152CC516B18}"/>
            </a:ext>
          </a:extLst>
        </xdr:cNvPr>
        <xdr:cNvCxnSpPr/>
      </xdr:nvCxnSpPr>
      <xdr:spPr>
        <a:xfrm flipV="1">
          <a:off x="20434300" y="147701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709" name="楕円 708">
          <a:extLst>
            <a:ext uri="{FF2B5EF4-FFF2-40B4-BE49-F238E27FC236}">
              <a16:creationId xmlns:a16="http://schemas.microsoft.com/office/drawing/2014/main" id="{B9101586-C233-49D4-90B0-CF193EA5DCF3}"/>
            </a:ext>
          </a:extLst>
        </xdr:cNvPr>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27939</xdr:rowOff>
    </xdr:to>
    <xdr:cxnSp macro="">
      <xdr:nvCxnSpPr>
        <xdr:cNvPr id="710" name="直線コネクタ 709">
          <a:extLst>
            <a:ext uri="{FF2B5EF4-FFF2-40B4-BE49-F238E27FC236}">
              <a16:creationId xmlns:a16="http://schemas.microsoft.com/office/drawing/2014/main" id="{837EEEE0-11A8-42CE-9F1F-EED96130333D}"/>
            </a:ext>
          </a:extLst>
        </xdr:cNvPr>
        <xdr:cNvCxnSpPr/>
      </xdr:nvCxnSpPr>
      <xdr:spPr>
        <a:xfrm>
          <a:off x="19545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149861</xdr:rowOff>
    </xdr:from>
    <xdr:to>
      <xdr:col>98</xdr:col>
      <xdr:colOff>38100</xdr:colOff>
      <xdr:row>86</xdr:row>
      <xdr:rowOff>80011</xdr:rowOff>
    </xdr:to>
    <xdr:sp macro="" textlink="">
      <xdr:nvSpPr>
        <xdr:cNvPr id="711" name="楕円 710">
          <a:extLst>
            <a:ext uri="{FF2B5EF4-FFF2-40B4-BE49-F238E27FC236}">
              <a16:creationId xmlns:a16="http://schemas.microsoft.com/office/drawing/2014/main" id="{18F9C386-3FBF-4483-875C-380E42BA36E7}"/>
            </a:ext>
          </a:extLst>
        </xdr:cNvPr>
        <xdr:cNvSpPr/>
      </xdr:nvSpPr>
      <xdr:spPr>
        <a:xfrm>
          <a:off x="18605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26670</xdr:rowOff>
    </xdr:from>
    <xdr:to>
      <xdr:col>102</xdr:col>
      <xdr:colOff>114300</xdr:colOff>
      <xdr:row>86</xdr:row>
      <xdr:rowOff>29211</xdr:rowOff>
    </xdr:to>
    <xdr:cxnSp macro="">
      <xdr:nvCxnSpPr>
        <xdr:cNvPr id="712" name="直線コネクタ 711">
          <a:extLst>
            <a:ext uri="{FF2B5EF4-FFF2-40B4-BE49-F238E27FC236}">
              <a16:creationId xmlns:a16="http://schemas.microsoft.com/office/drawing/2014/main" id="{396C4466-419F-4DD1-B735-722AD0F9FCF6}"/>
            </a:ext>
          </a:extLst>
        </xdr:cNvPr>
        <xdr:cNvCxnSpPr/>
      </xdr:nvCxnSpPr>
      <xdr:spPr>
        <a:xfrm flipV="1">
          <a:off x="18656300" y="147713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13" name="n_1aveValue【消防施設】&#10;一人当たり面積">
          <a:extLst>
            <a:ext uri="{FF2B5EF4-FFF2-40B4-BE49-F238E27FC236}">
              <a16:creationId xmlns:a16="http://schemas.microsoft.com/office/drawing/2014/main" id="{5A295ECC-63D9-437F-AFE3-72EDBB9366A8}"/>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62247</xdr:rowOff>
    </xdr:from>
    <xdr:ext cx="469744" cy="259045"/>
    <xdr:sp macro="" textlink="">
      <xdr:nvSpPr>
        <xdr:cNvPr id="714" name="n_2aveValue【消防施設】&#10;一人当たり面積">
          <a:extLst>
            <a:ext uri="{FF2B5EF4-FFF2-40B4-BE49-F238E27FC236}">
              <a16:creationId xmlns:a16="http://schemas.microsoft.com/office/drawing/2014/main" id="{3AA6B6B4-E0C0-4949-B10A-0C7933781D02}"/>
            </a:ext>
          </a:extLst>
        </xdr:cNvPr>
        <xdr:cNvSpPr txBox="1"/>
      </xdr:nvSpPr>
      <xdr:spPr>
        <a:xfrm>
          <a:off x="20199427"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15" name="n_3aveValue【消防施設】&#10;一人当たり面積">
          <a:extLst>
            <a:ext uri="{FF2B5EF4-FFF2-40B4-BE49-F238E27FC236}">
              <a16:creationId xmlns:a16="http://schemas.microsoft.com/office/drawing/2014/main" id="{FE1667CF-5E22-4102-824B-75036F55FF91}"/>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66057</xdr:rowOff>
    </xdr:from>
    <xdr:ext cx="469744" cy="259045"/>
    <xdr:sp macro="" textlink="">
      <xdr:nvSpPr>
        <xdr:cNvPr id="716" name="n_4aveValue【消防施設】&#10;一人当たり面積">
          <a:extLst>
            <a:ext uri="{FF2B5EF4-FFF2-40B4-BE49-F238E27FC236}">
              <a16:creationId xmlns:a16="http://schemas.microsoft.com/office/drawing/2014/main" id="{21761FCF-838A-4443-B62B-BC173763F736}"/>
            </a:ext>
          </a:extLst>
        </xdr:cNvPr>
        <xdr:cNvSpPr txBox="1"/>
      </xdr:nvSpPr>
      <xdr:spPr>
        <a:xfrm>
          <a:off x="18421427" y="1446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17" name="n_1mainValue【消防施設】&#10;一人当たり面積">
          <a:extLst>
            <a:ext uri="{FF2B5EF4-FFF2-40B4-BE49-F238E27FC236}">
              <a16:creationId xmlns:a16="http://schemas.microsoft.com/office/drawing/2014/main" id="{52F1944F-B6DC-4E15-BC92-3DC83D3F1AB1}"/>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69866</xdr:rowOff>
    </xdr:from>
    <xdr:ext cx="469744" cy="259045"/>
    <xdr:sp macro="" textlink="">
      <xdr:nvSpPr>
        <xdr:cNvPr id="718" name="n_2mainValue【消防施設】&#10;一人当たり面積">
          <a:extLst>
            <a:ext uri="{FF2B5EF4-FFF2-40B4-BE49-F238E27FC236}">
              <a16:creationId xmlns:a16="http://schemas.microsoft.com/office/drawing/2014/main" id="{9FAC5375-D38B-42EB-BBEB-21C1D522DC9C}"/>
            </a:ext>
          </a:extLst>
        </xdr:cNvPr>
        <xdr:cNvSpPr txBox="1"/>
      </xdr:nvSpPr>
      <xdr:spPr>
        <a:xfrm>
          <a:off x="20199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719" name="n_3mainValue【消防施設】&#10;一人当たり面積">
          <a:extLst>
            <a:ext uri="{FF2B5EF4-FFF2-40B4-BE49-F238E27FC236}">
              <a16:creationId xmlns:a16="http://schemas.microsoft.com/office/drawing/2014/main" id="{4D39D0E3-E368-4787-B43D-471E2E3522E1}"/>
            </a:ext>
          </a:extLst>
        </xdr:cNvPr>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71138</xdr:rowOff>
    </xdr:from>
    <xdr:ext cx="469744" cy="259045"/>
    <xdr:sp macro="" textlink="">
      <xdr:nvSpPr>
        <xdr:cNvPr id="720" name="n_4mainValue【消防施設】&#10;一人当たり面積">
          <a:extLst>
            <a:ext uri="{FF2B5EF4-FFF2-40B4-BE49-F238E27FC236}">
              <a16:creationId xmlns:a16="http://schemas.microsoft.com/office/drawing/2014/main" id="{8B14C359-86BF-4058-B69A-B2363D592163}"/>
            </a:ext>
          </a:extLst>
        </xdr:cNvPr>
        <xdr:cNvSpPr txBox="1"/>
      </xdr:nvSpPr>
      <xdr:spPr>
        <a:xfrm>
          <a:off x="18421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94778B64-FB83-4FE1-9128-78BC795DED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351B746B-545E-4FD9-8EA2-76080EA469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8409F1D4-B013-4609-8629-8EA1FBE48B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ED2CC7F-02A5-418E-99B6-D2320178EC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8545A1EA-C11B-461F-A5AD-ACB1B6819F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2753D1B7-80AB-4521-ADAF-1909586220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AC2E0B6B-A5FD-474C-9853-FD89DAE35E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322841F9-9B92-426F-8A53-245F92C6CB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90D30D4D-2E16-4E7E-A1C7-541AEFE65C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7269B314-BC32-4651-A68C-CA8850AB28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11E34250-7A1E-4C80-AF4B-F6480BCC1E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1AE90812-A931-4245-9355-507D3C2B79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a:extLst>
            <a:ext uri="{FF2B5EF4-FFF2-40B4-BE49-F238E27FC236}">
              <a16:creationId xmlns:a16="http://schemas.microsoft.com/office/drawing/2014/main" id="{88CE2EF0-D1CE-4E10-B72A-422775C5336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38514A1C-BF76-412D-A200-83DEE87EF74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EFF1DD44-190B-4CC8-9059-AD9C6FD99D1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93D3CE9E-20AD-4673-B88A-B6CCD78E1F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03456540-CD53-4F2F-A5DD-B0D0A5DD1A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5D1F7FB2-758D-4998-A9D4-094146D6661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88147AA8-4605-456B-AAA8-1D1E5C6DB9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069E2F65-B27A-4F73-9F15-3E10621F7D2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38B0D118-995C-4B98-9327-0C7E43C499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2ABA9F05-B678-41C0-8284-7B31EBD37A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a:extLst>
            <a:ext uri="{FF2B5EF4-FFF2-40B4-BE49-F238E27FC236}">
              <a16:creationId xmlns:a16="http://schemas.microsoft.com/office/drawing/2014/main" id="{A89E57D5-EBA2-46A0-98BF-094052E4E23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2BF2159D-636F-43C0-8270-1FBF5BE34D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a:extLst>
            <a:ext uri="{FF2B5EF4-FFF2-40B4-BE49-F238E27FC236}">
              <a16:creationId xmlns:a16="http://schemas.microsoft.com/office/drawing/2014/main" id="{41EA5041-D547-4EAF-B6EE-B5FE9F6EA3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746" name="直線コネクタ 745">
          <a:extLst>
            <a:ext uri="{FF2B5EF4-FFF2-40B4-BE49-F238E27FC236}">
              <a16:creationId xmlns:a16="http://schemas.microsoft.com/office/drawing/2014/main" id="{5785E098-C751-4BE0-A07F-0BFB9A0D07A2}"/>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747" name="【庁舎】&#10;有形固定資産減価償却率最小値テキスト">
          <a:extLst>
            <a:ext uri="{FF2B5EF4-FFF2-40B4-BE49-F238E27FC236}">
              <a16:creationId xmlns:a16="http://schemas.microsoft.com/office/drawing/2014/main" id="{FCC7B222-0195-4365-8A45-A2BFFB199DBD}"/>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748" name="直線コネクタ 747">
          <a:extLst>
            <a:ext uri="{FF2B5EF4-FFF2-40B4-BE49-F238E27FC236}">
              <a16:creationId xmlns:a16="http://schemas.microsoft.com/office/drawing/2014/main" id="{75D529D8-6C58-4D1D-8A83-4B308D881002}"/>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49" name="【庁舎】&#10;有形固定資産減価償却率最大値テキスト">
          <a:extLst>
            <a:ext uri="{FF2B5EF4-FFF2-40B4-BE49-F238E27FC236}">
              <a16:creationId xmlns:a16="http://schemas.microsoft.com/office/drawing/2014/main" id="{2D495C46-B244-4756-B467-78FF39BBA892}"/>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50" name="直線コネクタ 749">
          <a:extLst>
            <a:ext uri="{FF2B5EF4-FFF2-40B4-BE49-F238E27FC236}">
              <a16:creationId xmlns:a16="http://schemas.microsoft.com/office/drawing/2014/main" id="{51F0F551-2A28-4116-B0E8-9B9B32646902}"/>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751" name="【庁舎】&#10;有形固定資産減価償却率平均値テキスト">
          <a:extLst>
            <a:ext uri="{FF2B5EF4-FFF2-40B4-BE49-F238E27FC236}">
              <a16:creationId xmlns:a16="http://schemas.microsoft.com/office/drawing/2014/main" id="{6CC14A68-BF54-40DC-BA92-5B2DEEB2436B}"/>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752" name="フローチャート: 判断 751">
          <a:extLst>
            <a:ext uri="{FF2B5EF4-FFF2-40B4-BE49-F238E27FC236}">
              <a16:creationId xmlns:a16="http://schemas.microsoft.com/office/drawing/2014/main" id="{B7FCAE81-C235-4116-B9F1-0C5B7CBFE05C}"/>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53" name="フローチャート: 判断 752">
          <a:extLst>
            <a:ext uri="{FF2B5EF4-FFF2-40B4-BE49-F238E27FC236}">
              <a16:creationId xmlns:a16="http://schemas.microsoft.com/office/drawing/2014/main" id="{2ED0AFC5-E05C-4AC6-9B55-DF92808428EE}"/>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54" name="フローチャート: 判断 753">
          <a:extLst>
            <a:ext uri="{FF2B5EF4-FFF2-40B4-BE49-F238E27FC236}">
              <a16:creationId xmlns:a16="http://schemas.microsoft.com/office/drawing/2014/main" id="{28690ED8-ACD2-4A66-A8F7-5BD26C56BB6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55" name="フローチャート: 判断 754">
          <a:extLst>
            <a:ext uri="{FF2B5EF4-FFF2-40B4-BE49-F238E27FC236}">
              <a16:creationId xmlns:a16="http://schemas.microsoft.com/office/drawing/2014/main" id="{25BD9D11-870D-4378-B5C6-DA82C5501578}"/>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56" name="フローチャート: 判断 755">
          <a:extLst>
            <a:ext uri="{FF2B5EF4-FFF2-40B4-BE49-F238E27FC236}">
              <a16:creationId xmlns:a16="http://schemas.microsoft.com/office/drawing/2014/main" id="{B4431420-06F9-4EDF-B05A-0A5EB171ABAB}"/>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B00F0EE6-678A-45B4-A5B3-A2D8E8FC4B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7AA3637F-DA44-465A-B0C9-1258C249F0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C1468B2E-4CB9-42FB-A006-0D1CA4300A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6836B9D4-A8FD-40DD-B763-38F4C93A8A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9E1438C-E1AB-4672-AE2B-096AA786C6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62" name="楕円 761">
          <a:extLst>
            <a:ext uri="{FF2B5EF4-FFF2-40B4-BE49-F238E27FC236}">
              <a16:creationId xmlns:a16="http://schemas.microsoft.com/office/drawing/2014/main" id="{16642288-7D61-4613-A96C-0A21091AA249}"/>
            </a:ext>
          </a:extLst>
        </xdr:cNvPr>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96900</xdr:rowOff>
    </xdr:from>
    <xdr:ext cx="405111" cy="259045"/>
    <xdr:sp macro="" textlink="">
      <xdr:nvSpPr>
        <xdr:cNvPr id="763" name="【庁舎】&#10;有形固定資産減価償却率該当値テキスト">
          <a:extLst>
            <a:ext uri="{FF2B5EF4-FFF2-40B4-BE49-F238E27FC236}">
              <a16:creationId xmlns:a16="http://schemas.microsoft.com/office/drawing/2014/main" id="{F313E4A6-BB1F-4842-B634-B9D1E26F4626}"/>
            </a:ext>
          </a:extLst>
        </xdr:cNvPr>
        <xdr:cNvSpPr txBox="1"/>
      </xdr:nvSpPr>
      <xdr:spPr>
        <a:xfrm>
          <a:off x="16357600"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764" name="楕円 763">
          <a:extLst>
            <a:ext uri="{FF2B5EF4-FFF2-40B4-BE49-F238E27FC236}">
              <a16:creationId xmlns:a16="http://schemas.microsoft.com/office/drawing/2014/main" id="{B992EAA8-4101-4528-8701-C16414FEFFF8}"/>
            </a:ext>
          </a:extLst>
        </xdr:cNvPr>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169273</xdr:rowOff>
    </xdr:to>
    <xdr:cxnSp macro="">
      <xdr:nvCxnSpPr>
        <xdr:cNvPr id="765" name="直線コネクタ 764">
          <a:extLst>
            <a:ext uri="{FF2B5EF4-FFF2-40B4-BE49-F238E27FC236}">
              <a16:creationId xmlns:a16="http://schemas.microsoft.com/office/drawing/2014/main" id="{DB8DEF95-13EA-4EDB-8C4F-86CD681EB6A3}"/>
            </a:ext>
          </a:extLst>
        </xdr:cNvPr>
        <xdr:cNvCxnSpPr/>
      </xdr:nvCxnSpPr>
      <xdr:spPr>
        <a:xfrm>
          <a:off x="15481300" y="179657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6" name="楕円 765">
          <a:extLst>
            <a:ext uri="{FF2B5EF4-FFF2-40B4-BE49-F238E27FC236}">
              <a16:creationId xmlns:a16="http://schemas.microsoft.com/office/drawing/2014/main" id="{99236DFC-5286-4A57-9C8E-571E431D1ECB}"/>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134982</xdr:rowOff>
    </xdr:to>
    <xdr:cxnSp macro="">
      <xdr:nvCxnSpPr>
        <xdr:cNvPr id="767" name="直線コネクタ 766">
          <a:extLst>
            <a:ext uri="{FF2B5EF4-FFF2-40B4-BE49-F238E27FC236}">
              <a16:creationId xmlns:a16="http://schemas.microsoft.com/office/drawing/2014/main" id="{176E079B-60A1-4277-8150-4570F714D47C}"/>
            </a:ext>
          </a:extLst>
        </xdr:cNvPr>
        <xdr:cNvCxnSpPr/>
      </xdr:nvCxnSpPr>
      <xdr:spPr>
        <a:xfrm>
          <a:off x="14592300" y="179298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17236</xdr:rowOff>
    </xdr:from>
    <xdr:to>
      <xdr:col>72</xdr:col>
      <xdr:colOff>38100</xdr:colOff>
      <xdr:row>104</xdr:row>
      <xdr:rowOff>118836</xdr:rowOff>
    </xdr:to>
    <xdr:sp macro="" textlink="">
      <xdr:nvSpPr>
        <xdr:cNvPr id="768" name="楕円 767">
          <a:extLst>
            <a:ext uri="{FF2B5EF4-FFF2-40B4-BE49-F238E27FC236}">
              <a16:creationId xmlns:a16="http://schemas.microsoft.com/office/drawing/2014/main" id="{2CD14759-DCEE-4056-81C1-2B856F443166}"/>
            </a:ext>
          </a:extLst>
        </xdr:cNvPr>
        <xdr:cNvSpPr/>
      </xdr:nvSpPr>
      <xdr:spPr>
        <a:xfrm>
          <a:off x="13652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68036</xdr:rowOff>
    </xdr:from>
    <xdr:to>
      <xdr:col>76</xdr:col>
      <xdr:colOff>114300</xdr:colOff>
      <xdr:row>104</xdr:row>
      <xdr:rowOff>99061</xdr:rowOff>
    </xdr:to>
    <xdr:cxnSp macro="">
      <xdr:nvCxnSpPr>
        <xdr:cNvPr id="769" name="直線コネクタ 768">
          <a:extLst>
            <a:ext uri="{FF2B5EF4-FFF2-40B4-BE49-F238E27FC236}">
              <a16:creationId xmlns:a16="http://schemas.microsoft.com/office/drawing/2014/main" id="{E2C0CDD1-A37B-4AC6-9504-A2F5A6ABE872}"/>
            </a:ext>
          </a:extLst>
        </xdr:cNvPr>
        <xdr:cNvCxnSpPr/>
      </xdr:nvCxnSpPr>
      <xdr:spPr>
        <a:xfrm>
          <a:off x="13703300" y="178988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152763</xdr:rowOff>
    </xdr:from>
    <xdr:to>
      <xdr:col>67</xdr:col>
      <xdr:colOff>101600</xdr:colOff>
      <xdr:row>104</xdr:row>
      <xdr:rowOff>82913</xdr:rowOff>
    </xdr:to>
    <xdr:sp macro="" textlink="">
      <xdr:nvSpPr>
        <xdr:cNvPr id="770" name="楕円 769">
          <a:extLst>
            <a:ext uri="{FF2B5EF4-FFF2-40B4-BE49-F238E27FC236}">
              <a16:creationId xmlns:a16="http://schemas.microsoft.com/office/drawing/2014/main" id="{CC8F8351-5397-44D9-B065-B6B81BC12C46}"/>
            </a:ext>
          </a:extLst>
        </xdr:cNvPr>
        <xdr:cNvSpPr/>
      </xdr:nvSpPr>
      <xdr:spPr>
        <a:xfrm>
          <a:off x="12763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32113</xdr:rowOff>
    </xdr:from>
    <xdr:to>
      <xdr:col>71</xdr:col>
      <xdr:colOff>177800</xdr:colOff>
      <xdr:row>104</xdr:row>
      <xdr:rowOff>68036</xdr:rowOff>
    </xdr:to>
    <xdr:cxnSp macro="">
      <xdr:nvCxnSpPr>
        <xdr:cNvPr id="771" name="直線コネクタ 770">
          <a:extLst>
            <a:ext uri="{FF2B5EF4-FFF2-40B4-BE49-F238E27FC236}">
              <a16:creationId xmlns:a16="http://schemas.microsoft.com/office/drawing/2014/main" id="{5B2B1B1B-27F1-44B3-8E12-C9BB76B9F759}"/>
            </a:ext>
          </a:extLst>
        </xdr:cNvPr>
        <xdr:cNvCxnSpPr/>
      </xdr:nvCxnSpPr>
      <xdr:spPr>
        <a:xfrm>
          <a:off x="12814300" y="1786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772" name="n_1aveValue【庁舎】&#10;有形固定資産減価償却率">
          <a:extLst>
            <a:ext uri="{FF2B5EF4-FFF2-40B4-BE49-F238E27FC236}">
              <a16:creationId xmlns:a16="http://schemas.microsoft.com/office/drawing/2014/main" id="{DB5C3802-11A7-4A95-BD43-2D18418DCD47}"/>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73" name="n_2aveValue【庁舎】&#10;有形固定資産減価償却率">
          <a:extLst>
            <a:ext uri="{FF2B5EF4-FFF2-40B4-BE49-F238E27FC236}">
              <a16:creationId xmlns:a16="http://schemas.microsoft.com/office/drawing/2014/main" id="{1825EF06-3966-48E4-B342-D7B1C59D1496}"/>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74" name="n_3aveValue【庁舎】&#10;有形固定資産減価償却率">
          <a:extLst>
            <a:ext uri="{FF2B5EF4-FFF2-40B4-BE49-F238E27FC236}">
              <a16:creationId xmlns:a16="http://schemas.microsoft.com/office/drawing/2014/main" id="{72D0CDA6-9ADA-406B-8DDA-680A3A030C5A}"/>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775" name="n_4aveValue【庁舎】&#10;有形固定資産減価償却率">
          <a:extLst>
            <a:ext uri="{FF2B5EF4-FFF2-40B4-BE49-F238E27FC236}">
              <a16:creationId xmlns:a16="http://schemas.microsoft.com/office/drawing/2014/main" id="{AF5DE971-F7E5-4891-9F41-7713DE90B41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5459</xdr:rowOff>
    </xdr:from>
    <xdr:ext cx="405111" cy="259045"/>
    <xdr:sp macro="" textlink="">
      <xdr:nvSpPr>
        <xdr:cNvPr id="776" name="n_1mainValue【庁舎】&#10;有形固定資産減価償却率">
          <a:extLst>
            <a:ext uri="{FF2B5EF4-FFF2-40B4-BE49-F238E27FC236}">
              <a16:creationId xmlns:a16="http://schemas.microsoft.com/office/drawing/2014/main" id="{13920111-D615-4985-B3C3-972BC6B4000C}"/>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77" name="n_2mainValue【庁舎】&#10;有形固定資産減価償却率">
          <a:extLst>
            <a:ext uri="{FF2B5EF4-FFF2-40B4-BE49-F238E27FC236}">
              <a16:creationId xmlns:a16="http://schemas.microsoft.com/office/drawing/2014/main" id="{9306AC08-F7B4-4C11-92CF-7697CC17B43F}"/>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135363</xdr:rowOff>
    </xdr:from>
    <xdr:ext cx="405111" cy="259045"/>
    <xdr:sp macro="" textlink="">
      <xdr:nvSpPr>
        <xdr:cNvPr id="778" name="n_3mainValue【庁舎】&#10;有形固定資産減価償却率">
          <a:extLst>
            <a:ext uri="{FF2B5EF4-FFF2-40B4-BE49-F238E27FC236}">
              <a16:creationId xmlns:a16="http://schemas.microsoft.com/office/drawing/2014/main" id="{B25C4137-B0D0-49DF-9E81-BE010E7F9EBA}"/>
            </a:ext>
          </a:extLst>
        </xdr:cNvPr>
        <xdr:cNvSpPr txBox="1"/>
      </xdr:nvSpPr>
      <xdr:spPr>
        <a:xfrm>
          <a:off x="13500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779" name="n_4mainValue【庁舎】&#10;有形固定資産減価償却率">
          <a:extLst>
            <a:ext uri="{FF2B5EF4-FFF2-40B4-BE49-F238E27FC236}">
              <a16:creationId xmlns:a16="http://schemas.microsoft.com/office/drawing/2014/main" id="{BC1DE181-302C-459E-9E7B-79F052240B30}"/>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a:extLst>
            <a:ext uri="{FF2B5EF4-FFF2-40B4-BE49-F238E27FC236}">
              <a16:creationId xmlns:a16="http://schemas.microsoft.com/office/drawing/2014/main" id="{8282A670-70C3-48C1-8974-768860A6FC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a:extLst>
            <a:ext uri="{FF2B5EF4-FFF2-40B4-BE49-F238E27FC236}">
              <a16:creationId xmlns:a16="http://schemas.microsoft.com/office/drawing/2014/main" id="{6563F597-A987-421D-99C0-BB6059F245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a:extLst>
            <a:ext uri="{FF2B5EF4-FFF2-40B4-BE49-F238E27FC236}">
              <a16:creationId xmlns:a16="http://schemas.microsoft.com/office/drawing/2014/main" id="{4145E1DA-92D8-4DB7-A6AD-9FCB062E37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a:extLst>
            <a:ext uri="{FF2B5EF4-FFF2-40B4-BE49-F238E27FC236}">
              <a16:creationId xmlns:a16="http://schemas.microsoft.com/office/drawing/2014/main" id="{E8E05684-93C1-4B74-9388-0B17F28D6D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a:extLst>
            <a:ext uri="{FF2B5EF4-FFF2-40B4-BE49-F238E27FC236}">
              <a16:creationId xmlns:a16="http://schemas.microsoft.com/office/drawing/2014/main" id="{34E9BD34-0F88-4219-BFCA-CB2F8AEBD2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a:extLst>
            <a:ext uri="{FF2B5EF4-FFF2-40B4-BE49-F238E27FC236}">
              <a16:creationId xmlns:a16="http://schemas.microsoft.com/office/drawing/2014/main" id="{B7E6CEF1-BE28-4644-859A-E1A0C27FA2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a:extLst>
            <a:ext uri="{FF2B5EF4-FFF2-40B4-BE49-F238E27FC236}">
              <a16:creationId xmlns:a16="http://schemas.microsoft.com/office/drawing/2014/main" id="{C3A9C5F3-0EB4-492B-8C68-6D778E6BAA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a:extLst>
            <a:ext uri="{FF2B5EF4-FFF2-40B4-BE49-F238E27FC236}">
              <a16:creationId xmlns:a16="http://schemas.microsoft.com/office/drawing/2014/main" id="{3A87D9E8-071C-4F7E-9CA8-E759BBAEBD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a:extLst>
            <a:ext uri="{FF2B5EF4-FFF2-40B4-BE49-F238E27FC236}">
              <a16:creationId xmlns:a16="http://schemas.microsoft.com/office/drawing/2014/main" id="{A3883B04-09A2-4877-8BC7-32DC781F90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a:extLst>
            <a:ext uri="{FF2B5EF4-FFF2-40B4-BE49-F238E27FC236}">
              <a16:creationId xmlns:a16="http://schemas.microsoft.com/office/drawing/2014/main" id="{857F6824-A85B-4750-AB9A-AEC76C87B7D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0" name="テキスト ボックス 789">
          <a:extLst>
            <a:ext uri="{FF2B5EF4-FFF2-40B4-BE49-F238E27FC236}">
              <a16:creationId xmlns:a16="http://schemas.microsoft.com/office/drawing/2014/main" id="{8F8D5DE3-8AF3-468A-AFB0-4809DD1761F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a:extLst>
            <a:ext uri="{FF2B5EF4-FFF2-40B4-BE49-F238E27FC236}">
              <a16:creationId xmlns:a16="http://schemas.microsoft.com/office/drawing/2014/main" id="{C23DEB12-9305-48DA-83B7-390EC675A40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947E3C48-DB19-4659-AEE4-E64E231F76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a:extLst>
            <a:ext uri="{FF2B5EF4-FFF2-40B4-BE49-F238E27FC236}">
              <a16:creationId xmlns:a16="http://schemas.microsoft.com/office/drawing/2014/main" id="{828A4708-C0DF-42B9-ABD4-489AD5FE0B4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a:extLst>
            <a:ext uri="{FF2B5EF4-FFF2-40B4-BE49-F238E27FC236}">
              <a16:creationId xmlns:a16="http://schemas.microsoft.com/office/drawing/2014/main" id="{ADE4C342-E53E-4952-B514-7E9A7FFEA02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a:extLst>
            <a:ext uri="{FF2B5EF4-FFF2-40B4-BE49-F238E27FC236}">
              <a16:creationId xmlns:a16="http://schemas.microsoft.com/office/drawing/2014/main" id="{0A213689-8601-4CFB-9A8B-F2498D1324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a:extLst>
            <a:ext uri="{FF2B5EF4-FFF2-40B4-BE49-F238E27FC236}">
              <a16:creationId xmlns:a16="http://schemas.microsoft.com/office/drawing/2014/main" id="{6BB2CA8F-05B9-49F3-8068-6BDBEAB93F0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a:extLst>
            <a:ext uri="{FF2B5EF4-FFF2-40B4-BE49-F238E27FC236}">
              <a16:creationId xmlns:a16="http://schemas.microsoft.com/office/drawing/2014/main" id="{F07F4F60-FB91-47B0-B48E-FD50BF2F991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a:extLst>
            <a:ext uri="{FF2B5EF4-FFF2-40B4-BE49-F238E27FC236}">
              <a16:creationId xmlns:a16="http://schemas.microsoft.com/office/drawing/2014/main" id="{9B2A9C98-F6F4-4422-9597-6B0C2A9F564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a:extLst>
            <a:ext uri="{FF2B5EF4-FFF2-40B4-BE49-F238E27FC236}">
              <a16:creationId xmlns:a16="http://schemas.microsoft.com/office/drawing/2014/main" id="{F46CDEBE-5930-4B58-BEED-4D6DAFA5A82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a:extLst>
            <a:ext uri="{FF2B5EF4-FFF2-40B4-BE49-F238E27FC236}">
              <a16:creationId xmlns:a16="http://schemas.microsoft.com/office/drawing/2014/main" id="{E90A06C6-F529-4FDC-BC88-C37B33EF912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789F6E47-B871-4DC1-8B3F-C1BD64F4FD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03310A24-C5F0-4FC3-952C-2EF8C254321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a:extLst>
            <a:ext uri="{FF2B5EF4-FFF2-40B4-BE49-F238E27FC236}">
              <a16:creationId xmlns:a16="http://schemas.microsoft.com/office/drawing/2014/main" id="{55E10652-CA2F-4172-A739-08ACA2BA74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804" name="直線コネクタ 803">
          <a:extLst>
            <a:ext uri="{FF2B5EF4-FFF2-40B4-BE49-F238E27FC236}">
              <a16:creationId xmlns:a16="http://schemas.microsoft.com/office/drawing/2014/main" id="{6AAA25FC-60A6-413D-B0D0-78B8768587D5}"/>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805" name="【庁舎】&#10;一人当たり面積最小値テキスト">
          <a:extLst>
            <a:ext uri="{FF2B5EF4-FFF2-40B4-BE49-F238E27FC236}">
              <a16:creationId xmlns:a16="http://schemas.microsoft.com/office/drawing/2014/main" id="{C179EF75-93C1-4415-8232-E9FB19EEAC18}"/>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806" name="直線コネクタ 805">
          <a:extLst>
            <a:ext uri="{FF2B5EF4-FFF2-40B4-BE49-F238E27FC236}">
              <a16:creationId xmlns:a16="http://schemas.microsoft.com/office/drawing/2014/main" id="{E43D1FEF-6FC2-4C84-92E3-E3A2898901F2}"/>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807" name="【庁舎】&#10;一人当たり面積最大値テキスト">
          <a:extLst>
            <a:ext uri="{FF2B5EF4-FFF2-40B4-BE49-F238E27FC236}">
              <a16:creationId xmlns:a16="http://schemas.microsoft.com/office/drawing/2014/main" id="{88B287D7-3781-4A7C-8F74-E1982F01163B}"/>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808" name="直線コネクタ 807">
          <a:extLst>
            <a:ext uri="{FF2B5EF4-FFF2-40B4-BE49-F238E27FC236}">
              <a16:creationId xmlns:a16="http://schemas.microsoft.com/office/drawing/2014/main" id="{19B3A45F-BC99-4A96-B85B-61796C7730E1}"/>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55263</xdr:rowOff>
    </xdr:from>
    <xdr:ext cx="469744" cy="259045"/>
    <xdr:sp macro="" textlink="">
      <xdr:nvSpPr>
        <xdr:cNvPr id="809" name="【庁舎】&#10;一人当たり面積平均値テキスト">
          <a:extLst>
            <a:ext uri="{FF2B5EF4-FFF2-40B4-BE49-F238E27FC236}">
              <a16:creationId xmlns:a16="http://schemas.microsoft.com/office/drawing/2014/main" id="{C6FE43D7-5C70-4AFA-A0E2-A4956BAA9520}"/>
            </a:ext>
          </a:extLst>
        </xdr:cNvPr>
        <xdr:cNvSpPr txBox="1"/>
      </xdr:nvSpPr>
      <xdr:spPr>
        <a:xfrm>
          <a:off x="22199600" y="1822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810" name="フローチャート: 判断 809">
          <a:extLst>
            <a:ext uri="{FF2B5EF4-FFF2-40B4-BE49-F238E27FC236}">
              <a16:creationId xmlns:a16="http://schemas.microsoft.com/office/drawing/2014/main" id="{3FFC746B-667E-4B96-B801-6840FDBE4675}"/>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811" name="フローチャート: 判断 810">
          <a:extLst>
            <a:ext uri="{FF2B5EF4-FFF2-40B4-BE49-F238E27FC236}">
              <a16:creationId xmlns:a16="http://schemas.microsoft.com/office/drawing/2014/main" id="{51537581-76FC-4C74-9D11-E540E8DBD226}"/>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141605</xdr:rowOff>
    </xdr:from>
    <xdr:to>
      <xdr:col>107</xdr:col>
      <xdr:colOff>101600</xdr:colOff>
      <xdr:row>108</xdr:row>
      <xdr:rowOff>71755</xdr:rowOff>
    </xdr:to>
    <xdr:sp macro="" textlink="">
      <xdr:nvSpPr>
        <xdr:cNvPr id="812" name="フローチャート: 判断 811">
          <a:extLst>
            <a:ext uri="{FF2B5EF4-FFF2-40B4-BE49-F238E27FC236}">
              <a16:creationId xmlns:a16="http://schemas.microsoft.com/office/drawing/2014/main" id="{53E713F7-AD89-48FF-9E69-70426E1317A9}"/>
            </a:ext>
          </a:extLst>
        </xdr:cNvPr>
        <xdr:cNvSpPr/>
      </xdr:nvSpPr>
      <xdr:spPr>
        <a:xfrm>
          <a:off x="20383500"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813" name="フローチャート: 判断 812">
          <a:extLst>
            <a:ext uri="{FF2B5EF4-FFF2-40B4-BE49-F238E27FC236}">
              <a16:creationId xmlns:a16="http://schemas.microsoft.com/office/drawing/2014/main" id="{4744A7D8-E3E9-4C1D-B85E-64947E68FD46}"/>
            </a:ext>
          </a:extLst>
        </xdr:cNvPr>
        <xdr:cNvSpPr/>
      </xdr:nvSpPr>
      <xdr:spPr>
        <a:xfrm>
          <a:off x="19494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153036</xdr:rowOff>
    </xdr:from>
    <xdr:to>
      <xdr:col>98</xdr:col>
      <xdr:colOff>38100</xdr:colOff>
      <xdr:row>108</xdr:row>
      <xdr:rowOff>83186</xdr:rowOff>
    </xdr:to>
    <xdr:sp macro="" textlink="">
      <xdr:nvSpPr>
        <xdr:cNvPr id="814" name="フローチャート: 判断 813">
          <a:extLst>
            <a:ext uri="{FF2B5EF4-FFF2-40B4-BE49-F238E27FC236}">
              <a16:creationId xmlns:a16="http://schemas.microsoft.com/office/drawing/2014/main" id="{48D3E119-97DD-40D0-A019-3BD890DC6F0B}"/>
            </a:ext>
          </a:extLst>
        </xdr:cNvPr>
        <xdr:cNvSpPr/>
      </xdr:nvSpPr>
      <xdr:spPr>
        <a:xfrm>
          <a:off x="18605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68F52341-5BA2-48F7-85E1-35B81ECC60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12DF6E27-76AD-4B81-947F-3F5B989D4C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C6642744-630C-4556-9CF0-643221B79E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5542586D-C034-4A93-B879-8BE05BE903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4BA690B4-A765-47B3-A134-79312F997A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20" name="楕円 819">
          <a:extLst>
            <a:ext uri="{FF2B5EF4-FFF2-40B4-BE49-F238E27FC236}">
              <a16:creationId xmlns:a16="http://schemas.microsoft.com/office/drawing/2014/main" id="{2901E8C8-94FB-4CEB-8A68-984622FE3EDC}"/>
            </a:ext>
          </a:extLst>
        </xdr:cNvPr>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821" name="【庁舎】&#10;一人当たり面積該当値テキスト">
          <a:extLst>
            <a:ext uri="{FF2B5EF4-FFF2-40B4-BE49-F238E27FC236}">
              <a16:creationId xmlns:a16="http://schemas.microsoft.com/office/drawing/2014/main" id="{9BB9B1E1-F0E4-4DA3-A19F-AD34E1B2427B}"/>
            </a:ext>
          </a:extLst>
        </xdr:cNvPr>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22" name="楕円 821">
          <a:extLst>
            <a:ext uri="{FF2B5EF4-FFF2-40B4-BE49-F238E27FC236}">
              <a16:creationId xmlns:a16="http://schemas.microsoft.com/office/drawing/2014/main" id="{2F14A33D-D0C4-4090-8EFC-248DABD9BA86}"/>
            </a:ext>
          </a:extLst>
        </xdr:cNvPr>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104</xdr:row>
      <xdr:rowOff>53339</xdr:rowOff>
    </xdr:to>
    <xdr:cxnSp macro="">
      <xdr:nvCxnSpPr>
        <xdr:cNvPr id="823" name="直線コネクタ 822">
          <a:extLst>
            <a:ext uri="{FF2B5EF4-FFF2-40B4-BE49-F238E27FC236}">
              <a16:creationId xmlns:a16="http://schemas.microsoft.com/office/drawing/2014/main" id="{F4A5D488-7FBB-493B-A675-4448E5CE53D8}"/>
            </a:ext>
          </a:extLst>
        </xdr:cNvPr>
        <xdr:cNvCxnSpPr/>
      </xdr:nvCxnSpPr>
      <xdr:spPr>
        <a:xfrm flipV="1">
          <a:off x="21323300" y="17861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29211</xdr:rowOff>
    </xdr:from>
    <xdr:to>
      <xdr:col>107</xdr:col>
      <xdr:colOff>101600</xdr:colOff>
      <xdr:row>104</xdr:row>
      <xdr:rowOff>130811</xdr:rowOff>
    </xdr:to>
    <xdr:sp macro="" textlink="">
      <xdr:nvSpPr>
        <xdr:cNvPr id="824" name="楕円 823">
          <a:extLst>
            <a:ext uri="{FF2B5EF4-FFF2-40B4-BE49-F238E27FC236}">
              <a16:creationId xmlns:a16="http://schemas.microsoft.com/office/drawing/2014/main" id="{F5D0838F-EBB9-4F41-BBDA-C054B98D8BCD}"/>
            </a:ext>
          </a:extLst>
        </xdr:cNvPr>
        <xdr:cNvSpPr/>
      </xdr:nvSpPr>
      <xdr:spPr>
        <a:xfrm>
          <a:off x="2038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80011</xdr:rowOff>
    </xdr:to>
    <xdr:cxnSp macro="">
      <xdr:nvCxnSpPr>
        <xdr:cNvPr id="825" name="直線コネクタ 824">
          <a:extLst>
            <a:ext uri="{FF2B5EF4-FFF2-40B4-BE49-F238E27FC236}">
              <a16:creationId xmlns:a16="http://schemas.microsoft.com/office/drawing/2014/main" id="{9B8A58AA-E1BD-4907-A9B3-D21642B9C6EC}"/>
            </a:ext>
          </a:extLst>
        </xdr:cNvPr>
        <xdr:cNvCxnSpPr/>
      </xdr:nvCxnSpPr>
      <xdr:spPr>
        <a:xfrm flipV="1">
          <a:off x="20434300" y="178841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53975</xdr:rowOff>
    </xdr:from>
    <xdr:to>
      <xdr:col>102</xdr:col>
      <xdr:colOff>165100</xdr:colOff>
      <xdr:row>104</xdr:row>
      <xdr:rowOff>155575</xdr:rowOff>
    </xdr:to>
    <xdr:sp macro="" textlink="">
      <xdr:nvSpPr>
        <xdr:cNvPr id="826" name="楕円 825">
          <a:extLst>
            <a:ext uri="{FF2B5EF4-FFF2-40B4-BE49-F238E27FC236}">
              <a16:creationId xmlns:a16="http://schemas.microsoft.com/office/drawing/2014/main" id="{0209AA63-45B2-4E90-ABF3-752262471997}"/>
            </a:ext>
          </a:extLst>
        </xdr:cNvPr>
        <xdr:cNvSpPr/>
      </xdr:nvSpPr>
      <xdr:spPr>
        <a:xfrm>
          <a:off x="19494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80011</xdr:rowOff>
    </xdr:from>
    <xdr:to>
      <xdr:col>107</xdr:col>
      <xdr:colOff>50800</xdr:colOff>
      <xdr:row>104</xdr:row>
      <xdr:rowOff>104775</xdr:rowOff>
    </xdr:to>
    <xdr:cxnSp macro="">
      <xdr:nvCxnSpPr>
        <xdr:cNvPr id="827" name="直線コネクタ 826">
          <a:extLst>
            <a:ext uri="{FF2B5EF4-FFF2-40B4-BE49-F238E27FC236}">
              <a16:creationId xmlns:a16="http://schemas.microsoft.com/office/drawing/2014/main" id="{A1F9E8CB-B291-4272-91F8-11BE52F70ED0}"/>
            </a:ext>
          </a:extLst>
        </xdr:cNvPr>
        <xdr:cNvCxnSpPr/>
      </xdr:nvCxnSpPr>
      <xdr:spPr>
        <a:xfrm flipV="1">
          <a:off x="19545300" y="179108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28" name="楕円 827">
          <a:extLst>
            <a:ext uri="{FF2B5EF4-FFF2-40B4-BE49-F238E27FC236}">
              <a16:creationId xmlns:a16="http://schemas.microsoft.com/office/drawing/2014/main" id="{966F12CB-3E93-4336-88AD-D13A71EBC1C7}"/>
            </a:ext>
          </a:extLst>
        </xdr:cNvPr>
        <xdr:cNvSpPr/>
      </xdr:nvSpPr>
      <xdr:spPr>
        <a:xfrm>
          <a:off x="18605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104775</xdr:rowOff>
    </xdr:from>
    <xdr:to>
      <xdr:col>102</xdr:col>
      <xdr:colOff>114300</xdr:colOff>
      <xdr:row>104</xdr:row>
      <xdr:rowOff>129539</xdr:rowOff>
    </xdr:to>
    <xdr:cxnSp macro="">
      <xdr:nvCxnSpPr>
        <xdr:cNvPr id="829" name="直線コネクタ 828">
          <a:extLst>
            <a:ext uri="{FF2B5EF4-FFF2-40B4-BE49-F238E27FC236}">
              <a16:creationId xmlns:a16="http://schemas.microsoft.com/office/drawing/2014/main" id="{987D2A79-669A-4A90-A350-1A862C3273D7}"/>
            </a:ext>
          </a:extLst>
        </xdr:cNvPr>
        <xdr:cNvCxnSpPr/>
      </xdr:nvCxnSpPr>
      <xdr:spPr>
        <a:xfrm flipV="1">
          <a:off x="18656300" y="179355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49547</xdr:rowOff>
    </xdr:from>
    <xdr:ext cx="469744" cy="259045"/>
    <xdr:sp macro="" textlink="">
      <xdr:nvSpPr>
        <xdr:cNvPr id="830" name="n_1aveValue【庁舎】&#10;一人当たり面積">
          <a:extLst>
            <a:ext uri="{FF2B5EF4-FFF2-40B4-BE49-F238E27FC236}">
              <a16:creationId xmlns:a16="http://schemas.microsoft.com/office/drawing/2014/main" id="{FF28D69F-EB40-4672-9EDF-C6FA95BBAB3F}"/>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62882</xdr:rowOff>
    </xdr:from>
    <xdr:ext cx="469744" cy="259045"/>
    <xdr:sp macro="" textlink="">
      <xdr:nvSpPr>
        <xdr:cNvPr id="831" name="n_2aveValue【庁舎】&#10;一人当たり面積">
          <a:extLst>
            <a:ext uri="{FF2B5EF4-FFF2-40B4-BE49-F238E27FC236}">
              <a16:creationId xmlns:a16="http://schemas.microsoft.com/office/drawing/2014/main" id="{889EDE29-CBAF-499A-946A-4FF7F2580743}"/>
            </a:ext>
          </a:extLst>
        </xdr:cNvPr>
        <xdr:cNvSpPr txBox="1"/>
      </xdr:nvSpPr>
      <xdr:spPr>
        <a:xfrm>
          <a:off x="201994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60977</xdr:rowOff>
    </xdr:from>
    <xdr:ext cx="469744" cy="259045"/>
    <xdr:sp macro="" textlink="">
      <xdr:nvSpPr>
        <xdr:cNvPr id="832" name="n_3aveValue【庁舎】&#10;一人当たり面積">
          <a:extLst>
            <a:ext uri="{FF2B5EF4-FFF2-40B4-BE49-F238E27FC236}">
              <a16:creationId xmlns:a16="http://schemas.microsoft.com/office/drawing/2014/main" id="{5FCA99BA-653F-4691-B025-10CB5F5A1574}"/>
            </a:ext>
          </a:extLst>
        </xdr:cNvPr>
        <xdr:cNvSpPr txBox="1"/>
      </xdr:nvSpPr>
      <xdr:spPr>
        <a:xfrm>
          <a:off x="19310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74313</xdr:rowOff>
    </xdr:from>
    <xdr:ext cx="469744" cy="259045"/>
    <xdr:sp macro="" textlink="">
      <xdr:nvSpPr>
        <xdr:cNvPr id="833" name="n_4aveValue【庁舎】&#10;一人当たり面積">
          <a:extLst>
            <a:ext uri="{FF2B5EF4-FFF2-40B4-BE49-F238E27FC236}">
              <a16:creationId xmlns:a16="http://schemas.microsoft.com/office/drawing/2014/main" id="{6F83B3AC-F950-4C3B-B903-BD3FF94646CB}"/>
            </a:ext>
          </a:extLst>
        </xdr:cNvPr>
        <xdr:cNvSpPr txBox="1"/>
      </xdr:nvSpPr>
      <xdr:spPr>
        <a:xfrm>
          <a:off x="18421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34" name="n_1mainValue【庁舎】&#10;一人当たり面積">
          <a:extLst>
            <a:ext uri="{FF2B5EF4-FFF2-40B4-BE49-F238E27FC236}">
              <a16:creationId xmlns:a16="http://schemas.microsoft.com/office/drawing/2014/main" id="{EA8BACE2-55F1-4F06-87E3-8322F497144E}"/>
            </a:ext>
          </a:extLst>
        </xdr:cNvPr>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147338</xdr:rowOff>
    </xdr:from>
    <xdr:ext cx="469744" cy="259045"/>
    <xdr:sp macro="" textlink="">
      <xdr:nvSpPr>
        <xdr:cNvPr id="835" name="n_2mainValue【庁舎】&#10;一人当たり面積">
          <a:extLst>
            <a:ext uri="{FF2B5EF4-FFF2-40B4-BE49-F238E27FC236}">
              <a16:creationId xmlns:a16="http://schemas.microsoft.com/office/drawing/2014/main" id="{8390F1FA-043A-49D9-90E4-756E0C901B0E}"/>
            </a:ext>
          </a:extLst>
        </xdr:cNvPr>
        <xdr:cNvSpPr txBox="1"/>
      </xdr:nvSpPr>
      <xdr:spPr>
        <a:xfrm>
          <a:off x="201994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652</xdr:rowOff>
    </xdr:from>
    <xdr:ext cx="469744" cy="259045"/>
    <xdr:sp macro="" textlink="">
      <xdr:nvSpPr>
        <xdr:cNvPr id="836" name="n_3mainValue【庁舎】&#10;一人当たり面積">
          <a:extLst>
            <a:ext uri="{FF2B5EF4-FFF2-40B4-BE49-F238E27FC236}">
              <a16:creationId xmlns:a16="http://schemas.microsoft.com/office/drawing/2014/main" id="{10EC823B-4E9C-4790-AE51-80132B0174A2}"/>
            </a:ext>
          </a:extLst>
        </xdr:cNvPr>
        <xdr:cNvSpPr txBox="1"/>
      </xdr:nvSpPr>
      <xdr:spPr>
        <a:xfrm>
          <a:off x="19310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837" name="n_4mainValue【庁舎】&#10;一人当たり面積">
          <a:extLst>
            <a:ext uri="{FF2B5EF4-FFF2-40B4-BE49-F238E27FC236}">
              <a16:creationId xmlns:a16="http://schemas.microsoft.com/office/drawing/2014/main" id="{1DEA13EA-B0E3-4A2A-85FB-A348DEAF5FB1}"/>
            </a:ext>
          </a:extLst>
        </xdr:cNvPr>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19A8F116-4E1F-43C2-AA73-62F9CAD65E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BF07A1D1-BA65-4CF3-960C-6609995F9B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065794A8-154A-4646-958F-24029CABE8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・福祉施設の有形固定資産減価償却率が類似団体と比較して低くなっているが、これは、平成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年度にかけて老人福祉施設（ショートステイ・デイサービス）を整備したためである。</a:t>
          </a:r>
        </a:p>
        <a:p>
          <a:r>
            <a:rPr kumimoji="1" lang="ja-JP" altLang="en-US" sz="1300">
              <a:latin typeface="ＭＳ Ｐゴシック" panose="020B0600070205080204" pitchFamily="50" charset="-128"/>
              <a:ea typeface="ＭＳ Ｐゴシック" panose="020B0600070205080204" pitchFamily="50" charset="-128"/>
            </a:rPr>
            <a:t>・体育館・プール及び庁舎の一人あたり面積が類似団体より大きいのは、町合併により施設数が多いためである。今後、公共施設等総合管理計画に基づき、施設の統廃合を含め、適正な配置に努める。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年度に老朽化していた保健センターの改修を行ったため、有形固定資産減価償却が低くなっている。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・消防施設については、多くの消防団車庫が耐用年数を経過しており、有形固定資産減価償却率が高くなっている。今後、消防団の再編を含め施設の適正な配置に努める。</a:t>
          </a:r>
        </a:p>
        <a:p>
          <a:r>
            <a:rPr kumimoji="1" lang="ja-JP" altLang="en-US" sz="1300">
              <a:latin typeface="ＭＳ Ｐゴシック" panose="020B0600070205080204" pitchFamily="50" charset="-128"/>
              <a:ea typeface="ＭＳ Ｐゴシック" panose="020B0600070205080204" pitchFamily="50" charset="-128"/>
            </a:rPr>
            <a:t>・市民会館について、Ｈ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は公民館の一部を誤って計上しているため、有形固定資産減価償却率、一人当たり面積共に該当なしである。</a:t>
          </a:r>
        </a:p>
        <a:p>
          <a:r>
            <a:rPr kumimoji="1" lang="ja-JP" altLang="en-US" sz="1300">
              <a:latin typeface="ＭＳ Ｐゴシック" panose="020B0600070205080204" pitchFamily="50" charset="-128"/>
              <a:ea typeface="ＭＳ Ｐゴシック" panose="020B0600070205080204" pitchFamily="50" charset="-128"/>
            </a:rPr>
            <a:t>・庁舎の一人当たり面積が大きいのは、町合併により、本庁舎と支所庁舎が存在するためである。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19,178
19,023
246.76
15,279,491
14,972,312
136,249
8,995,966
6,843,104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当町の財政力指数は、類似団体平均を上回る</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となっているが、志賀原子力発電所の大規模償却資産に係る固定資産税収入等の影響により、数値が減少傾向にある。当該償却資産は、今後も減少することが見込まれるため、令和２年３月に策定した第４次集中改革プランに沿った歳入確保と歳出削減を着実に実施し、次世代につなぐ健全な行政経営の確立を目指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41487</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4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164677</xdr:rowOff>
    </xdr:from>
    <xdr:to>
      <xdr:col>19</xdr:col>
      <xdr:colOff>133350</xdr:colOff>
      <xdr:row>42</xdr:row>
      <xdr:rowOff>41487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941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164677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4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140546</xdr:rowOff>
    </xdr:from>
    <xdr:to>
      <xdr:col>15</xdr:col>
      <xdr:colOff>133350</xdr:colOff>
      <xdr:row>41</xdr:row>
      <xdr:rowOff>70696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80873</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84244</xdr:rowOff>
    </xdr:from>
    <xdr:to>
      <xdr:col>11</xdr:col>
      <xdr:colOff>31750</xdr:colOff>
      <xdr:row>41</xdr:row>
      <xdr:rowOff>116417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162137</xdr:rowOff>
    </xdr:from>
    <xdr:to>
      <xdr:col>19</xdr:col>
      <xdr:colOff>184150</xdr:colOff>
      <xdr:row>42</xdr:row>
      <xdr:rowOff>92287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102464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113877</xdr:rowOff>
    </xdr:from>
    <xdr:to>
      <xdr:col>15</xdr:col>
      <xdr:colOff>133350</xdr:colOff>
      <xdr:row>42</xdr:row>
      <xdr:rowOff>44027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28804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33444</xdr:rowOff>
    </xdr:from>
    <xdr:to>
      <xdr:col>7</xdr:col>
      <xdr:colOff>31750</xdr:colOff>
      <xdr:row>41</xdr:row>
      <xdr:rowOff>135044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119821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当町の歳入において大きな割合を占める志賀原子力発電所に係る大規模償却資産を含む固定資産税が年々減少（対前年比▲</a:t>
          </a:r>
          <a:r>
            <a:rPr kumimoji="1" lang="en-US" altLang="ja-JP" sz="1100">
              <a:latin typeface="ＭＳ Ｐゴシック" panose="020B0600070205080204" pitchFamily="50" charset="-128"/>
              <a:ea typeface="ＭＳ Ｐゴシック" panose="020B0600070205080204" pitchFamily="50" charset="-128"/>
            </a:rPr>
            <a:t>203</a:t>
          </a:r>
          <a:r>
            <a:rPr kumimoji="1" lang="ja-JP" altLang="en-US" sz="1100">
              <a:latin typeface="ＭＳ Ｐゴシック" panose="020B0600070205080204" pitchFamily="50" charset="-128"/>
              <a:ea typeface="ＭＳ Ｐゴシック" panose="020B0600070205080204" pitchFamily="50" charset="-128"/>
            </a:rPr>
            <a:t>百万円）しており、新型コロナウイルスの影響により落ち込んでいた法人町民税はやや持ち直したものの（対前年比</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百万円）、町税全体では▲</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百万円と大幅に落ち込んだ。一方歳出では、人件費の増加などがあったものの、下水道事業会計繰出金の減少などにより、経常経費充当一般財源は対前年比▲</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百万円となった。令和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年度は、普通交付税の追加交付を主な要因として、経常収支比率は</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ポイント改善したが、今後も、定員適正化計画に基づく人件費の削減等、義務的経費を含めた歳出削減に努める。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89112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83706"/>
          <a:ext cx="0" cy="1049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61189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89112</xdr:rowOff>
    </xdr:from>
    <xdr:to>
      <xdr:col>24</xdr:col>
      <xdr:colOff>12700</xdr:colOff>
      <xdr:row>65</xdr:row>
      <xdr:rowOff>89112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3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89112</xdr:rowOff>
    </xdr:from>
    <xdr:to>
      <xdr:col>23</xdr:col>
      <xdr:colOff>133350</xdr:colOff>
      <xdr:row>66</xdr:row>
      <xdr:rowOff>98637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3336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100135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78529</xdr:rowOff>
    </xdr:from>
    <xdr:to>
      <xdr:col>19</xdr:col>
      <xdr:colOff>133350</xdr:colOff>
      <xdr:row>66</xdr:row>
      <xdr:rowOff>98637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9422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78529</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942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46355</xdr:rowOff>
    </xdr:from>
    <xdr:to>
      <xdr:col>11</xdr:col>
      <xdr:colOff>31750</xdr:colOff>
      <xdr:row>66</xdr:row>
      <xdr:rowOff>82550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62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29439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38312</xdr:rowOff>
    </xdr:from>
    <xdr:to>
      <xdr:col>23</xdr:col>
      <xdr:colOff>184150</xdr:colOff>
      <xdr:row>65</xdr:row>
      <xdr:rowOff>139912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105639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7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47837</xdr:rowOff>
    </xdr:from>
    <xdr:to>
      <xdr:col>19</xdr:col>
      <xdr:colOff>184150</xdr:colOff>
      <xdr:row>66</xdr:row>
      <xdr:rowOff>149437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134214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27729</xdr:rowOff>
    </xdr:from>
    <xdr:to>
      <xdr:col>15</xdr:col>
      <xdr:colOff>133350</xdr:colOff>
      <xdr:row>66</xdr:row>
      <xdr:rowOff>129329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114106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167005</xdr:rowOff>
    </xdr:from>
    <xdr:to>
      <xdr:col>7</xdr:col>
      <xdr:colOff>31750</xdr:colOff>
      <xdr:row>66</xdr:row>
      <xdr:rowOff>97155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81932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当町では、人件費・物件費等が類似団体平均を大きく上回っている。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人件費においては、令和２年度に実施した特別定額給付金上乗せ分の財源としての給料カット分見合いが増額となった。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物件費においては、プレミアム商品券・食事券発行事業の実施により、委託料が増額となった。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今後は、定員適正化計画や集中改革プラン等により、定員適正化の実践と公共施設等総合管理計画に基づく施設統廃合等の推進により、経費の抑制を図る。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77543</xdr:rowOff>
    </xdr:from>
    <xdr:to>
      <xdr:col>23</xdr:col>
      <xdr:colOff>133350</xdr:colOff>
      <xdr:row>87</xdr:row>
      <xdr:rowOff>38582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22243"/>
          <a:ext cx="838200" cy="1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63086</xdr:rowOff>
    </xdr:from>
    <xdr:to>
      <xdr:col>19</xdr:col>
      <xdr:colOff>133350</xdr:colOff>
      <xdr:row>86</xdr:row>
      <xdr:rowOff>77543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36336"/>
          <a:ext cx="889000" cy="18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135708</xdr:rowOff>
    </xdr:from>
    <xdr:to>
      <xdr:col>15</xdr:col>
      <xdr:colOff>82550</xdr:colOff>
      <xdr:row>85</xdr:row>
      <xdr:rowOff>63086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37508"/>
          <a:ext cx="8890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118845</xdr:rowOff>
    </xdr:from>
    <xdr:to>
      <xdr:col>15</xdr:col>
      <xdr:colOff>133350</xdr:colOff>
      <xdr:row>82</xdr:row>
      <xdr:rowOff>48995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59172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112930</xdr:rowOff>
    </xdr:from>
    <xdr:to>
      <xdr:col>11</xdr:col>
      <xdr:colOff>31750</xdr:colOff>
      <xdr:row>84</xdr:row>
      <xdr:rowOff>135708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14730"/>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114109</xdr:rowOff>
    </xdr:from>
    <xdr:to>
      <xdr:col>11</xdr:col>
      <xdr:colOff>82550</xdr:colOff>
      <xdr:row>82</xdr:row>
      <xdr:rowOff>44259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54436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130180</xdr:rowOff>
    </xdr:from>
    <xdr:to>
      <xdr:col>7</xdr:col>
      <xdr:colOff>31750</xdr:colOff>
      <xdr:row>82</xdr:row>
      <xdr:rowOff>60330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70507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159232</xdr:rowOff>
    </xdr:from>
    <xdr:to>
      <xdr:col>23</xdr:col>
      <xdr:colOff>184150</xdr:colOff>
      <xdr:row>87</xdr:row>
      <xdr:rowOff>89382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131309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7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26743</xdr:rowOff>
    </xdr:from>
    <xdr:to>
      <xdr:col>19</xdr:col>
      <xdr:colOff>184150</xdr:colOff>
      <xdr:row>86</xdr:row>
      <xdr:rowOff>128343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113120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5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12286</xdr:rowOff>
    </xdr:from>
    <xdr:to>
      <xdr:col>15</xdr:col>
      <xdr:colOff>133350</xdr:colOff>
      <xdr:row>85</xdr:row>
      <xdr:rowOff>113886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98663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7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84908</xdr:rowOff>
    </xdr:from>
    <xdr:to>
      <xdr:col>11</xdr:col>
      <xdr:colOff>82550</xdr:colOff>
      <xdr:row>85</xdr:row>
      <xdr:rowOff>15058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171285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7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62130</xdr:rowOff>
    </xdr:from>
    <xdr:to>
      <xdr:col>7</xdr:col>
      <xdr:colOff>31750</xdr:colOff>
      <xdr:row>84</xdr:row>
      <xdr:rowOff>163730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148507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ポイント下回っており、今後も、国・県の動向や民間企業の水準との均衡にも配慮し、給与水準の適正化に努める。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81</xdr:row>
      <xdr:rowOff>148771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36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63500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0362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155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45357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9155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148771</xdr:rowOff>
    </xdr:from>
    <xdr:to>
      <xdr:col>68</xdr:col>
      <xdr:colOff>203200</xdr:colOff>
      <xdr:row>81</xdr:row>
      <xdr:rowOff>78921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未だ突出して多いのが現状である。今後、定員適正化計画に基づき、一般行政職については、新たな課題や行政ニーズに適切に対応するために人員削減をなるべく抑制するが、技能労務職については、基本的には補充せず、必要に応じ会計年度任用職員や民間委託で対応する。</a:t>
          </a:r>
        </a:p>
        <a:p>
          <a:r>
            <a:rPr kumimoji="1" lang="ja-JP" altLang="en-US" sz="1300">
              <a:latin typeface="ＭＳ Ｐゴシック" panose="020B0600070205080204" pitchFamily="50" charset="-128"/>
              <a:ea typeface="ＭＳ Ｐゴシック" panose="020B0600070205080204" pitchFamily="50" charset="-128"/>
            </a:rPr>
            <a:t>　後年度の定員や年齢構成に支障が出ないよう配慮し、各年度における必要最小限の採用に努める。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129329</xdr:rowOff>
    </xdr:from>
    <xdr:to>
      <xdr:col>81</xdr:col>
      <xdr:colOff>44450</xdr:colOff>
      <xdr:row>66</xdr:row>
      <xdr:rowOff>6138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7357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50906</xdr:rowOff>
    </xdr:from>
    <xdr:to>
      <xdr:col>77</xdr:col>
      <xdr:colOff>44450</xdr:colOff>
      <xdr:row>65</xdr:row>
      <xdr:rowOff>129329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95156"/>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16721</xdr:rowOff>
    </xdr:from>
    <xdr:to>
      <xdr:col>72</xdr:col>
      <xdr:colOff>203200</xdr:colOff>
      <xdr:row>65</xdr:row>
      <xdr:rowOff>50906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60971"/>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131974</xdr:rowOff>
    </xdr:from>
    <xdr:to>
      <xdr:col>73</xdr:col>
      <xdr:colOff>44450</xdr:colOff>
      <xdr:row>60</xdr:row>
      <xdr:rowOff>62124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72301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137901</xdr:rowOff>
    </xdr:from>
    <xdr:to>
      <xdr:col>68</xdr:col>
      <xdr:colOff>152400</xdr:colOff>
      <xdr:row>65</xdr:row>
      <xdr:rowOff>16721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110701"/>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127953</xdr:rowOff>
    </xdr:from>
    <xdr:to>
      <xdr:col>68</xdr:col>
      <xdr:colOff>203200</xdr:colOff>
      <xdr:row>60</xdr:row>
      <xdr:rowOff>58103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148061</xdr:rowOff>
    </xdr:from>
    <xdr:to>
      <xdr:col>64</xdr:col>
      <xdr:colOff>152400</xdr:colOff>
      <xdr:row>60</xdr:row>
      <xdr:rowOff>78211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88388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126788</xdr:rowOff>
    </xdr:from>
    <xdr:to>
      <xdr:col>81</xdr:col>
      <xdr:colOff>95250</xdr:colOff>
      <xdr:row>66</xdr:row>
      <xdr:rowOff>56938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98865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78529</xdr:rowOff>
    </xdr:from>
    <xdr:to>
      <xdr:col>77</xdr:col>
      <xdr:colOff>95250</xdr:colOff>
      <xdr:row>66</xdr:row>
      <xdr:rowOff>8679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164906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106</xdr:rowOff>
    </xdr:from>
    <xdr:to>
      <xdr:col>73</xdr:col>
      <xdr:colOff>44450</xdr:colOff>
      <xdr:row>65</xdr:row>
      <xdr:rowOff>101706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86483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137371</xdr:rowOff>
    </xdr:from>
    <xdr:to>
      <xdr:col>68</xdr:col>
      <xdr:colOff>203200</xdr:colOff>
      <xdr:row>65</xdr:row>
      <xdr:rowOff>67521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52298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87101</xdr:rowOff>
    </xdr:from>
    <xdr:to>
      <xdr:col>64</xdr:col>
      <xdr:colOff>152400</xdr:colOff>
      <xdr:row>65</xdr:row>
      <xdr:rowOff>17251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比率算定における分母の標準財政規模は上昇したものの、分子の元利償還金の減少が小さく、前年と比較して、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今後は財政規模の縮小が見込まれることから、将来負担同様、地方債発行においても計画的に平準化を図りながら公債費負担の抑制に努める。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61722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22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81026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148590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83312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780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比率算定において、分母となる標準財政規模は縮小傾向にあるものの、それ以上に分子となる普通会計及び企業会計の地方債残高の減少率が高いため、数値が好転している。</a:t>
          </a:r>
        </a:p>
        <a:p>
          <a:r>
            <a:rPr kumimoji="1" lang="ja-JP" altLang="en-US" sz="1300">
              <a:latin typeface="ＭＳ Ｐゴシック" panose="020B0600070205080204" pitchFamily="50" charset="-128"/>
              <a:ea typeface="ＭＳ Ｐゴシック" panose="020B0600070205080204" pitchFamily="50" charset="-128"/>
            </a:rPr>
            <a:t>　今後は、大型事業が見込まれることを想定し、計画的な地方債発行や繰上償還の実施等により、将来負担の抑制に努める。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128693</xdr:rowOff>
    </xdr:from>
    <xdr:to>
      <xdr:col>73</xdr:col>
      <xdr:colOff>44450</xdr:colOff>
      <xdr:row>15</xdr:row>
      <xdr:rowOff>58843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69020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143298</xdr:rowOff>
    </xdr:from>
    <xdr:to>
      <xdr:col>64</xdr:col>
      <xdr:colOff>152400</xdr:colOff>
      <xdr:row>14</xdr:row>
      <xdr:rowOff>73448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83625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76200</xdr:rowOff>
    </xdr:from>
    <xdr:ext cx="9201150" cy="425758"/>
    <xdr:sp macro="" textlink="">
      <xdr:nvSpPr>
        <xdr:cNvPr id="459" name="テキスト ボックス 458">
          <a:extLst>
            <a:ext uri="{FF2B5EF4-FFF2-40B4-BE49-F238E27FC236}">
              <a16:creationId xmlns:a16="http://schemas.microsoft.com/office/drawing/2014/main" id="{55DD6464-3E0C-4999-AC52-590CAB9EAE89}"/>
            </a:ext>
          </a:extLst>
        </xdr:cNvPr>
        <xdr:cNvSpPr txBox="1"/>
      </xdr:nvSpPr>
      <xdr:spPr>
        <a:xfrm>
          <a:off x="698500" y="436880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19,178
19,023
246.76
15,279,491
14,972,312
136,249
8,995,966
6,843,104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令和２年度に実施した特別定額給付金上乗せ分の財源としての給料カット分見合いが増額となったものの、比率は増減無しとなった。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77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ケーブルテレビ事業特別会計におけるケーブル断線復旧工事委託の増などにより、経費は増額となっているものの、比率は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％の減となった。引き続き、事務事業の見直し等により、更なる経費削減に努める。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44450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94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44450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4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9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158750</xdr:rowOff>
    </xdr:from>
    <xdr:to>
      <xdr:col>82</xdr:col>
      <xdr:colOff>158750</xdr:colOff>
      <xdr:row>16</xdr:row>
      <xdr:rowOff>88900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165100</xdr:rowOff>
    </xdr:from>
    <xdr:to>
      <xdr:col>74</xdr:col>
      <xdr:colOff>31750</xdr:colOff>
      <xdr:row>17</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人口の減少に伴う児童手当給付費の減少等により、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％の減となった。引き続き、適正な扶助費の執行に努める。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37193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除雪委託料の減や事務費繰出金等の減少による介護保険特別会計繰出金の減が主な要因となり、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今後も、社会保障に係る繰出金の増加が考えられるため、財政健全化に努める。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54</xdr:row>
      <xdr:rowOff>18143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89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54</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58</xdr:row>
      <xdr:rowOff>39915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00243"/>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39915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18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68234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138793</xdr:rowOff>
    </xdr:from>
    <xdr:to>
      <xdr:col>78</xdr:col>
      <xdr:colOff>120650</xdr:colOff>
      <xdr:row>54</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79120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消防やごみ処理施設に係る一部事務組合への負担金や病院事業への繰出金により、類似団体に比較して高い傾向にある。令和３年度は、下水道事業会計繰出金の減などにより、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66040</xdr:rowOff>
    </xdr:from>
    <xdr:to>
      <xdr:col>82</xdr:col>
      <xdr:colOff>107950</xdr:colOff>
      <xdr:row>41</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9240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62230</xdr:rowOff>
    </xdr:from>
    <xdr:to>
      <xdr:col>78</xdr:col>
      <xdr:colOff>69850</xdr:colOff>
      <xdr:row>41</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7091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41</xdr:row>
      <xdr:rowOff>62230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8876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73660</xdr:rowOff>
    </xdr:from>
    <xdr:to>
      <xdr:col>69</xdr:col>
      <xdr:colOff>92075</xdr:colOff>
      <xdr:row>39</xdr:row>
      <xdr:rowOff>16510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588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15240</xdr:rowOff>
    </xdr:from>
    <xdr:to>
      <xdr:col>82</xdr:col>
      <xdr:colOff>158750</xdr:colOff>
      <xdr:row>40</xdr:row>
      <xdr:rowOff>116840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95267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26670</xdr:rowOff>
    </xdr:from>
    <xdr:to>
      <xdr:col>78</xdr:col>
      <xdr:colOff>120650</xdr:colOff>
      <xdr:row>41</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113047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11430</xdr:rowOff>
    </xdr:from>
    <xdr:to>
      <xdr:col>74</xdr:col>
      <xdr:colOff>31750</xdr:colOff>
      <xdr:row>41</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97807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137160</xdr:rowOff>
    </xdr:from>
    <xdr:to>
      <xdr:col>65</xdr:col>
      <xdr:colOff>53975</xdr:colOff>
      <xdr:row>39</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一部地方債の償還終了により、前年度に比べ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％減少したが、今後、公共施設等総合管理計画に基づく施設統廃合等の大型事業が見込まれるため、繰上償還の実施や新規地方債の発行の抑制に努める。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167005</xdr:rowOff>
    </xdr:from>
    <xdr:to>
      <xdr:col>24</xdr:col>
      <xdr:colOff>25400</xdr:colOff>
      <xdr:row>80</xdr:row>
      <xdr:rowOff>52705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7115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52705</xdr:rowOff>
    </xdr:from>
    <xdr:to>
      <xdr:col>19</xdr:col>
      <xdr:colOff>187325</xdr:colOff>
      <xdr:row>80</xdr:row>
      <xdr:rowOff>104139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7687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125113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109855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820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19050</xdr:rowOff>
    </xdr:from>
    <xdr:to>
      <xdr:col>15</xdr:col>
      <xdr:colOff>149225</xdr:colOff>
      <xdr:row>78</xdr:row>
      <xdr:rowOff>120650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130827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109855</xdr:rowOff>
    </xdr:from>
    <xdr:to>
      <xdr:col>11</xdr:col>
      <xdr:colOff>9525</xdr:colOff>
      <xdr:row>80</xdr:row>
      <xdr:rowOff>144145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825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24764</xdr:rowOff>
    </xdr:from>
    <xdr:to>
      <xdr:col>11</xdr:col>
      <xdr:colOff>60325</xdr:colOff>
      <xdr:row>78</xdr:row>
      <xdr:rowOff>126364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136541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41911</xdr:rowOff>
    </xdr:from>
    <xdr:to>
      <xdr:col>6</xdr:col>
      <xdr:colOff>171450</xdr:colOff>
      <xdr:row>78</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153688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116205</xdr:rowOff>
    </xdr:from>
    <xdr:to>
      <xdr:col>24</xdr:col>
      <xdr:colOff>76200</xdr:colOff>
      <xdr:row>80</xdr:row>
      <xdr:rowOff>46355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88282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1905</xdr:rowOff>
    </xdr:from>
    <xdr:to>
      <xdr:col>20</xdr:col>
      <xdr:colOff>38100</xdr:colOff>
      <xdr:row>80</xdr:row>
      <xdr:rowOff>103505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88282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80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59055</xdr:rowOff>
    </xdr:from>
    <xdr:to>
      <xdr:col>11</xdr:col>
      <xdr:colOff>60325</xdr:colOff>
      <xdr:row>80</xdr:row>
      <xdr:rowOff>160655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145432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93345</xdr:rowOff>
    </xdr:from>
    <xdr:to>
      <xdr:col>6</xdr:col>
      <xdr:colOff>171450</xdr:colOff>
      <xdr:row>81</xdr:row>
      <xdr:rowOff>23495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8272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9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普通交付税の追加交付を主な要因として、分母となる一般財源等総額が大きく増加した。人件費及び物件費においては経費が増加したものの、比率が増加した費目はなく、</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％の減少となった。</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80</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64640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26415</xdr:rowOff>
    </xdr:from>
    <xdr:to>
      <xdr:col>78</xdr:col>
      <xdr:colOff>69850</xdr:colOff>
      <xdr:row>80</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7424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26415</xdr:rowOff>
    </xdr:from>
    <xdr:to>
      <xdr:col>73</xdr:col>
      <xdr:colOff>180975</xdr:colOff>
      <xdr:row>80</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42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151637</xdr:rowOff>
    </xdr:from>
    <xdr:to>
      <xdr:col>74</xdr:col>
      <xdr:colOff>31750</xdr:colOff>
      <xdr:row>80</xdr:row>
      <xdr:rowOff>81787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69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80</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738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124206</xdr:rowOff>
    </xdr:from>
    <xdr:to>
      <xdr:col>69</xdr:col>
      <xdr:colOff>142875</xdr:colOff>
      <xdr:row>80</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64533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3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39624</xdr:rowOff>
    </xdr:from>
    <xdr:to>
      <xdr:col>78</xdr:col>
      <xdr:colOff>120650</xdr:colOff>
      <xdr:row>80</xdr:row>
      <xdr:rowOff>141224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126001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147065</xdr:rowOff>
    </xdr:from>
    <xdr:to>
      <xdr:col>74</xdr:col>
      <xdr:colOff>31750</xdr:colOff>
      <xdr:row>80</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87392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111858</xdr:rowOff>
    </xdr:from>
    <xdr:to>
      <xdr:col>29</xdr:col>
      <xdr:colOff>127000</xdr:colOff>
      <xdr:row>15</xdr:row>
      <xdr:rowOff>64178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59783"/>
          <a:ext cx="647700" cy="123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64178</xdr:rowOff>
    </xdr:from>
    <xdr:to>
      <xdr:col>26</xdr:col>
      <xdr:colOff>50800</xdr:colOff>
      <xdr:row>15</xdr:row>
      <xdr:rowOff>106731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83553"/>
          <a:ext cx="698500" cy="4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106731</xdr:rowOff>
    </xdr:from>
    <xdr:to>
      <xdr:col>22</xdr:col>
      <xdr:colOff>114300</xdr:colOff>
      <xdr:row>16</xdr:row>
      <xdr:rowOff>2783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26106"/>
          <a:ext cx="698500" cy="6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120821</xdr:rowOff>
    </xdr:from>
    <xdr:to>
      <xdr:col>22</xdr:col>
      <xdr:colOff>165100</xdr:colOff>
      <xdr:row>19</xdr:row>
      <xdr:rowOff>50971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35748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2783</xdr:rowOff>
    </xdr:from>
    <xdr:to>
      <xdr:col>18</xdr:col>
      <xdr:colOff>177800</xdr:colOff>
      <xdr:row>16</xdr:row>
      <xdr:rowOff>66922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3608"/>
          <a:ext cx="698500" cy="64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131940</xdr:rowOff>
    </xdr:from>
    <xdr:to>
      <xdr:col>19</xdr:col>
      <xdr:colOff>38100</xdr:colOff>
      <xdr:row>19</xdr:row>
      <xdr:rowOff>62090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46867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131859</xdr:rowOff>
    </xdr:from>
    <xdr:to>
      <xdr:col>15</xdr:col>
      <xdr:colOff>101600</xdr:colOff>
      <xdr:row>19</xdr:row>
      <xdr:rowOff>62009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46786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61058</xdr:rowOff>
    </xdr:from>
    <xdr:to>
      <xdr:col>29</xdr:col>
      <xdr:colOff>177800</xdr:colOff>
      <xdr:row>14</xdr:row>
      <xdr:rowOff>162658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0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77585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5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13378</xdr:rowOff>
    </xdr:from>
    <xdr:to>
      <xdr:col>26</xdr:col>
      <xdr:colOff>101600</xdr:colOff>
      <xdr:row>15</xdr:row>
      <xdr:rowOff>114978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125155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0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55931</xdr:rowOff>
    </xdr:from>
    <xdr:to>
      <xdr:col>22</xdr:col>
      <xdr:colOff>165100</xdr:colOff>
      <xdr:row>15</xdr:row>
      <xdr:rowOff>157531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7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167708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4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123433</xdr:rowOff>
    </xdr:from>
    <xdr:to>
      <xdr:col>19</xdr:col>
      <xdr:colOff>38100</xdr:colOff>
      <xdr:row>16</xdr:row>
      <xdr:rowOff>53583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16122</xdr:rowOff>
    </xdr:from>
    <xdr:to>
      <xdr:col>15</xdr:col>
      <xdr:colOff>101600</xdr:colOff>
      <xdr:row>16</xdr:row>
      <xdr:rowOff>117722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0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127899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268046</xdr:rowOff>
    </xdr:from>
    <xdr:to>
      <xdr:col>29</xdr:col>
      <xdr:colOff>127000</xdr:colOff>
      <xdr:row>34</xdr:row>
      <xdr:rowOff>331997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35496"/>
          <a:ext cx="647700" cy="63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331997</xdr:rowOff>
    </xdr:from>
    <xdr:to>
      <xdr:col>26</xdr:col>
      <xdr:colOff>50800</xdr:colOff>
      <xdr:row>35</xdr:row>
      <xdr:rowOff>43314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99447"/>
          <a:ext cx="698500" cy="5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43314</xdr:rowOff>
    </xdr:from>
    <xdr:to>
      <xdr:col>22</xdr:col>
      <xdr:colOff>114300</xdr:colOff>
      <xdr:row>35</xdr:row>
      <xdr:rowOff>55849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53664"/>
          <a:ext cx="698500" cy="1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329189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268332</xdr:rowOff>
    </xdr:from>
    <xdr:to>
      <xdr:col>18</xdr:col>
      <xdr:colOff>177800</xdr:colOff>
      <xdr:row>35</xdr:row>
      <xdr:rowOff>55849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35782"/>
          <a:ext cx="698500" cy="13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319587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326636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217246</xdr:rowOff>
    </xdr:from>
    <xdr:to>
      <xdr:col>29</xdr:col>
      <xdr:colOff>177800</xdr:colOff>
      <xdr:row>34</xdr:row>
      <xdr:rowOff>318846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8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62323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2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281197</xdr:rowOff>
    </xdr:from>
    <xdr:to>
      <xdr:col>26</xdr:col>
      <xdr:colOff>101600</xdr:colOff>
      <xdr:row>35</xdr:row>
      <xdr:rowOff>39897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4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50074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1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335414</xdr:rowOff>
    </xdr:from>
    <xdr:to>
      <xdr:col>22</xdr:col>
      <xdr:colOff>165100</xdr:colOff>
      <xdr:row>35</xdr:row>
      <xdr:rowOff>94114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104290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5049</xdr:rowOff>
    </xdr:from>
    <xdr:to>
      <xdr:col>19</xdr:col>
      <xdr:colOff>38100</xdr:colOff>
      <xdr:row>35</xdr:row>
      <xdr:rowOff>106649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1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116825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217532</xdr:rowOff>
    </xdr:from>
    <xdr:to>
      <xdr:col>15</xdr:col>
      <xdr:colOff>101600</xdr:colOff>
      <xdr:row>34</xdr:row>
      <xdr:rowOff>319132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8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329309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5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19,178
19,023
246.76
15,279,491
14,972,312
136,249
8,995,966
6,843,104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48260</xdr:rowOff>
    </xdr:from>
    <xdr:to>
      <xdr:col>24</xdr:col>
      <xdr:colOff>63500</xdr:colOff>
      <xdr:row>34</xdr:row>
      <xdr:rowOff>168275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756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168275</xdr:rowOff>
    </xdr:from>
    <xdr:to>
      <xdr:col>19</xdr:col>
      <xdr:colOff>177800</xdr:colOff>
      <xdr:row>36</xdr:row>
      <xdr:rowOff>26919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7575"/>
          <a:ext cx="889000" cy="2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26919</xdr:rowOff>
    </xdr:from>
    <xdr:to>
      <xdr:col>15</xdr:col>
      <xdr:colOff>50800</xdr:colOff>
      <xdr:row>36</xdr:row>
      <xdr:rowOff>112268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99119"/>
          <a:ext cx="8890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171147</xdr:rowOff>
    </xdr:from>
    <xdr:to>
      <xdr:col>15</xdr:col>
      <xdr:colOff>101600</xdr:colOff>
      <xdr:row>39</xdr:row>
      <xdr:rowOff>101297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92424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112268</xdr:rowOff>
    </xdr:from>
    <xdr:to>
      <xdr:col>10</xdr:col>
      <xdr:colOff>114300</xdr:colOff>
      <xdr:row>36</xdr:row>
      <xdr:rowOff>143276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4468"/>
          <a:ext cx="8890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169367</xdr:rowOff>
    </xdr:from>
    <xdr:to>
      <xdr:col>10</xdr:col>
      <xdr:colOff>165100</xdr:colOff>
      <xdr:row>39</xdr:row>
      <xdr:rowOff>99517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90644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158378</xdr:rowOff>
    </xdr:from>
    <xdr:to>
      <xdr:col>6</xdr:col>
      <xdr:colOff>38100</xdr:colOff>
      <xdr:row>39</xdr:row>
      <xdr:rowOff>88528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79655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168910</xdr:rowOff>
    </xdr:from>
    <xdr:to>
      <xdr:col>24</xdr:col>
      <xdr:colOff>114300</xdr:colOff>
      <xdr:row>34</xdr:row>
      <xdr:rowOff>99060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20337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117475</xdr:rowOff>
    </xdr:from>
    <xdr:to>
      <xdr:col>20</xdr:col>
      <xdr:colOff>38100</xdr:colOff>
      <xdr:row>35</xdr:row>
      <xdr:rowOff>47625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64152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2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147569</xdr:rowOff>
    </xdr:from>
    <xdr:to>
      <xdr:col>15</xdr:col>
      <xdr:colOff>101600</xdr:colOff>
      <xdr:row>36</xdr:row>
      <xdr:rowOff>77719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94246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61468</xdr:rowOff>
    </xdr:from>
    <xdr:to>
      <xdr:col>10</xdr:col>
      <xdr:colOff>165100</xdr:colOff>
      <xdr:row>36</xdr:row>
      <xdr:rowOff>163068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8145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92476</xdr:rowOff>
    </xdr:from>
    <xdr:to>
      <xdr:col>6</xdr:col>
      <xdr:colOff>38100</xdr:colOff>
      <xdr:row>37</xdr:row>
      <xdr:rowOff>22626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39153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157207</xdr:rowOff>
    </xdr:from>
    <xdr:to>
      <xdr:col>24</xdr:col>
      <xdr:colOff>63500</xdr:colOff>
      <xdr:row>53</xdr:row>
      <xdr:rowOff>27686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01157"/>
          <a:ext cx="838200" cy="2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27686</xdr:rowOff>
    </xdr:from>
    <xdr:to>
      <xdr:col>19</xdr:col>
      <xdr:colOff>177800</xdr:colOff>
      <xdr:row>53</xdr:row>
      <xdr:rowOff>123451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14536"/>
          <a:ext cx="889000" cy="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123451</xdr:rowOff>
    </xdr:from>
    <xdr:to>
      <xdr:col>15</xdr:col>
      <xdr:colOff>50800</xdr:colOff>
      <xdr:row>54</xdr:row>
      <xdr:rowOff>135833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10301"/>
          <a:ext cx="889000" cy="1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6356</xdr:rowOff>
    </xdr:from>
    <xdr:to>
      <xdr:col>15</xdr:col>
      <xdr:colOff>101600</xdr:colOff>
      <xdr:row>58</xdr:row>
      <xdr:rowOff>107956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99083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135833</xdr:rowOff>
    </xdr:from>
    <xdr:to>
      <xdr:col>10</xdr:col>
      <xdr:colOff>114300</xdr:colOff>
      <xdr:row>55</xdr:row>
      <xdr:rowOff>30791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394133"/>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18473</xdr:rowOff>
    </xdr:from>
    <xdr:to>
      <xdr:col>10</xdr:col>
      <xdr:colOff>165100</xdr:colOff>
      <xdr:row>58</xdr:row>
      <xdr:rowOff>120073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6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111200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160928</xdr:rowOff>
    </xdr:from>
    <xdr:to>
      <xdr:col>6</xdr:col>
      <xdr:colOff>38100</xdr:colOff>
      <xdr:row>58</xdr:row>
      <xdr:rowOff>91078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106407</xdr:rowOff>
    </xdr:from>
    <xdr:to>
      <xdr:col>24</xdr:col>
      <xdr:colOff>114300</xdr:colOff>
      <xdr:row>52</xdr:row>
      <xdr:rowOff>36557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8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129284</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0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148336</xdr:rowOff>
    </xdr:from>
    <xdr:to>
      <xdr:col>20</xdr:col>
      <xdr:colOff>38100</xdr:colOff>
      <xdr:row>53</xdr:row>
      <xdr:rowOff>78486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95013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72651</xdr:rowOff>
    </xdr:from>
    <xdr:to>
      <xdr:col>15</xdr:col>
      <xdr:colOff>101600</xdr:colOff>
      <xdr:row>54</xdr:row>
      <xdr:rowOff>2801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19328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3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85033</xdr:rowOff>
    </xdr:from>
    <xdr:to>
      <xdr:col>10</xdr:col>
      <xdr:colOff>165100</xdr:colOff>
      <xdr:row>55</xdr:row>
      <xdr:rowOff>15183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31710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11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151441</xdr:rowOff>
    </xdr:from>
    <xdr:to>
      <xdr:col>6</xdr:col>
      <xdr:colOff>38100</xdr:colOff>
      <xdr:row>55</xdr:row>
      <xdr:rowOff>81591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98118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128361</xdr:rowOff>
    </xdr:from>
    <xdr:to>
      <xdr:col>24</xdr:col>
      <xdr:colOff>63500</xdr:colOff>
      <xdr:row>76</xdr:row>
      <xdr:rowOff>39070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87111"/>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128361</xdr:rowOff>
    </xdr:from>
    <xdr:to>
      <xdr:col>19</xdr:col>
      <xdr:colOff>177800</xdr:colOff>
      <xdr:row>77</xdr:row>
      <xdr:rowOff>14474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87111"/>
          <a:ext cx="889000" cy="2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9810</xdr:rowOff>
    </xdr:from>
    <xdr:to>
      <xdr:col>15</xdr:col>
      <xdr:colOff>50800</xdr:colOff>
      <xdr:row>77</xdr:row>
      <xdr:rowOff>14474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11460"/>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54066</xdr:rowOff>
    </xdr:from>
    <xdr:to>
      <xdr:col>10</xdr:col>
      <xdr:colOff>114300</xdr:colOff>
      <xdr:row>77</xdr:row>
      <xdr:rowOff>9810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84266"/>
          <a:ext cx="889000" cy="1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159720</xdr:rowOff>
    </xdr:from>
    <xdr:to>
      <xdr:col>24</xdr:col>
      <xdr:colOff>114300</xdr:colOff>
      <xdr:row>76</xdr:row>
      <xdr:rowOff>89870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11147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77561</xdr:rowOff>
    </xdr:from>
    <xdr:to>
      <xdr:col>20</xdr:col>
      <xdr:colOff>38100</xdr:colOff>
      <xdr:row>76</xdr:row>
      <xdr:rowOff>7711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24238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7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135124</xdr:rowOff>
    </xdr:from>
    <xdr:to>
      <xdr:col>15</xdr:col>
      <xdr:colOff>101600</xdr:colOff>
      <xdr:row>77</xdr:row>
      <xdr:rowOff>65274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81800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130460</xdr:rowOff>
    </xdr:from>
    <xdr:to>
      <xdr:col>10</xdr:col>
      <xdr:colOff>165100</xdr:colOff>
      <xdr:row>77</xdr:row>
      <xdr:rowOff>60610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77136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3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3266</xdr:rowOff>
    </xdr:from>
    <xdr:to>
      <xdr:col>6</xdr:col>
      <xdr:colOff>38100</xdr:colOff>
      <xdr:row>76</xdr:row>
      <xdr:rowOff>104866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121393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0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48684</xdr:rowOff>
    </xdr:from>
    <xdr:to>
      <xdr:col>24</xdr:col>
      <xdr:colOff>63500</xdr:colOff>
      <xdr:row>97</xdr:row>
      <xdr:rowOff>77194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7884"/>
          <a:ext cx="838200" cy="19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74254</xdr:rowOff>
    </xdr:from>
    <xdr:to>
      <xdr:col>19</xdr:col>
      <xdr:colOff>177800</xdr:colOff>
      <xdr:row>97</xdr:row>
      <xdr:rowOff>77194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0490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74254</xdr:rowOff>
    </xdr:from>
    <xdr:to>
      <xdr:col>15</xdr:col>
      <xdr:colOff>50800</xdr:colOff>
      <xdr:row>97</xdr:row>
      <xdr:rowOff>122293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04904"/>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114767</xdr:rowOff>
    </xdr:from>
    <xdr:to>
      <xdr:col>10</xdr:col>
      <xdr:colOff>114300</xdr:colOff>
      <xdr:row>97</xdr:row>
      <xdr:rowOff>122293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45417"/>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169334</xdr:rowOff>
    </xdr:from>
    <xdr:to>
      <xdr:col>24</xdr:col>
      <xdr:colOff>114300</xdr:colOff>
      <xdr:row>96</xdr:row>
      <xdr:rowOff>99484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147761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3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26394</xdr:rowOff>
    </xdr:from>
    <xdr:to>
      <xdr:col>20</xdr:col>
      <xdr:colOff>38100</xdr:colOff>
      <xdr:row>97</xdr:row>
      <xdr:rowOff>127994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144521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23454</xdr:rowOff>
    </xdr:from>
    <xdr:to>
      <xdr:col>15</xdr:col>
      <xdr:colOff>101600</xdr:colOff>
      <xdr:row>97</xdr:row>
      <xdr:rowOff>125054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116181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4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71493</xdr:rowOff>
    </xdr:from>
    <xdr:to>
      <xdr:col>10</xdr:col>
      <xdr:colOff>165100</xdr:colOff>
      <xdr:row>98</xdr:row>
      <xdr:rowOff>1643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164220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9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63967</xdr:rowOff>
    </xdr:from>
    <xdr:to>
      <xdr:col>6</xdr:col>
      <xdr:colOff>38100</xdr:colOff>
      <xdr:row>97</xdr:row>
      <xdr:rowOff>165567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9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156694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91397</xdr:rowOff>
    </xdr:from>
    <xdr:to>
      <xdr:col>54</xdr:col>
      <xdr:colOff>189865</xdr:colOff>
      <xdr:row>37</xdr:row>
      <xdr:rowOff>108876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920697"/>
          <a:ext cx="1270" cy="53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112703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108876</xdr:rowOff>
    </xdr:from>
    <xdr:to>
      <xdr:col>55</xdr:col>
      <xdr:colOff>88900</xdr:colOff>
      <xdr:row>37</xdr:row>
      <xdr:rowOff>108876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38074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9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91397</xdr:rowOff>
    </xdr:from>
    <xdr:to>
      <xdr:col>55</xdr:col>
      <xdr:colOff>88900</xdr:colOff>
      <xdr:row>34</xdr:row>
      <xdr:rowOff>91397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9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166638</xdr:rowOff>
    </xdr:from>
    <xdr:to>
      <xdr:col>55</xdr:col>
      <xdr:colOff>0</xdr:colOff>
      <xdr:row>34</xdr:row>
      <xdr:rowOff>91397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81588"/>
          <a:ext cx="838200" cy="4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163129</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13252</xdr:rowOff>
    </xdr:from>
    <xdr:to>
      <xdr:col>55</xdr:col>
      <xdr:colOff>50800</xdr:colOff>
      <xdr:row>36</xdr:row>
      <xdr:rowOff>114852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166638</xdr:rowOff>
    </xdr:from>
    <xdr:to>
      <xdr:col>50</xdr:col>
      <xdr:colOff>114300</xdr:colOff>
      <xdr:row>35</xdr:row>
      <xdr:rowOff>30978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81588"/>
          <a:ext cx="889000" cy="5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47203</xdr:rowOff>
    </xdr:from>
    <xdr:to>
      <xdr:col>50</xdr:col>
      <xdr:colOff>165100</xdr:colOff>
      <xdr:row>33</xdr:row>
      <xdr:rowOff>148803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139930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30978</xdr:rowOff>
    </xdr:from>
    <xdr:to>
      <xdr:col>45</xdr:col>
      <xdr:colOff>177800</xdr:colOff>
      <xdr:row>36</xdr:row>
      <xdr:rowOff>26301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31728"/>
          <a:ext cx="889000" cy="1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159185</xdr:rowOff>
    </xdr:from>
    <xdr:to>
      <xdr:col>46</xdr:col>
      <xdr:colOff>38100</xdr:colOff>
      <xdr:row>37</xdr:row>
      <xdr:rowOff>89335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80462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160631</xdr:rowOff>
    </xdr:from>
    <xdr:to>
      <xdr:col>41</xdr:col>
      <xdr:colOff>50800</xdr:colOff>
      <xdr:row>36</xdr:row>
      <xdr:rowOff>26301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61381"/>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2037</xdr:rowOff>
    </xdr:from>
    <xdr:to>
      <xdr:col>41</xdr:col>
      <xdr:colOff>101600</xdr:colOff>
      <xdr:row>37</xdr:row>
      <xdr:rowOff>103637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94764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14102</xdr:rowOff>
    </xdr:from>
    <xdr:to>
      <xdr:col>36</xdr:col>
      <xdr:colOff>165100</xdr:colOff>
      <xdr:row>37</xdr:row>
      <xdr:rowOff>115702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106829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40597</xdr:rowOff>
    </xdr:from>
    <xdr:to>
      <xdr:col>55</xdr:col>
      <xdr:colOff>50800</xdr:colOff>
      <xdr:row>34</xdr:row>
      <xdr:rowOff>142197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165074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115838</xdr:rowOff>
    </xdr:from>
    <xdr:to>
      <xdr:col>50</xdr:col>
      <xdr:colOff>165100</xdr:colOff>
      <xdr:row>32</xdr:row>
      <xdr:rowOff>45988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62515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0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151628</xdr:rowOff>
    </xdr:from>
    <xdr:to>
      <xdr:col>46</xdr:col>
      <xdr:colOff>38100</xdr:colOff>
      <xdr:row>35</xdr:row>
      <xdr:rowOff>81778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98305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75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146951</xdr:rowOff>
    </xdr:from>
    <xdr:to>
      <xdr:col>41</xdr:col>
      <xdr:colOff>101600</xdr:colOff>
      <xdr:row>36</xdr:row>
      <xdr:rowOff>77101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93628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109831</xdr:rowOff>
    </xdr:from>
    <xdr:to>
      <xdr:col>36</xdr:col>
      <xdr:colOff>165100</xdr:colOff>
      <xdr:row>36</xdr:row>
      <xdr:rowOff>39981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56508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8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107173</xdr:rowOff>
    </xdr:from>
    <xdr:to>
      <xdr:col>55</xdr:col>
      <xdr:colOff>0</xdr:colOff>
      <xdr:row>54</xdr:row>
      <xdr:rowOff>86839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194023"/>
          <a:ext cx="838200" cy="1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167077</xdr:rowOff>
    </xdr:from>
    <xdr:to>
      <xdr:col>50</xdr:col>
      <xdr:colOff>114300</xdr:colOff>
      <xdr:row>54</xdr:row>
      <xdr:rowOff>86839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082477"/>
          <a:ext cx="889000" cy="2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131808</xdr:rowOff>
    </xdr:from>
    <xdr:to>
      <xdr:col>45</xdr:col>
      <xdr:colOff>177800</xdr:colOff>
      <xdr:row>52</xdr:row>
      <xdr:rowOff>167077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875758"/>
          <a:ext cx="889000" cy="20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90326</xdr:rowOff>
    </xdr:from>
    <xdr:to>
      <xdr:col>46</xdr:col>
      <xdr:colOff>38100</xdr:colOff>
      <xdr:row>56</xdr:row>
      <xdr:rowOff>20476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120519</xdr:rowOff>
    </xdr:from>
    <xdr:to>
      <xdr:col>41</xdr:col>
      <xdr:colOff>50800</xdr:colOff>
      <xdr:row>51</xdr:row>
      <xdr:rowOff>131808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8864469"/>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147476</xdr:rowOff>
    </xdr:from>
    <xdr:to>
      <xdr:col>41</xdr:col>
      <xdr:colOff>101600</xdr:colOff>
      <xdr:row>56</xdr:row>
      <xdr:rowOff>77626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68753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149806</xdr:rowOff>
    </xdr:from>
    <xdr:to>
      <xdr:col>36</xdr:col>
      <xdr:colOff>165100</xdr:colOff>
      <xdr:row>56</xdr:row>
      <xdr:rowOff>79956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71083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56373</xdr:rowOff>
    </xdr:from>
    <xdr:to>
      <xdr:col>55</xdr:col>
      <xdr:colOff>50800</xdr:colOff>
      <xdr:row>53</xdr:row>
      <xdr:rowOff>157973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1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79250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9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36039</xdr:rowOff>
    </xdr:from>
    <xdr:to>
      <xdr:col>50</xdr:col>
      <xdr:colOff>165100</xdr:colOff>
      <xdr:row>54</xdr:row>
      <xdr:rowOff>137639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128766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116277</xdr:rowOff>
    </xdr:from>
    <xdr:to>
      <xdr:col>46</xdr:col>
      <xdr:colOff>38100</xdr:colOff>
      <xdr:row>53</xdr:row>
      <xdr:rowOff>46427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62954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80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81008</xdr:rowOff>
    </xdr:from>
    <xdr:to>
      <xdr:col>41</xdr:col>
      <xdr:colOff>101600</xdr:colOff>
      <xdr:row>52</xdr:row>
      <xdr:rowOff>11158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8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27685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60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69719</xdr:rowOff>
    </xdr:from>
    <xdr:to>
      <xdr:col>36</xdr:col>
      <xdr:colOff>165100</xdr:colOff>
      <xdr:row>51</xdr:row>
      <xdr:rowOff>171319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8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16396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5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110173</xdr:rowOff>
    </xdr:from>
    <xdr:to>
      <xdr:col>55</xdr:col>
      <xdr:colOff>0</xdr:colOff>
      <xdr:row>78</xdr:row>
      <xdr:rowOff>33186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11823"/>
          <a:ext cx="838200" cy="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71907</xdr:rowOff>
    </xdr:from>
    <xdr:to>
      <xdr:col>50</xdr:col>
      <xdr:colOff>114300</xdr:colOff>
      <xdr:row>77</xdr:row>
      <xdr:rowOff>110173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73557"/>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99797</xdr:rowOff>
    </xdr:from>
    <xdr:to>
      <xdr:col>45</xdr:col>
      <xdr:colOff>177800</xdr:colOff>
      <xdr:row>77</xdr:row>
      <xdr:rowOff>71907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129997"/>
          <a:ext cx="889000" cy="1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133731</xdr:rowOff>
    </xdr:from>
    <xdr:to>
      <xdr:col>46</xdr:col>
      <xdr:colOff>38100</xdr:colOff>
      <xdr:row>78</xdr:row>
      <xdr:rowOff>63881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55008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72086</xdr:rowOff>
    </xdr:from>
    <xdr:to>
      <xdr:col>41</xdr:col>
      <xdr:colOff>50800</xdr:colOff>
      <xdr:row>76</xdr:row>
      <xdr:rowOff>99797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759386"/>
          <a:ext cx="889000" cy="3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150482</xdr:rowOff>
    </xdr:from>
    <xdr:to>
      <xdr:col>41</xdr:col>
      <xdr:colOff>101600</xdr:colOff>
      <xdr:row>78</xdr:row>
      <xdr:rowOff>80632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71759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147689</xdr:rowOff>
    </xdr:from>
    <xdr:to>
      <xdr:col>36</xdr:col>
      <xdr:colOff>165100</xdr:colOff>
      <xdr:row>78</xdr:row>
      <xdr:rowOff>77839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68966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153836</xdr:rowOff>
    </xdr:from>
    <xdr:to>
      <xdr:col>55</xdr:col>
      <xdr:colOff>50800</xdr:colOff>
      <xdr:row>78</xdr:row>
      <xdr:rowOff>83986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132263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59373</xdr:rowOff>
    </xdr:from>
    <xdr:to>
      <xdr:col>50</xdr:col>
      <xdr:colOff>165100</xdr:colOff>
      <xdr:row>77</xdr:row>
      <xdr:rowOff>160973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6050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3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21107</xdr:rowOff>
    </xdr:from>
    <xdr:to>
      <xdr:col>46</xdr:col>
      <xdr:colOff>38100</xdr:colOff>
      <xdr:row>77</xdr:row>
      <xdr:rowOff>122707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139234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48997</xdr:rowOff>
    </xdr:from>
    <xdr:to>
      <xdr:col>41</xdr:col>
      <xdr:colOff>101600</xdr:colOff>
      <xdr:row>76</xdr:row>
      <xdr:rowOff>150597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167123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8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21286</xdr:rowOff>
    </xdr:from>
    <xdr:to>
      <xdr:col>36</xdr:col>
      <xdr:colOff>165100</xdr:colOff>
      <xdr:row>74</xdr:row>
      <xdr:rowOff>122886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7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139413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48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112322</xdr:rowOff>
    </xdr:from>
    <xdr:to>
      <xdr:col>55</xdr:col>
      <xdr:colOff>0</xdr:colOff>
      <xdr:row>97</xdr:row>
      <xdr:rowOff>41511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71522"/>
          <a:ext cx="838200" cy="10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72132</xdr:rowOff>
    </xdr:from>
    <xdr:to>
      <xdr:col>50</xdr:col>
      <xdr:colOff>114300</xdr:colOff>
      <xdr:row>96</xdr:row>
      <xdr:rowOff>112322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59882"/>
          <a:ext cx="889000" cy="2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72132</xdr:rowOff>
    </xdr:from>
    <xdr:to>
      <xdr:col>45</xdr:col>
      <xdr:colOff>177800</xdr:colOff>
      <xdr:row>95</xdr:row>
      <xdr:rowOff>95428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59882"/>
          <a:ext cx="8890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95428</xdr:rowOff>
    </xdr:from>
    <xdr:to>
      <xdr:col>41</xdr:col>
      <xdr:colOff>50800</xdr:colOff>
      <xdr:row>96</xdr:row>
      <xdr:rowOff>150248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83178"/>
          <a:ext cx="889000" cy="2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162161</xdr:rowOff>
    </xdr:from>
    <xdr:to>
      <xdr:col>55</xdr:col>
      <xdr:colOff>50800</xdr:colOff>
      <xdr:row>97</xdr:row>
      <xdr:rowOff>92311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140588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61522</xdr:rowOff>
    </xdr:from>
    <xdr:to>
      <xdr:col>50</xdr:col>
      <xdr:colOff>165100</xdr:colOff>
      <xdr:row>96</xdr:row>
      <xdr:rowOff>163122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154249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21332</xdr:rowOff>
    </xdr:from>
    <xdr:to>
      <xdr:col>46</xdr:col>
      <xdr:colOff>38100</xdr:colOff>
      <xdr:row>95</xdr:row>
      <xdr:rowOff>122932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139459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8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44628</xdr:rowOff>
    </xdr:from>
    <xdr:to>
      <xdr:col>41</xdr:col>
      <xdr:colOff>101600</xdr:colOff>
      <xdr:row>95</xdr:row>
      <xdr:rowOff>146228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162755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99448</xdr:rowOff>
    </xdr:from>
    <xdr:to>
      <xdr:col>36</xdr:col>
      <xdr:colOff>165100</xdr:colOff>
      <xdr:row>97</xdr:row>
      <xdr:rowOff>29598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46125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5664</xdr:rowOff>
    </xdr:from>
    <xdr:to>
      <xdr:col>85</xdr:col>
      <xdr:colOff>127000</xdr:colOff>
      <xdr:row>39</xdr:row>
      <xdr:rowOff>33744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92214"/>
          <a:ext cx="8382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150597</xdr:rowOff>
    </xdr:from>
    <xdr:to>
      <xdr:col>81</xdr:col>
      <xdr:colOff>50800</xdr:colOff>
      <xdr:row>39</xdr:row>
      <xdr:rowOff>5664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5636997"/>
          <a:ext cx="889000" cy="105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150597</xdr:rowOff>
    </xdr:from>
    <xdr:to>
      <xdr:col>76</xdr:col>
      <xdr:colOff>114300</xdr:colOff>
      <xdr:row>34</xdr:row>
      <xdr:rowOff>119050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5636997"/>
          <a:ext cx="8890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27407</xdr:rowOff>
    </xdr:from>
    <xdr:to>
      <xdr:col>76</xdr:col>
      <xdr:colOff>165100</xdr:colOff>
      <xdr:row>38</xdr:row>
      <xdr:rowOff>129007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120134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3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119050</xdr:rowOff>
    </xdr:from>
    <xdr:to>
      <xdr:col>71</xdr:col>
      <xdr:colOff>177800</xdr:colOff>
      <xdr:row>38</xdr:row>
      <xdr:rowOff>156007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5948350"/>
          <a:ext cx="889000" cy="7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76403</xdr:rowOff>
    </xdr:from>
    <xdr:to>
      <xdr:col>72</xdr:col>
      <xdr:colOff>38100</xdr:colOff>
      <xdr:row>39</xdr:row>
      <xdr:rowOff>6553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169130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8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99073</xdr:rowOff>
    </xdr:from>
    <xdr:to>
      <xdr:col>67</xdr:col>
      <xdr:colOff>101600</xdr:colOff>
      <xdr:row>39</xdr:row>
      <xdr:rowOff>29223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45750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8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154394</xdr:rowOff>
    </xdr:from>
    <xdr:to>
      <xdr:col>85</xdr:col>
      <xdr:colOff>177800</xdr:colOff>
      <xdr:row>39</xdr:row>
      <xdr:rowOff>84544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69321</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126314</xdr:rowOff>
    </xdr:from>
    <xdr:to>
      <xdr:col>81</xdr:col>
      <xdr:colOff>101600</xdr:colOff>
      <xdr:row>39</xdr:row>
      <xdr:rowOff>56464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47591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3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99797</xdr:rowOff>
    </xdr:from>
    <xdr:to>
      <xdr:col>76</xdr:col>
      <xdr:colOff>165100</xdr:colOff>
      <xdr:row>33</xdr:row>
      <xdr:rowOff>29947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55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46474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3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68250</xdr:rowOff>
    </xdr:from>
    <xdr:to>
      <xdr:col>72</xdr:col>
      <xdr:colOff>38100</xdr:colOff>
      <xdr:row>34</xdr:row>
      <xdr:rowOff>169850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58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14927</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6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105207</xdr:rowOff>
    </xdr:from>
    <xdr:to>
      <xdr:col>67</xdr:col>
      <xdr:colOff>101600</xdr:colOff>
      <xdr:row>39</xdr:row>
      <xdr:rowOff>35357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26484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140450</xdr:rowOff>
    </xdr:from>
    <xdr:to>
      <xdr:col>85</xdr:col>
      <xdr:colOff>127000</xdr:colOff>
      <xdr:row>73</xdr:row>
      <xdr:rowOff>61392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313400"/>
          <a:ext cx="838200" cy="26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15773</xdr:rowOff>
    </xdr:from>
    <xdr:to>
      <xdr:col>81</xdr:col>
      <xdr:colOff>50800</xdr:colOff>
      <xdr:row>73</xdr:row>
      <xdr:rowOff>61392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531623"/>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15773</xdr:rowOff>
    </xdr:from>
    <xdr:to>
      <xdr:col>76</xdr:col>
      <xdr:colOff>114300</xdr:colOff>
      <xdr:row>73</xdr:row>
      <xdr:rowOff>46698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531623"/>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63933</xdr:rowOff>
    </xdr:from>
    <xdr:to>
      <xdr:col>76</xdr:col>
      <xdr:colOff>165100</xdr:colOff>
      <xdr:row>76</xdr:row>
      <xdr:rowOff>165533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156660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13412</xdr:rowOff>
    </xdr:from>
    <xdr:to>
      <xdr:col>71</xdr:col>
      <xdr:colOff>177800</xdr:colOff>
      <xdr:row>73</xdr:row>
      <xdr:rowOff>46698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529262"/>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59956</xdr:rowOff>
    </xdr:from>
    <xdr:to>
      <xdr:col>72</xdr:col>
      <xdr:colOff>38100</xdr:colOff>
      <xdr:row>76</xdr:row>
      <xdr:rowOff>161556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152683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55778</xdr:rowOff>
    </xdr:from>
    <xdr:to>
      <xdr:col>67</xdr:col>
      <xdr:colOff>101600</xdr:colOff>
      <xdr:row>76</xdr:row>
      <xdr:rowOff>157378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8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148505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89650</xdr:rowOff>
    </xdr:from>
    <xdr:to>
      <xdr:col>85</xdr:col>
      <xdr:colOff>177800</xdr:colOff>
      <xdr:row>72</xdr:row>
      <xdr:rowOff>19800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112527</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1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10592</xdr:rowOff>
    </xdr:from>
    <xdr:to>
      <xdr:col>81</xdr:col>
      <xdr:colOff>101600</xdr:colOff>
      <xdr:row>73</xdr:row>
      <xdr:rowOff>112192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128719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0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136423</xdr:rowOff>
    </xdr:from>
    <xdr:to>
      <xdr:col>76</xdr:col>
      <xdr:colOff>165100</xdr:colOff>
      <xdr:row>73</xdr:row>
      <xdr:rowOff>66573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83100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167348</xdr:rowOff>
    </xdr:from>
    <xdr:to>
      <xdr:col>72</xdr:col>
      <xdr:colOff>38100</xdr:colOff>
      <xdr:row>73</xdr:row>
      <xdr:rowOff>97498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114025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8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134062</xdr:rowOff>
    </xdr:from>
    <xdr:to>
      <xdr:col>67</xdr:col>
      <xdr:colOff>101600</xdr:colOff>
      <xdr:row>73</xdr:row>
      <xdr:rowOff>64212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4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80739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5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131372</xdr:rowOff>
    </xdr:from>
    <xdr:to>
      <xdr:col>85</xdr:col>
      <xdr:colOff>127000</xdr:colOff>
      <xdr:row>98</xdr:row>
      <xdr:rowOff>77113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419122"/>
          <a:ext cx="838200" cy="4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128237</xdr:rowOff>
    </xdr:from>
    <xdr:to>
      <xdr:col>81</xdr:col>
      <xdr:colOff>50800</xdr:colOff>
      <xdr:row>98</xdr:row>
      <xdr:rowOff>77113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58887"/>
          <a:ext cx="8890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128237</xdr:rowOff>
    </xdr:from>
    <xdr:to>
      <xdr:col>76</xdr:col>
      <xdr:colOff>114300</xdr:colOff>
      <xdr:row>98</xdr:row>
      <xdr:rowOff>111452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58887"/>
          <a:ext cx="889000" cy="15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155129</xdr:rowOff>
    </xdr:from>
    <xdr:to>
      <xdr:col>76</xdr:col>
      <xdr:colOff>165100</xdr:colOff>
      <xdr:row>98</xdr:row>
      <xdr:rowOff>85279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76406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102863</xdr:rowOff>
    </xdr:from>
    <xdr:to>
      <xdr:col>71</xdr:col>
      <xdr:colOff>177800</xdr:colOff>
      <xdr:row>98</xdr:row>
      <xdr:rowOff>111452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04963"/>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97326</xdr:rowOff>
    </xdr:from>
    <xdr:to>
      <xdr:col>72</xdr:col>
      <xdr:colOff>38100</xdr:colOff>
      <xdr:row>98</xdr:row>
      <xdr:rowOff>27476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44003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145266</xdr:rowOff>
    </xdr:from>
    <xdr:to>
      <xdr:col>67</xdr:col>
      <xdr:colOff>101600</xdr:colOff>
      <xdr:row>98</xdr:row>
      <xdr:rowOff>75416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91943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80572</xdr:rowOff>
    </xdr:from>
    <xdr:to>
      <xdr:col>85</xdr:col>
      <xdr:colOff>177800</xdr:colOff>
      <xdr:row>96</xdr:row>
      <xdr:rowOff>10722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103449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21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26313</xdr:rowOff>
    </xdr:from>
    <xdr:to>
      <xdr:col>81</xdr:col>
      <xdr:colOff>101600</xdr:colOff>
      <xdr:row>98</xdr:row>
      <xdr:rowOff>127913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119040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77437</xdr:rowOff>
    </xdr:from>
    <xdr:to>
      <xdr:col>76</xdr:col>
      <xdr:colOff>165100</xdr:colOff>
      <xdr:row>98</xdr:row>
      <xdr:rowOff>7587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24114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60652</xdr:rowOff>
    </xdr:from>
    <xdr:to>
      <xdr:col>72</xdr:col>
      <xdr:colOff>38100</xdr:colOff>
      <xdr:row>98</xdr:row>
      <xdr:rowOff>162252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153379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52063</xdr:rowOff>
    </xdr:from>
    <xdr:to>
      <xdr:col>67</xdr:col>
      <xdr:colOff>101600</xdr:colOff>
      <xdr:row>98</xdr:row>
      <xdr:rowOff>153663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144790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29281</xdr:rowOff>
    </xdr:from>
    <xdr:to>
      <xdr:col>107</xdr:col>
      <xdr:colOff>101600</xdr:colOff>
      <xdr:row>38</xdr:row>
      <xdr:rowOff>130881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147408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40803</xdr:rowOff>
    </xdr:from>
    <xdr:to>
      <xdr:col>102</xdr:col>
      <xdr:colOff>165100</xdr:colOff>
      <xdr:row>38</xdr:row>
      <xdr:rowOff>142403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158930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3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45695</xdr:rowOff>
    </xdr:from>
    <xdr:to>
      <xdr:col>98</xdr:col>
      <xdr:colOff>38100</xdr:colOff>
      <xdr:row>38</xdr:row>
      <xdr:rowOff>147295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163821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18085</xdr:rowOff>
    </xdr:from>
    <xdr:to>
      <xdr:col>116</xdr:col>
      <xdr:colOff>63500</xdr:colOff>
      <xdr:row>58</xdr:row>
      <xdr:rowOff>129413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790735"/>
          <a:ext cx="838200" cy="2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126304</xdr:rowOff>
    </xdr:from>
    <xdr:to>
      <xdr:col>111</xdr:col>
      <xdr:colOff>177800</xdr:colOff>
      <xdr:row>58</xdr:row>
      <xdr:rowOff>129413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7040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123332</xdr:rowOff>
    </xdr:from>
    <xdr:to>
      <xdr:col>107</xdr:col>
      <xdr:colOff>50800</xdr:colOff>
      <xdr:row>58</xdr:row>
      <xdr:rowOff>126304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6743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162555</xdr:rowOff>
    </xdr:from>
    <xdr:to>
      <xdr:col>107</xdr:col>
      <xdr:colOff>101600</xdr:colOff>
      <xdr:row>58</xdr:row>
      <xdr:rowOff>92705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109232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120452</xdr:rowOff>
    </xdr:from>
    <xdr:to>
      <xdr:col>102</xdr:col>
      <xdr:colOff>114300</xdr:colOff>
      <xdr:row>58</xdr:row>
      <xdr:rowOff>123332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6455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149296</xdr:rowOff>
    </xdr:from>
    <xdr:to>
      <xdr:col>102</xdr:col>
      <xdr:colOff>165100</xdr:colOff>
      <xdr:row>58</xdr:row>
      <xdr:rowOff>79446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95973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142027</xdr:rowOff>
    </xdr:from>
    <xdr:to>
      <xdr:col>98</xdr:col>
      <xdr:colOff>38100</xdr:colOff>
      <xdr:row>58</xdr:row>
      <xdr:rowOff>72177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88704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138735</xdr:rowOff>
    </xdr:from>
    <xdr:to>
      <xdr:col>116</xdr:col>
      <xdr:colOff>114300</xdr:colOff>
      <xdr:row>57</xdr:row>
      <xdr:rowOff>68885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7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161612</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5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78613</xdr:rowOff>
    </xdr:from>
    <xdr:to>
      <xdr:col>112</xdr:col>
      <xdr:colOff>38100</xdr:colOff>
      <xdr:row>59</xdr:row>
      <xdr:rowOff>8763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171340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75504</xdr:rowOff>
    </xdr:from>
    <xdr:to>
      <xdr:col>107</xdr:col>
      <xdr:colOff>101600</xdr:colOff>
      <xdr:row>59</xdr:row>
      <xdr:rowOff>5654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168231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12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72532</xdr:rowOff>
    </xdr:from>
    <xdr:to>
      <xdr:col>102</xdr:col>
      <xdr:colOff>165100</xdr:colOff>
      <xdr:row>59</xdr:row>
      <xdr:rowOff>2682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165259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0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69652</xdr:rowOff>
    </xdr:from>
    <xdr:to>
      <xdr:col>98</xdr:col>
      <xdr:colOff>38100</xdr:colOff>
      <xdr:row>58</xdr:row>
      <xdr:rowOff>171252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162379</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0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95866</xdr:rowOff>
    </xdr:from>
    <xdr:to>
      <xdr:col>116</xdr:col>
      <xdr:colOff>63500</xdr:colOff>
      <xdr:row>75</xdr:row>
      <xdr:rowOff>112516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54616"/>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112516</xdr:rowOff>
    </xdr:from>
    <xdr:to>
      <xdr:col>111</xdr:col>
      <xdr:colOff>177800</xdr:colOff>
      <xdr:row>75</xdr:row>
      <xdr:rowOff>141148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71266"/>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90113</xdr:rowOff>
    </xdr:from>
    <xdr:to>
      <xdr:col>107</xdr:col>
      <xdr:colOff>50800</xdr:colOff>
      <xdr:row>75</xdr:row>
      <xdr:rowOff>141148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434513"/>
          <a:ext cx="889000" cy="5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147127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90113</xdr:rowOff>
    </xdr:from>
    <xdr:to>
      <xdr:col>102</xdr:col>
      <xdr:colOff>114300</xdr:colOff>
      <xdr:row>72</xdr:row>
      <xdr:rowOff>118440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434513"/>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45066</xdr:rowOff>
    </xdr:from>
    <xdr:to>
      <xdr:col>116</xdr:col>
      <xdr:colOff>114300</xdr:colOff>
      <xdr:row>75</xdr:row>
      <xdr:rowOff>146667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03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23493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61716</xdr:rowOff>
    </xdr:from>
    <xdr:to>
      <xdr:col>112</xdr:col>
      <xdr:colOff>38100</xdr:colOff>
      <xdr:row>75</xdr:row>
      <xdr:rowOff>163316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154443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1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90348</xdr:rowOff>
    </xdr:from>
    <xdr:to>
      <xdr:col>107</xdr:col>
      <xdr:colOff>101600</xdr:colOff>
      <xdr:row>76</xdr:row>
      <xdr:rowOff>20498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37025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39313</xdr:rowOff>
    </xdr:from>
    <xdr:to>
      <xdr:col>102</xdr:col>
      <xdr:colOff>165100</xdr:colOff>
      <xdr:row>72</xdr:row>
      <xdr:rowOff>140913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3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157440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1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67640</xdr:rowOff>
    </xdr:from>
    <xdr:to>
      <xdr:col>98</xdr:col>
      <xdr:colOff>38100</xdr:colOff>
      <xdr:row>72</xdr:row>
      <xdr:rowOff>169240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14317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1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当町の特徴として、人件費、物件費、補助費等、公債費の住民一人当たりのコストが類似団体平均と比べて突出して高いことがわかる。</a:t>
          </a:r>
        </a:p>
        <a:p>
          <a:r>
            <a:rPr kumimoji="1" lang="ja-JP" altLang="en-US" sz="1200">
              <a:latin typeface="ＭＳ Ｐゴシック" panose="020B0600070205080204" pitchFamily="50" charset="-128"/>
              <a:ea typeface="ＭＳ Ｐゴシック" panose="020B0600070205080204" pitchFamily="50" charset="-128"/>
            </a:rPr>
            <a:t>　・人件費については、令和２年度に実施した特別定額給付金上乗せ分の財源としての給料カット分見合いが増額となったことなどにより、前年比</a:t>
          </a:r>
          <a:r>
            <a:rPr kumimoji="1" lang="en-US" altLang="ja-JP" sz="1200">
              <a:latin typeface="ＭＳ Ｐゴシック" panose="020B0600070205080204" pitchFamily="50" charset="-128"/>
              <a:ea typeface="ＭＳ Ｐゴシック" panose="020B0600070205080204" pitchFamily="50" charset="-128"/>
            </a:rPr>
            <a:t>7,550</a:t>
          </a:r>
          <a:r>
            <a:rPr kumimoji="1" lang="ja-JP" altLang="en-US" sz="1200">
              <a:latin typeface="ＭＳ Ｐゴシック" panose="020B0600070205080204" pitchFamily="50" charset="-128"/>
              <a:ea typeface="ＭＳ Ｐゴシック" panose="020B0600070205080204" pitchFamily="50" charset="-128"/>
            </a:rPr>
            <a:t>円の増となった。</a:t>
          </a:r>
        </a:p>
        <a:p>
          <a:r>
            <a:rPr kumimoji="1" lang="ja-JP" altLang="en-US" sz="1200">
              <a:latin typeface="ＭＳ Ｐゴシック" panose="020B0600070205080204" pitchFamily="50" charset="-128"/>
              <a:ea typeface="ＭＳ Ｐゴシック" panose="020B0600070205080204" pitchFamily="50" charset="-128"/>
            </a:rPr>
            <a:t>　・物件費については、プレミアム商品券・食事券発行事業や新型コロナウイルスワクチン接種事業等の実施による増加により、前年比</a:t>
          </a:r>
          <a:r>
            <a:rPr kumimoji="1" lang="en-US" altLang="ja-JP" sz="1200">
              <a:latin typeface="ＭＳ Ｐゴシック" panose="020B0600070205080204" pitchFamily="50" charset="-128"/>
              <a:ea typeface="ＭＳ Ｐゴシック" panose="020B0600070205080204" pitchFamily="50" charset="-128"/>
            </a:rPr>
            <a:t>11,201</a:t>
          </a:r>
          <a:r>
            <a:rPr kumimoji="1" lang="ja-JP" altLang="en-US" sz="1200">
              <a:latin typeface="ＭＳ Ｐゴシック" panose="020B0600070205080204" pitchFamily="50" charset="-128"/>
              <a:ea typeface="ＭＳ Ｐゴシック" panose="020B0600070205080204" pitchFamily="50" charset="-128"/>
            </a:rPr>
            <a:t>円の増となった。</a:t>
          </a:r>
        </a:p>
        <a:p>
          <a:r>
            <a:rPr kumimoji="1" lang="ja-JP" altLang="en-US" sz="1200">
              <a:latin typeface="ＭＳ Ｐゴシック" panose="020B0600070205080204" pitchFamily="50" charset="-128"/>
              <a:ea typeface="ＭＳ Ｐゴシック" panose="020B0600070205080204" pitchFamily="50" charset="-128"/>
            </a:rPr>
            <a:t>　・補助費等については、特別定額給付金事業の終了により、前年比</a:t>
          </a:r>
          <a:r>
            <a:rPr kumimoji="1" lang="en-US" altLang="ja-JP" sz="1200">
              <a:latin typeface="ＭＳ Ｐゴシック" panose="020B0600070205080204" pitchFamily="50" charset="-128"/>
              <a:ea typeface="ＭＳ Ｐゴシック" panose="020B0600070205080204" pitchFamily="50" charset="-128"/>
            </a:rPr>
            <a:t>96,043</a:t>
          </a:r>
          <a:r>
            <a:rPr kumimoji="1" lang="ja-JP" altLang="en-US" sz="1200">
              <a:latin typeface="ＭＳ Ｐゴシック" panose="020B0600070205080204" pitchFamily="50" charset="-128"/>
              <a:ea typeface="ＭＳ Ｐゴシック" panose="020B0600070205080204" pitchFamily="50" charset="-128"/>
            </a:rPr>
            <a:t>円の減となった。</a:t>
          </a:r>
        </a:p>
        <a:p>
          <a:r>
            <a:rPr kumimoji="1" lang="ja-JP" altLang="en-US" sz="1200">
              <a:latin typeface="ＭＳ Ｐゴシック" panose="020B0600070205080204" pitchFamily="50" charset="-128"/>
              <a:ea typeface="ＭＳ Ｐゴシック" panose="020B0600070205080204" pitchFamily="50" charset="-128"/>
            </a:rPr>
            <a:t>　・公債費については、ケーブルテレビ事業特別会計の廃止にあたり、繰上償還を実施したことにより、前年比</a:t>
          </a:r>
          <a:r>
            <a:rPr kumimoji="1" lang="en-US" altLang="ja-JP" sz="1200">
              <a:latin typeface="ＭＳ Ｐゴシック" panose="020B0600070205080204" pitchFamily="50" charset="-128"/>
              <a:ea typeface="ＭＳ Ｐゴシック" panose="020B0600070205080204" pitchFamily="50" charset="-128"/>
            </a:rPr>
            <a:t>20,775</a:t>
          </a:r>
          <a:r>
            <a:rPr kumimoji="1" lang="ja-JP" altLang="en-US" sz="1200">
              <a:latin typeface="ＭＳ Ｐゴシック" panose="020B0600070205080204" pitchFamily="50" charset="-128"/>
              <a:ea typeface="ＭＳ Ｐゴシック" panose="020B0600070205080204" pitchFamily="50" charset="-128"/>
            </a:rPr>
            <a:t>円の増となった。今後、公共施設総合管理計画による施設統廃合等の大型事業が見込まれることから、計画的な地方債発行や繰上償還の実施等により将来負担の抑制に努める。</a:t>
          </a:r>
        </a:p>
        <a:p>
          <a:r>
            <a:rPr kumimoji="1" lang="ja-JP" altLang="en-US" sz="1200">
              <a:latin typeface="ＭＳ Ｐゴシック" panose="020B0600070205080204" pitchFamily="50" charset="-128"/>
              <a:ea typeface="ＭＳ Ｐゴシック" panose="020B0600070205080204" pitchFamily="50" charset="-128"/>
            </a:rPr>
            <a:t>　・すばる幼稚園改築事業や栢木大福寺線道路新設事業などの大型事業の実施により、普通建設事業費は増加している。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19,178
19,023
246.76
15,279,491
14,972,312
136,249
8,995,966
6,843,104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114173</xdr:rowOff>
    </xdr:from>
    <xdr:to>
      <xdr:col>24</xdr:col>
      <xdr:colOff>63500</xdr:colOff>
      <xdr:row>36</xdr:row>
      <xdr:rowOff>63500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4923"/>
          <a:ext cx="8382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64262</xdr:rowOff>
    </xdr:from>
    <xdr:to>
      <xdr:col>19</xdr:col>
      <xdr:colOff>177800</xdr:colOff>
      <xdr:row>36</xdr:row>
      <xdr:rowOff>63500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5012"/>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35</xdr:row>
      <xdr:rowOff>64262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556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134620</xdr:rowOff>
    </xdr:from>
    <xdr:to>
      <xdr:col>15</xdr:col>
      <xdr:colOff>101600</xdr:colOff>
      <xdr:row>39</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34</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556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100330</xdr:rowOff>
    </xdr:from>
    <xdr:to>
      <xdr:col>10</xdr:col>
      <xdr:colOff>165100</xdr:colOff>
      <xdr:row>39</xdr:row>
      <xdr:rowOff>30480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21607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118237</xdr:rowOff>
    </xdr:from>
    <xdr:to>
      <xdr:col>6</xdr:col>
      <xdr:colOff>38100</xdr:colOff>
      <xdr:row>39</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63373</xdr:rowOff>
    </xdr:from>
    <xdr:to>
      <xdr:col>24</xdr:col>
      <xdr:colOff>114300</xdr:colOff>
      <xdr:row>35</xdr:row>
      <xdr:rowOff>164973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86250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xdr:rowOff>
    </xdr:from>
    <xdr:to>
      <xdr:col>20</xdr:col>
      <xdr:colOff>38100</xdr:colOff>
      <xdr:row>36</xdr:row>
      <xdr:rowOff>114300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105427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xdr:rowOff>
    </xdr:from>
    <xdr:to>
      <xdr:col>15</xdr:col>
      <xdr:colOff>101600</xdr:colOff>
      <xdr:row>35</xdr:row>
      <xdr:rowOff>115062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131589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45466</xdr:rowOff>
    </xdr:from>
    <xdr:to>
      <xdr:col>10</xdr:col>
      <xdr:colOff>165100</xdr:colOff>
      <xdr:row>34</xdr:row>
      <xdr:rowOff>147066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62230</xdr:rowOff>
    </xdr:from>
    <xdr:to>
      <xdr:col>6</xdr:col>
      <xdr:colOff>38100</xdr:colOff>
      <xdr:row>34</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25615</xdr:rowOff>
    </xdr:from>
    <xdr:to>
      <xdr:col>24</xdr:col>
      <xdr:colOff>63500</xdr:colOff>
      <xdr:row>55</xdr:row>
      <xdr:rowOff>94465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12465"/>
          <a:ext cx="838200" cy="4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25615</xdr:rowOff>
    </xdr:from>
    <xdr:to>
      <xdr:col>19</xdr:col>
      <xdr:colOff>177800</xdr:colOff>
      <xdr:row>56</xdr:row>
      <xdr:rowOff>18446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12465"/>
          <a:ext cx="889000" cy="5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18446</xdr:rowOff>
    </xdr:from>
    <xdr:to>
      <xdr:col>15</xdr:col>
      <xdr:colOff>50800</xdr:colOff>
      <xdr:row>56</xdr:row>
      <xdr:rowOff>135068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19646"/>
          <a:ext cx="889000" cy="1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133372</xdr:rowOff>
    </xdr:from>
    <xdr:to>
      <xdr:col>15</xdr:col>
      <xdr:colOff>101600</xdr:colOff>
      <xdr:row>57</xdr:row>
      <xdr:rowOff>63522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54649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112867</xdr:rowOff>
    </xdr:from>
    <xdr:to>
      <xdr:col>10</xdr:col>
      <xdr:colOff>114300</xdr:colOff>
      <xdr:row>56</xdr:row>
      <xdr:rowOff>135068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14067"/>
          <a:ext cx="889000" cy="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108043</xdr:rowOff>
    </xdr:from>
    <xdr:to>
      <xdr:col>10</xdr:col>
      <xdr:colOff>165100</xdr:colOff>
      <xdr:row>57</xdr:row>
      <xdr:rowOff>38193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29320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148647</xdr:rowOff>
    </xdr:from>
    <xdr:to>
      <xdr:col>6</xdr:col>
      <xdr:colOff>38100</xdr:colOff>
      <xdr:row>57</xdr:row>
      <xdr:rowOff>78797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69924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43665</xdr:rowOff>
    </xdr:from>
    <xdr:to>
      <xdr:col>24</xdr:col>
      <xdr:colOff>114300</xdr:colOff>
      <xdr:row>55</xdr:row>
      <xdr:rowOff>145265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66542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146265</xdr:rowOff>
    </xdr:from>
    <xdr:to>
      <xdr:col>20</xdr:col>
      <xdr:colOff>38100</xdr:colOff>
      <xdr:row>53</xdr:row>
      <xdr:rowOff>76415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92942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3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139096</xdr:rowOff>
    </xdr:from>
    <xdr:to>
      <xdr:col>15</xdr:col>
      <xdr:colOff>101600</xdr:colOff>
      <xdr:row>56</xdr:row>
      <xdr:rowOff>69246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85773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84268</xdr:rowOff>
    </xdr:from>
    <xdr:to>
      <xdr:col>10</xdr:col>
      <xdr:colOff>165100</xdr:colOff>
      <xdr:row>57</xdr:row>
      <xdr:rowOff>14418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30945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6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62067</xdr:rowOff>
    </xdr:from>
    <xdr:to>
      <xdr:col>6</xdr:col>
      <xdr:colOff>38100</xdr:colOff>
      <xdr:row>56</xdr:row>
      <xdr:rowOff>163667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2121</xdr:rowOff>
    </xdr:from>
    <xdr:to>
      <xdr:col>24</xdr:col>
      <xdr:colOff>63500</xdr:colOff>
      <xdr:row>75</xdr:row>
      <xdr:rowOff>105194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46521"/>
          <a:ext cx="838200" cy="6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97070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105194</xdr:rowOff>
    </xdr:from>
    <xdr:to>
      <xdr:col>19</xdr:col>
      <xdr:colOff>177800</xdr:colOff>
      <xdr:row>76</xdr:row>
      <xdr:rowOff>26619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63944"/>
          <a:ext cx="889000" cy="9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85692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92494</xdr:rowOff>
    </xdr:from>
    <xdr:to>
      <xdr:col>15</xdr:col>
      <xdr:colOff>50800</xdr:colOff>
      <xdr:row>76</xdr:row>
      <xdr:rowOff>26619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51244"/>
          <a:ext cx="8890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92494</xdr:rowOff>
    </xdr:from>
    <xdr:to>
      <xdr:col>10</xdr:col>
      <xdr:colOff>114300</xdr:colOff>
      <xdr:row>76</xdr:row>
      <xdr:rowOff>7646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51244"/>
          <a:ext cx="889000" cy="8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122771</xdr:rowOff>
    </xdr:from>
    <xdr:to>
      <xdr:col>24</xdr:col>
      <xdr:colOff>114300</xdr:colOff>
      <xdr:row>72</xdr:row>
      <xdr:rowOff>52921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37698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1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54394</xdr:rowOff>
    </xdr:from>
    <xdr:to>
      <xdr:col>20</xdr:col>
      <xdr:colOff>38100</xdr:colOff>
      <xdr:row>75</xdr:row>
      <xdr:rowOff>155994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147269</xdr:rowOff>
    </xdr:from>
    <xdr:to>
      <xdr:col>15</xdr:col>
      <xdr:colOff>101600</xdr:colOff>
      <xdr:row>76</xdr:row>
      <xdr:rowOff>77419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93946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41694</xdr:rowOff>
    </xdr:from>
    <xdr:to>
      <xdr:col>10</xdr:col>
      <xdr:colOff>165100</xdr:colOff>
      <xdr:row>75</xdr:row>
      <xdr:rowOff>143294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159821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128295</xdr:rowOff>
    </xdr:from>
    <xdr:to>
      <xdr:col>6</xdr:col>
      <xdr:colOff>38100</xdr:colOff>
      <xdr:row>76</xdr:row>
      <xdr:rowOff>58446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87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74972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107614</xdr:rowOff>
    </xdr:from>
    <xdr:to>
      <xdr:col>24</xdr:col>
      <xdr:colOff>63500</xdr:colOff>
      <xdr:row>94</xdr:row>
      <xdr:rowOff>152633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52464"/>
          <a:ext cx="838200" cy="2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152633</xdr:rowOff>
    </xdr:from>
    <xdr:to>
      <xdr:col>19</xdr:col>
      <xdr:colOff>177800</xdr:colOff>
      <xdr:row>95</xdr:row>
      <xdr:rowOff>13072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68933"/>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9708</xdr:rowOff>
    </xdr:from>
    <xdr:to>
      <xdr:col>15</xdr:col>
      <xdr:colOff>50800</xdr:colOff>
      <xdr:row>95</xdr:row>
      <xdr:rowOff>13072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297458"/>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32204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127372</xdr:rowOff>
    </xdr:from>
    <xdr:to>
      <xdr:col>10</xdr:col>
      <xdr:colOff>114300</xdr:colOff>
      <xdr:row>95</xdr:row>
      <xdr:rowOff>9708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43672"/>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55636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56814</xdr:rowOff>
    </xdr:from>
    <xdr:to>
      <xdr:col>24</xdr:col>
      <xdr:colOff>114300</xdr:colOff>
      <xdr:row>93</xdr:row>
      <xdr:rowOff>158414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79691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101833</xdr:rowOff>
    </xdr:from>
    <xdr:to>
      <xdr:col>20</xdr:col>
      <xdr:colOff>38100</xdr:colOff>
      <xdr:row>95</xdr:row>
      <xdr:rowOff>31983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48510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133722</xdr:rowOff>
    </xdr:from>
    <xdr:to>
      <xdr:col>15</xdr:col>
      <xdr:colOff>101600</xdr:colOff>
      <xdr:row>95</xdr:row>
      <xdr:rowOff>63872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80399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130358</xdr:rowOff>
    </xdr:from>
    <xdr:to>
      <xdr:col>10</xdr:col>
      <xdr:colOff>165100</xdr:colOff>
      <xdr:row>95</xdr:row>
      <xdr:rowOff>60508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77035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76572</xdr:rowOff>
    </xdr:from>
    <xdr:to>
      <xdr:col>6</xdr:col>
      <xdr:colOff>38100</xdr:colOff>
      <xdr:row>95</xdr:row>
      <xdr:rowOff>6722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23249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151892</xdr:rowOff>
    </xdr:from>
    <xdr:to>
      <xdr:col>55</xdr:col>
      <xdr:colOff>0</xdr:colOff>
      <xdr:row>37</xdr:row>
      <xdr:rowOff>107886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123942"/>
          <a:ext cx="838200" cy="132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10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xdr:rowOff>
    </xdr:from>
    <xdr:to>
      <xdr:col>50</xdr:col>
      <xdr:colOff>114300</xdr:colOff>
      <xdr:row>37</xdr:row>
      <xdr:rowOff>107886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830697"/>
          <a:ext cx="889000" cy="6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1397</xdr:rowOff>
    </xdr:from>
    <xdr:to>
      <xdr:col>45</xdr:col>
      <xdr:colOff>177800</xdr:colOff>
      <xdr:row>36</xdr:row>
      <xdr:rowOff>169418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830697"/>
          <a:ext cx="889000" cy="5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13653</xdr:rowOff>
    </xdr:from>
    <xdr:to>
      <xdr:col>46</xdr:col>
      <xdr:colOff>38100</xdr:colOff>
      <xdr:row>38</xdr:row>
      <xdr:rowOff>115253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106380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6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134366</xdr:rowOff>
    </xdr:from>
    <xdr:to>
      <xdr:col>41</xdr:col>
      <xdr:colOff>50800</xdr:colOff>
      <xdr:row>36</xdr:row>
      <xdr:rowOff>169418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792216"/>
          <a:ext cx="8890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23178</xdr:rowOff>
    </xdr:from>
    <xdr:to>
      <xdr:col>41</xdr:col>
      <xdr:colOff>101600</xdr:colOff>
      <xdr:row>38</xdr:row>
      <xdr:rowOff>124778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115905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63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103903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101092</xdr:rowOff>
    </xdr:from>
    <xdr:to>
      <xdr:col>55</xdr:col>
      <xdr:colOff>50800</xdr:colOff>
      <xdr:row>30</xdr:row>
      <xdr:rowOff>31242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0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54119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02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57086</xdr:rowOff>
    </xdr:from>
    <xdr:to>
      <xdr:col>50</xdr:col>
      <xdr:colOff>165100</xdr:colOff>
      <xdr:row>37</xdr:row>
      <xdr:rowOff>158686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3763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122047</xdr:rowOff>
    </xdr:from>
    <xdr:to>
      <xdr:col>46</xdr:col>
      <xdr:colOff>38100</xdr:colOff>
      <xdr:row>34</xdr:row>
      <xdr:rowOff>52197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68724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118618</xdr:rowOff>
    </xdr:from>
    <xdr:to>
      <xdr:col>41</xdr:col>
      <xdr:colOff>101600</xdr:colOff>
      <xdr:row>37</xdr:row>
      <xdr:rowOff>48768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65295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83566</xdr:rowOff>
    </xdr:from>
    <xdr:to>
      <xdr:col>36</xdr:col>
      <xdr:colOff>165100</xdr:colOff>
      <xdr:row>34</xdr:row>
      <xdr:rowOff>13716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30243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153514</xdr:rowOff>
    </xdr:from>
    <xdr:to>
      <xdr:col>55</xdr:col>
      <xdr:colOff>0</xdr:colOff>
      <xdr:row>56</xdr:row>
      <xdr:rowOff>136940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83264"/>
          <a:ext cx="838200" cy="1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90094</xdr:rowOff>
    </xdr:from>
    <xdr:to>
      <xdr:col>50</xdr:col>
      <xdr:colOff>114300</xdr:colOff>
      <xdr:row>56</xdr:row>
      <xdr:rowOff>136940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691294"/>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150852</xdr:rowOff>
    </xdr:from>
    <xdr:to>
      <xdr:col>45</xdr:col>
      <xdr:colOff>177800</xdr:colOff>
      <xdr:row>56</xdr:row>
      <xdr:rowOff>90094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409152"/>
          <a:ext cx="889000" cy="28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150852</xdr:rowOff>
    </xdr:from>
    <xdr:to>
      <xdr:col>41</xdr:col>
      <xdr:colOff>50800</xdr:colOff>
      <xdr:row>55</xdr:row>
      <xdr:rowOff>50497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409152"/>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162800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154783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102714</xdr:rowOff>
    </xdr:from>
    <xdr:to>
      <xdr:col>55</xdr:col>
      <xdr:colOff>50800</xdr:colOff>
      <xdr:row>56</xdr:row>
      <xdr:rowOff>32864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125591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86140</xdr:rowOff>
    </xdr:from>
    <xdr:to>
      <xdr:col>50</xdr:col>
      <xdr:colOff>165100</xdr:colOff>
      <xdr:row>57</xdr:row>
      <xdr:rowOff>16290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6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7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39294</xdr:rowOff>
    </xdr:from>
    <xdr:to>
      <xdr:col>46</xdr:col>
      <xdr:colOff>38100</xdr:colOff>
      <xdr:row>56</xdr:row>
      <xdr:rowOff>140894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100052</xdr:rowOff>
    </xdr:from>
    <xdr:to>
      <xdr:col>41</xdr:col>
      <xdr:colOff>101600</xdr:colOff>
      <xdr:row>55</xdr:row>
      <xdr:rowOff>30202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3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46729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1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171147</xdr:rowOff>
    </xdr:from>
    <xdr:to>
      <xdr:col>36</xdr:col>
      <xdr:colOff>165100</xdr:colOff>
      <xdr:row>55</xdr:row>
      <xdr:rowOff>101297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117824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75997</xdr:rowOff>
    </xdr:from>
    <xdr:to>
      <xdr:col>55</xdr:col>
      <xdr:colOff>0</xdr:colOff>
      <xdr:row>72</xdr:row>
      <xdr:rowOff>28181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077497"/>
          <a:ext cx="838200" cy="29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28181</xdr:rowOff>
    </xdr:from>
    <xdr:to>
      <xdr:col>50</xdr:col>
      <xdr:colOff>114300</xdr:colOff>
      <xdr:row>73</xdr:row>
      <xdr:rowOff>69748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372581"/>
          <a:ext cx="889000" cy="2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51651</xdr:rowOff>
    </xdr:from>
    <xdr:to>
      <xdr:col>45</xdr:col>
      <xdr:colOff>177800</xdr:colOff>
      <xdr:row>73</xdr:row>
      <xdr:rowOff>69748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5675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51651</xdr:rowOff>
    </xdr:from>
    <xdr:to>
      <xdr:col>41</xdr:col>
      <xdr:colOff>50800</xdr:colOff>
      <xdr:row>73</xdr:row>
      <xdr:rowOff>159245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567501"/>
          <a:ext cx="889000" cy="1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25197</xdr:rowOff>
    </xdr:from>
    <xdr:to>
      <xdr:col>55</xdr:col>
      <xdr:colOff>50800</xdr:colOff>
      <xdr:row>70</xdr:row>
      <xdr:rowOff>126797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0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149674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19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148831</xdr:rowOff>
    </xdr:from>
    <xdr:to>
      <xdr:col>50</xdr:col>
      <xdr:colOff>165100</xdr:colOff>
      <xdr:row>72</xdr:row>
      <xdr:rowOff>78981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3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95508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0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18948</xdr:rowOff>
    </xdr:from>
    <xdr:to>
      <xdr:col>46</xdr:col>
      <xdr:colOff>38100</xdr:colOff>
      <xdr:row>73</xdr:row>
      <xdr:rowOff>120548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5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137075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3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851</xdr:rowOff>
    </xdr:from>
    <xdr:to>
      <xdr:col>41</xdr:col>
      <xdr:colOff>101600</xdr:colOff>
      <xdr:row>73</xdr:row>
      <xdr:rowOff>102451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118978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2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108445</xdr:rowOff>
    </xdr:from>
    <xdr:to>
      <xdr:col>36</xdr:col>
      <xdr:colOff>165100</xdr:colOff>
      <xdr:row>74</xdr:row>
      <xdr:rowOff>38595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55122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3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77712</xdr:rowOff>
    </xdr:from>
    <xdr:to>
      <xdr:col>55</xdr:col>
      <xdr:colOff>0</xdr:colOff>
      <xdr:row>91</xdr:row>
      <xdr:rowOff>140309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679662"/>
          <a:ext cx="838200" cy="6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99389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1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77712</xdr:rowOff>
    </xdr:from>
    <xdr:to>
      <xdr:col>50</xdr:col>
      <xdr:colOff>114300</xdr:colOff>
      <xdr:row>92</xdr:row>
      <xdr:rowOff>24048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679662"/>
          <a:ext cx="889000" cy="1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24048</xdr:rowOff>
    </xdr:from>
    <xdr:to>
      <xdr:col>45</xdr:col>
      <xdr:colOff>177800</xdr:colOff>
      <xdr:row>94</xdr:row>
      <xdr:rowOff>61271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5797448"/>
          <a:ext cx="889000" cy="3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2939</xdr:rowOff>
    </xdr:from>
    <xdr:to>
      <xdr:col>41</xdr:col>
      <xdr:colOff>50800</xdr:colOff>
      <xdr:row>94</xdr:row>
      <xdr:rowOff>61271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119239"/>
          <a:ext cx="8890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89509</xdr:rowOff>
    </xdr:from>
    <xdr:to>
      <xdr:col>55</xdr:col>
      <xdr:colOff>50800</xdr:colOff>
      <xdr:row>92</xdr:row>
      <xdr:rowOff>19659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6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112386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5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26912</xdr:rowOff>
    </xdr:from>
    <xdr:to>
      <xdr:col>50</xdr:col>
      <xdr:colOff>165100</xdr:colOff>
      <xdr:row>91</xdr:row>
      <xdr:rowOff>128512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6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145039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40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144698</xdr:rowOff>
    </xdr:from>
    <xdr:to>
      <xdr:col>46</xdr:col>
      <xdr:colOff>38100</xdr:colOff>
      <xdr:row>92</xdr:row>
      <xdr:rowOff>74848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57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91375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5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10471</xdr:rowOff>
    </xdr:from>
    <xdr:to>
      <xdr:col>41</xdr:col>
      <xdr:colOff>101600</xdr:colOff>
      <xdr:row>94</xdr:row>
      <xdr:rowOff>112071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1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128598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123589</xdr:rowOff>
    </xdr:from>
    <xdr:to>
      <xdr:col>36</xdr:col>
      <xdr:colOff>165100</xdr:colOff>
      <xdr:row>94</xdr:row>
      <xdr:rowOff>53739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70266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14046</xdr:rowOff>
    </xdr:from>
    <xdr:to>
      <xdr:col>85</xdr:col>
      <xdr:colOff>127000</xdr:colOff>
      <xdr:row>36</xdr:row>
      <xdr:rowOff>17666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8624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14046</xdr:rowOff>
    </xdr:from>
    <xdr:to>
      <xdr:col>81</xdr:col>
      <xdr:colOff>50800</xdr:colOff>
      <xdr:row>36</xdr:row>
      <xdr:rowOff>45326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186246"/>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108915</xdr:rowOff>
    </xdr:from>
    <xdr:to>
      <xdr:col>76</xdr:col>
      <xdr:colOff>114300</xdr:colOff>
      <xdr:row>36</xdr:row>
      <xdr:rowOff>45326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766765"/>
          <a:ext cx="889000" cy="4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162357</xdr:rowOff>
    </xdr:from>
    <xdr:to>
      <xdr:col>76</xdr:col>
      <xdr:colOff>165100</xdr:colOff>
      <xdr:row>37</xdr:row>
      <xdr:rowOff>92507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83634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67158</xdr:rowOff>
    </xdr:from>
    <xdr:to>
      <xdr:col>71</xdr:col>
      <xdr:colOff>177800</xdr:colOff>
      <xdr:row>33</xdr:row>
      <xdr:rowOff>108915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553558"/>
          <a:ext cx="8890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152222</xdr:rowOff>
    </xdr:from>
    <xdr:to>
      <xdr:col>72</xdr:col>
      <xdr:colOff>38100</xdr:colOff>
      <xdr:row>37</xdr:row>
      <xdr:rowOff>82372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73499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16129</xdr:rowOff>
    </xdr:from>
    <xdr:to>
      <xdr:col>67</xdr:col>
      <xdr:colOff>101600</xdr:colOff>
      <xdr:row>37</xdr:row>
      <xdr:rowOff>117729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138316</xdr:rowOff>
    </xdr:from>
    <xdr:to>
      <xdr:col>85</xdr:col>
      <xdr:colOff>177800</xdr:colOff>
      <xdr:row>36</xdr:row>
      <xdr:rowOff>68466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116743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134696</xdr:rowOff>
    </xdr:from>
    <xdr:to>
      <xdr:col>81</xdr:col>
      <xdr:colOff>101600</xdr:colOff>
      <xdr:row>36</xdr:row>
      <xdr:rowOff>64846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55973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2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165976</xdr:rowOff>
    </xdr:from>
    <xdr:to>
      <xdr:col>76</xdr:col>
      <xdr:colOff>165100</xdr:colOff>
      <xdr:row>36</xdr:row>
      <xdr:rowOff>96126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112653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58115</xdr:rowOff>
    </xdr:from>
    <xdr:to>
      <xdr:col>72</xdr:col>
      <xdr:colOff>38100</xdr:colOff>
      <xdr:row>33</xdr:row>
      <xdr:rowOff>159715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7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4792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49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16358</xdr:rowOff>
    </xdr:from>
    <xdr:to>
      <xdr:col>67</xdr:col>
      <xdr:colOff>101600</xdr:colOff>
      <xdr:row>32</xdr:row>
      <xdr:rowOff>117958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50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134485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27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42022</xdr:rowOff>
    </xdr:from>
    <xdr:to>
      <xdr:col>85</xdr:col>
      <xdr:colOff>127000</xdr:colOff>
      <xdr:row>58</xdr:row>
      <xdr:rowOff>46006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814672"/>
          <a:ext cx="8382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158217</xdr:rowOff>
    </xdr:from>
    <xdr:to>
      <xdr:col>81</xdr:col>
      <xdr:colOff>50800</xdr:colOff>
      <xdr:row>57</xdr:row>
      <xdr:rowOff>42022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587967"/>
          <a:ext cx="889000" cy="22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158217</xdr:rowOff>
    </xdr:from>
    <xdr:to>
      <xdr:col>76</xdr:col>
      <xdr:colOff>114300</xdr:colOff>
      <xdr:row>56</xdr:row>
      <xdr:rowOff>72655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87967"/>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6424</xdr:rowOff>
    </xdr:from>
    <xdr:to>
      <xdr:col>76</xdr:col>
      <xdr:colOff>165100</xdr:colOff>
      <xdr:row>58</xdr:row>
      <xdr:rowOff>108024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5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99151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4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66760</xdr:rowOff>
    </xdr:from>
    <xdr:to>
      <xdr:col>71</xdr:col>
      <xdr:colOff>177800</xdr:colOff>
      <xdr:row>56</xdr:row>
      <xdr:rowOff>72655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667960"/>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48878</xdr:rowOff>
    </xdr:from>
    <xdr:to>
      <xdr:col>72</xdr:col>
      <xdr:colOff>38100</xdr:colOff>
      <xdr:row>58</xdr:row>
      <xdr:rowOff>150478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9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141605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100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58464</xdr:rowOff>
    </xdr:from>
    <xdr:to>
      <xdr:col>67</xdr:col>
      <xdr:colOff>101600</xdr:colOff>
      <xdr:row>58</xdr:row>
      <xdr:rowOff>160064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1000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151191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166656</xdr:rowOff>
    </xdr:from>
    <xdr:to>
      <xdr:col>85</xdr:col>
      <xdr:colOff>177800</xdr:colOff>
      <xdr:row>58</xdr:row>
      <xdr:rowOff>96806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145083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162672</xdr:rowOff>
    </xdr:from>
    <xdr:to>
      <xdr:col>81</xdr:col>
      <xdr:colOff>101600</xdr:colOff>
      <xdr:row>57</xdr:row>
      <xdr:rowOff>92822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83949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107417</xdr:rowOff>
    </xdr:from>
    <xdr:to>
      <xdr:col>76</xdr:col>
      <xdr:colOff>165100</xdr:colOff>
      <xdr:row>56</xdr:row>
      <xdr:rowOff>37567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54094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1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21855</xdr:rowOff>
    </xdr:from>
    <xdr:to>
      <xdr:col>72</xdr:col>
      <xdr:colOff>38100</xdr:colOff>
      <xdr:row>56</xdr:row>
      <xdr:rowOff>123455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139982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15960</xdr:rowOff>
    </xdr:from>
    <xdr:to>
      <xdr:col>67</xdr:col>
      <xdr:colOff>101600</xdr:colOff>
      <xdr:row>56</xdr:row>
      <xdr:rowOff>117560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134087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9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5665</xdr:rowOff>
    </xdr:from>
    <xdr:to>
      <xdr:col>85</xdr:col>
      <xdr:colOff>127000</xdr:colOff>
      <xdr:row>79</xdr:row>
      <xdr:rowOff>33744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50215"/>
          <a:ext cx="8382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150596</xdr:rowOff>
    </xdr:from>
    <xdr:to>
      <xdr:col>81</xdr:col>
      <xdr:colOff>50800</xdr:colOff>
      <xdr:row>79</xdr:row>
      <xdr:rowOff>5665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494996"/>
          <a:ext cx="889000" cy="10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150596</xdr:rowOff>
    </xdr:from>
    <xdr:to>
      <xdr:col>76</xdr:col>
      <xdr:colOff>114300</xdr:colOff>
      <xdr:row>74</xdr:row>
      <xdr:rowOff>119050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494996"/>
          <a:ext cx="889000" cy="3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27406</xdr:rowOff>
    </xdr:from>
    <xdr:to>
      <xdr:col>76</xdr:col>
      <xdr:colOff>165100</xdr:colOff>
      <xdr:row>78</xdr:row>
      <xdr:rowOff>129006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120133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4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119050</xdr:rowOff>
    </xdr:from>
    <xdr:to>
      <xdr:col>71</xdr:col>
      <xdr:colOff>177800</xdr:colOff>
      <xdr:row>78</xdr:row>
      <xdr:rowOff>156008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2806350"/>
          <a:ext cx="889000" cy="7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76403</xdr:rowOff>
    </xdr:from>
    <xdr:to>
      <xdr:col>72</xdr:col>
      <xdr:colOff>38100</xdr:colOff>
      <xdr:row>79</xdr:row>
      <xdr:rowOff>6553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169130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99073</xdr:rowOff>
    </xdr:from>
    <xdr:to>
      <xdr:col>67</xdr:col>
      <xdr:colOff>101600</xdr:colOff>
      <xdr:row>79</xdr:row>
      <xdr:rowOff>29223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45750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154394</xdr:rowOff>
    </xdr:from>
    <xdr:to>
      <xdr:col>85</xdr:col>
      <xdr:colOff>177800</xdr:colOff>
      <xdr:row>79</xdr:row>
      <xdr:rowOff>84544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69321</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42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126315</xdr:rowOff>
    </xdr:from>
    <xdr:to>
      <xdr:col>81</xdr:col>
      <xdr:colOff>101600</xdr:colOff>
      <xdr:row>79</xdr:row>
      <xdr:rowOff>56465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47592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59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99796</xdr:rowOff>
    </xdr:from>
    <xdr:to>
      <xdr:col>76</xdr:col>
      <xdr:colOff>165100</xdr:colOff>
      <xdr:row>73</xdr:row>
      <xdr:rowOff>29946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4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46473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22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68250</xdr:rowOff>
    </xdr:from>
    <xdr:to>
      <xdr:col>72</xdr:col>
      <xdr:colOff>38100</xdr:colOff>
      <xdr:row>74</xdr:row>
      <xdr:rowOff>169850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27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14927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253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105208</xdr:rowOff>
    </xdr:from>
    <xdr:to>
      <xdr:col>67</xdr:col>
      <xdr:colOff>101600</xdr:colOff>
      <xdr:row>79</xdr:row>
      <xdr:rowOff>35358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26485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5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140449</xdr:rowOff>
    </xdr:from>
    <xdr:to>
      <xdr:col>85</xdr:col>
      <xdr:colOff>127000</xdr:colOff>
      <xdr:row>93</xdr:row>
      <xdr:rowOff>61392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5742399"/>
          <a:ext cx="838200" cy="2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15773</xdr:rowOff>
    </xdr:from>
    <xdr:to>
      <xdr:col>81</xdr:col>
      <xdr:colOff>50800</xdr:colOff>
      <xdr:row>93</xdr:row>
      <xdr:rowOff>61392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5960623"/>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15773</xdr:rowOff>
    </xdr:from>
    <xdr:to>
      <xdr:col>76</xdr:col>
      <xdr:colOff>114300</xdr:colOff>
      <xdr:row>93</xdr:row>
      <xdr:rowOff>46698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960623"/>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63919</xdr:rowOff>
    </xdr:from>
    <xdr:to>
      <xdr:col>76</xdr:col>
      <xdr:colOff>165100</xdr:colOff>
      <xdr:row>96</xdr:row>
      <xdr:rowOff>165519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156646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13412</xdr:rowOff>
    </xdr:from>
    <xdr:to>
      <xdr:col>71</xdr:col>
      <xdr:colOff>177800</xdr:colOff>
      <xdr:row>93</xdr:row>
      <xdr:rowOff>46698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958262"/>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59956</xdr:rowOff>
    </xdr:from>
    <xdr:to>
      <xdr:col>72</xdr:col>
      <xdr:colOff>38100</xdr:colOff>
      <xdr:row>96</xdr:row>
      <xdr:rowOff>161556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55778</xdr:rowOff>
    </xdr:from>
    <xdr:to>
      <xdr:col>67</xdr:col>
      <xdr:colOff>101600</xdr:colOff>
      <xdr:row>96</xdr:row>
      <xdr:rowOff>157378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1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148505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89649</xdr:rowOff>
    </xdr:from>
    <xdr:to>
      <xdr:col>85</xdr:col>
      <xdr:colOff>177800</xdr:colOff>
      <xdr:row>92</xdr:row>
      <xdr:rowOff>19799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6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112526</xdr:rowOff>
    </xdr:from>
    <xdr:ext cx="599010"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54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10592</xdr:rowOff>
    </xdr:from>
    <xdr:to>
      <xdr:col>81</xdr:col>
      <xdr:colOff>101600</xdr:colOff>
      <xdr:row>93</xdr:row>
      <xdr:rowOff>112192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9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128719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7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136423</xdr:rowOff>
    </xdr:from>
    <xdr:to>
      <xdr:col>76</xdr:col>
      <xdr:colOff>165100</xdr:colOff>
      <xdr:row>93</xdr:row>
      <xdr:rowOff>66573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9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83100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6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167348</xdr:rowOff>
    </xdr:from>
    <xdr:to>
      <xdr:col>72</xdr:col>
      <xdr:colOff>38100</xdr:colOff>
      <xdr:row>93</xdr:row>
      <xdr:rowOff>97498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9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114025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7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134062</xdr:rowOff>
    </xdr:from>
    <xdr:to>
      <xdr:col>67</xdr:col>
      <xdr:colOff>101600</xdr:colOff>
      <xdr:row>93</xdr:row>
      <xdr:rowOff>64212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9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80739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68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13970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3576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13970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3576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76471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171196</xdr:rowOff>
    </xdr:from>
    <xdr:to>
      <xdr:col>107</xdr:col>
      <xdr:colOff>101600</xdr:colOff>
      <xdr:row>38</xdr:row>
      <xdr:rowOff>101346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117873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66548</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410198"/>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138193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134620</xdr:rowOff>
    </xdr:from>
    <xdr:to>
      <xdr:col>112</xdr:col>
      <xdr:colOff>38100</xdr:colOff>
      <xdr:row>37</xdr:row>
      <xdr:rowOff>64770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81297</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15748</xdr:rowOff>
    </xdr:from>
    <xdr:to>
      <xdr:col>98</xdr:col>
      <xdr:colOff>38100</xdr:colOff>
      <xdr:row>37</xdr:row>
      <xdr:rowOff>117348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133875</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7017" y="613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当町の令和３年度の特徴として、民生費、衛生費、労働費、商工費、教育費の住民一人当たりのコストが前年比で大幅な増減となった。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・民生費については、前年比</a:t>
          </a:r>
          <a:r>
            <a:rPr kumimoji="1" lang="en-US" altLang="ja-JP" sz="1200">
              <a:latin typeface="ＭＳ Ｐゴシック" panose="020B0600070205080204" pitchFamily="50" charset="-128"/>
              <a:ea typeface="ＭＳ Ｐゴシック" panose="020B0600070205080204" pitchFamily="50" charset="-128"/>
            </a:rPr>
            <a:t>48,616</a:t>
          </a:r>
          <a:r>
            <a:rPr kumimoji="1" lang="ja-JP" altLang="en-US" sz="1200">
              <a:latin typeface="ＭＳ Ｐゴシック" panose="020B0600070205080204" pitchFamily="50" charset="-128"/>
              <a:ea typeface="ＭＳ Ｐゴシック" panose="020B0600070205080204" pitchFamily="50" charset="-128"/>
            </a:rPr>
            <a:t>円の増となった。これは、すばる幼稚園改築事業や各種給付金事業費の増が主な要因である。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・衛生費については、前年比</a:t>
          </a:r>
          <a:r>
            <a:rPr kumimoji="1" lang="en-US" altLang="ja-JP" sz="1200">
              <a:latin typeface="ＭＳ Ｐゴシック" panose="020B0600070205080204" pitchFamily="50" charset="-128"/>
              <a:ea typeface="ＭＳ Ｐゴシック" panose="020B0600070205080204" pitchFamily="50" charset="-128"/>
            </a:rPr>
            <a:t>13,257</a:t>
          </a:r>
          <a:r>
            <a:rPr kumimoji="1" lang="ja-JP" altLang="en-US" sz="1200">
              <a:latin typeface="ＭＳ Ｐゴシック" panose="020B0600070205080204" pitchFamily="50" charset="-128"/>
              <a:ea typeface="ＭＳ Ｐゴシック" panose="020B0600070205080204" pitchFamily="50" charset="-128"/>
            </a:rPr>
            <a:t>円の増となった。これは、新型コロナウイルスワクチン関連事業費の増が主な要因である。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・労働費については、前年比</a:t>
          </a:r>
          <a:r>
            <a:rPr kumimoji="1" lang="en-US" altLang="ja-JP" sz="1200">
              <a:latin typeface="ＭＳ Ｐゴシック" panose="020B0600070205080204" pitchFamily="50" charset="-128"/>
              <a:ea typeface="ＭＳ Ｐゴシック" panose="020B0600070205080204" pitchFamily="50" charset="-128"/>
            </a:rPr>
            <a:t>6,969</a:t>
          </a:r>
          <a:r>
            <a:rPr kumimoji="1" lang="ja-JP" altLang="en-US" sz="1200">
              <a:latin typeface="ＭＳ Ｐゴシック" panose="020B0600070205080204" pitchFamily="50" charset="-128"/>
              <a:ea typeface="ＭＳ Ｐゴシック" panose="020B0600070205080204" pitchFamily="50" charset="-128"/>
            </a:rPr>
            <a:t>円の増となった。これは、企業誘致推進事業費の増が主な要因である。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・商工費については、前年比</a:t>
          </a:r>
          <a:r>
            <a:rPr kumimoji="1" lang="en-US" altLang="ja-JP" sz="1200">
              <a:latin typeface="ＭＳ Ｐゴシック" panose="020B0600070205080204" pitchFamily="50" charset="-128"/>
              <a:ea typeface="ＭＳ Ｐゴシック" panose="020B0600070205080204" pitchFamily="50" charset="-128"/>
            </a:rPr>
            <a:t>7,745</a:t>
          </a:r>
          <a:r>
            <a:rPr kumimoji="1" lang="ja-JP" altLang="en-US" sz="1200">
              <a:latin typeface="ＭＳ Ｐゴシック" panose="020B0600070205080204" pitchFamily="50" charset="-128"/>
              <a:ea typeface="ＭＳ Ｐゴシック" panose="020B0600070205080204" pitchFamily="50" charset="-128"/>
            </a:rPr>
            <a:t>円の増となった。これは、志賀町プレミアム商品券・食事券発行事業費の増が主な要因である。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・教育費については、前年比</a:t>
          </a:r>
          <a:r>
            <a:rPr kumimoji="1" lang="en-US" altLang="ja-JP" sz="1200">
              <a:latin typeface="ＭＳ Ｐゴシック" panose="020B0600070205080204" pitchFamily="50" charset="-128"/>
              <a:ea typeface="ＭＳ Ｐゴシック" panose="020B0600070205080204" pitchFamily="50" charset="-128"/>
            </a:rPr>
            <a:t>10,744</a:t>
          </a:r>
          <a:r>
            <a:rPr kumimoji="1" lang="ja-JP" altLang="en-US" sz="1200">
              <a:latin typeface="ＭＳ Ｐゴシック" panose="020B0600070205080204" pitchFamily="50" charset="-128"/>
              <a:ea typeface="ＭＳ Ｐゴシック" panose="020B0600070205080204" pitchFamily="50" charset="-128"/>
            </a:rPr>
            <a:t>円の減となった。これは、旧学校施設解体事業や公立学校情報機器整備事業費の減が主な要因である。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厳しい財政運営の中で、財政調整基金に積み立てすることができたことにより、標準財政規模に対する残高は対前年度</a:t>
          </a:r>
          <a:r>
            <a:rPr kumimoji="1" lang="en-US" altLang="ja-JP" sz="1200">
              <a:latin typeface="ＭＳ ゴシック" pitchFamily="49" charset="-128"/>
              <a:ea typeface="ＭＳ ゴシック" pitchFamily="49" charset="-128"/>
            </a:rPr>
            <a:t>2.22</a:t>
          </a:r>
          <a:r>
            <a:rPr kumimoji="1" lang="ja-JP" altLang="en-US" sz="1200">
              <a:latin typeface="ＭＳ ゴシック" pitchFamily="49" charset="-128"/>
              <a:ea typeface="ＭＳ ゴシック" pitchFamily="49" charset="-128"/>
            </a:rPr>
            <a:t>％上昇した。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令和３年度は、すばる幼稚園改築事業や栢木大福寺線道路新設事業等大型事業を実施したが、特別定額給付金事業費の減が大きく、歳入総額では対前年</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百万円の減、歳出総額では対前年</a:t>
          </a:r>
          <a:r>
            <a:rPr kumimoji="1" lang="en-US" altLang="ja-JP" sz="1200">
              <a:latin typeface="ＭＳ ゴシック" pitchFamily="49" charset="-128"/>
              <a:ea typeface="ＭＳ ゴシック" pitchFamily="49" charset="-128"/>
            </a:rPr>
            <a:t>251</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実質収支は歳入の確保と歳出の抑制により</a:t>
          </a:r>
          <a:r>
            <a:rPr kumimoji="1" lang="en-US" altLang="ja-JP" sz="1200">
              <a:latin typeface="ＭＳ ゴシック" pitchFamily="49" charset="-128"/>
              <a:ea typeface="ＭＳ ゴシック" pitchFamily="49" charset="-128"/>
            </a:rPr>
            <a:t>0.20</a:t>
          </a:r>
          <a:r>
            <a:rPr kumimoji="1" lang="ja-JP" altLang="en-US" sz="1200">
              <a:latin typeface="ＭＳ ゴシック" pitchFamily="49" charset="-128"/>
              <a:ea typeface="ＭＳ ゴシック" pitchFamily="49" charset="-128"/>
            </a:rPr>
            <a:t>％改善した。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実質単年度収支については、財政調整基金の取り崩しを行わなかったことにより、黒字を計上している。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一般会計をはじめ、公営企業を含む特別会計すべてにおいては、黒字又は収支均衡である。</a:t>
          </a:r>
        </a:p>
        <a:p>
          <a:r>
            <a:rPr kumimoji="1" lang="ja-JP" altLang="en-US" sz="1400">
              <a:latin typeface="ＭＳ ゴシック" pitchFamily="49" charset="-128"/>
              <a:ea typeface="ＭＳ ゴシック" pitchFamily="49" charset="-128"/>
            </a:rPr>
            <a:t>　今後も効果的かつ効率的な行財政運営に努める。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15279491</v>
      </c>
      <c r="BO4" s="404"/>
      <c r="BP4" s="404"/>
      <c r="BQ4" s="404"/>
      <c r="BR4" s="404"/>
      <c r="BS4" s="404"/>
      <c r="BT4" s="404"/>
      <c r="BU4" s="405"/>
      <c r="BV4" s="403">
        <v>15412566</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1.5</v>
      </c>
      <c r="CU4" s="410"/>
      <c r="CV4" s="410"/>
      <c r="CW4" s="410"/>
      <c r="CX4" s="410"/>
      <c r="CY4" s="410"/>
      <c r="CZ4" s="410"/>
      <c r="DA4" s="411"/>
      <c r="DB4" s="409">
        <v>1.3</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14972312</v>
      </c>
      <c r="BO5" s="441"/>
      <c r="BP5" s="441"/>
      <c r="BQ5" s="441"/>
      <c r="BR5" s="441"/>
      <c r="BS5" s="441"/>
      <c r="BT5" s="441"/>
      <c r="BU5" s="442"/>
      <c r="BV5" s="440">
        <v>15222972</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90.9</v>
      </c>
      <c r="CU5" s="438"/>
      <c r="CV5" s="438"/>
      <c r="CW5" s="438"/>
      <c r="CX5" s="438"/>
      <c r="CY5" s="438"/>
      <c r="CZ5" s="438"/>
      <c r="DA5" s="439"/>
      <c r="DB5" s="437">
        <v>95.4</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307179</v>
      </c>
      <c r="BO6" s="441"/>
      <c r="BP6" s="441"/>
      <c r="BQ6" s="441"/>
      <c r="BR6" s="441"/>
      <c r="BS6" s="441"/>
      <c r="BT6" s="441"/>
      <c r="BU6" s="442"/>
      <c r="BV6" s="440">
        <v>189594</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90.9</v>
      </c>
      <c r="CU6" s="478"/>
      <c r="CV6" s="478"/>
      <c r="CW6" s="478"/>
      <c r="CX6" s="478"/>
      <c r="CY6" s="478"/>
      <c r="CZ6" s="478"/>
      <c r="DA6" s="479"/>
      <c r="DB6" s="477">
        <v>95.4</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170930</v>
      </c>
      <c r="BO7" s="441"/>
      <c r="BP7" s="441"/>
      <c r="BQ7" s="441"/>
      <c r="BR7" s="441"/>
      <c r="BS7" s="441"/>
      <c r="BT7" s="441"/>
      <c r="BU7" s="442"/>
      <c r="BV7" s="440">
        <v>75418</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8995966</v>
      </c>
      <c r="CU7" s="441"/>
      <c r="CV7" s="441"/>
      <c r="CW7" s="441"/>
      <c r="CX7" s="441"/>
      <c r="CY7" s="441"/>
      <c r="CZ7" s="441"/>
      <c r="DA7" s="442"/>
      <c r="DB7" s="440">
        <v>8732337</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136249</v>
      </c>
      <c r="BO8" s="441"/>
      <c r="BP8" s="441"/>
      <c r="BQ8" s="441"/>
      <c r="BR8" s="441"/>
      <c r="BS8" s="441"/>
      <c r="BT8" s="441"/>
      <c r="BU8" s="442"/>
      <c r="BV8" s="440">
        <v>114176</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0.56999999999999995</v>
      </c>
      <c r="CU8" s="481"/>
      <c r="CV8" s="481"/>
      <c r="CW8" s="481"/>
      <c r="CX8" s="481"/>
      <c r="CY8" s="481"/>
      <c r="CZ8" s="481"/>
      <c r="DA8" s="482"/>
      <c r="DB8" s="480">
        <v>0.59</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18630</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22073</v>
      </c>
      <c r="BO9" s="441"/>
      <c r="BP9" s="441"/>
      <c r="BQ9" s="441"/>
      <c r="BR9" s="441"/>
      <c r="BS9" s="441"/>
      <c r="BT9" s="441"/>
      <c r="BU9" s="442"/>
      <c r="BV9" s="440">
        <v>-15259</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17.600000000000001</v>
      </c>
      <c r="CU9" s="438"/>
      <c r="CV9" s="438"/>
      <c r="CW9" s="438"/>
      <c r="CX9" s="438"/>
      <c r="CY9" s="438"/>
      <c r="CZ9" s="438"/>
      <c r="DA9" s="439"/>
      <c r="DB9" s="437">
        <v>15.3</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20422</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299590</v>
      </c>
      <c r="BO10" s="441"/>
      <c r="BP10" s="441"/>
      <c r="BQ10" s="441"/>
      <c r="BR10" s="441"/>
      <c r="BS10" s="441"/>
      <c r="BT10" s="441"/>
      <c r="BU10" s="442"/>
      <c r="BV10" s="440">
        <v>72472</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116</v>
      </c>
      <c r="AV11" s="473"/>
      <c r="AW11" s="473"/>
      <c r="AX11" s="473"/>
      <c r="AY11" s="474" t="s">
        <v>127</v>
      </c>
      <c r="AZ11" s="475"/>
      <c r="BA11" s="475"/>
      <c r="BB11" s="475"/>
      <c r="BC11" s="475"/>
      <c r="BD11" s="475"/>
      <c r="BE11" s="475"/>
      <c r="BF11" s="475"/>
      <c r="BG11" s="475"/>
      <c r="BH11" s="475"/>
      <c r="BI11" s="475"/>
      <c r="BJ11" s="475"/>
      <c r="BK11" s="475"/>
      <c r="BL11" s="475"/>
      <c r="BM11" s="476"/>
      <c r="BN11" s="440">
        <v>374346</v>
      </c>
      <c r="BO11" s="441"/>
      <c r="BP11" s="441"/>
      <c r="BQ11" s="441"/>
      <c r="BR11" s="441"/>
      <c r="BS11" s="441"/>
      <c r="BT11" s="441"/>
      <c r="BU11" s="442"/>
      <c r="BV11" s="440">
        <v>0</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19178</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136</v>
      </c>
      <c r="AV12" s="473"/>
      <c r="AW12" s="473"/>
      <c r="AX12" s="473"/>
      <c r="AY12" s="474" t="s">
        <v>137</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129</v>
      </c>
      <c r="CU12" s="481"/>
      <c r="CV12" s="481"/>
      <c r="CW12" s="481"/>
      <c r="CX12" s="481"/>
      <c r="CY12" s="481"/>
      <c r="CZ12" s="481"/>
      <c r="DA12" s="482"/>
      <c r="DB12" s="480" t="s">
        <v>139</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140</v>
      </c>
      <c r="N13" s="532"/>
      <c r="O13" s="532"/>
      <c r="P13" s="532"/>
      <c r="Q13" s="533"/>
      <c r="R13" s="524">
        <v>19023</v>
      </c>
      <c r="S13" s="525"/>
      <c r="T13" s="525"/>
      <c r="U13" s="525"/>
      <c r="V13" s="526"/>
      <c r="W13" s="456" t="s">
        <v>141</v>
      </c>
      <c r="X13" s="457"/>
      <c r="Y13" s="457"/>
      <c r="Z13" s="457"/>
      <c r="AA13" s="457"/>
      <c r="AB13" s="447"/>
      <c r="AC13" s="491">
        <v>873</v>
      </c>
      <c r="AD13" s="492"/>
      <c r="AE13" s="492"/>
      <c r="AF13" s="492"/>
      <c r="AG13" s="534"/>
      <c r="AH13" s="491">
        <v>986</v>
      </c>
      <c r="AI13" s="492"/>
      <c r="AJ13" s="492"/>
      <c r="AK13" s="492"/>
      <c r="AL13" s="493"/>
      <c r="AM13" s="469" t="s">
        <v>142</v>
      </c>
      <c r="AN13" s="470"/>
      <c r="AO13" s="470"/>
      <c r="AP13" s="470"/>
      <c r="AQ13" s="470"/>
      <c r="AR13" s="470"/>
      <c r="AS13" s="470"/>
      <c r="AT13" s="471"/>
      <c r="AU13" s="472" t="s">
        <v>136</v>
      </c>
      <c r="AV13" s="473"/>
      <c r="AW13" s="473"/>
      <c r="AX13" s="473"/>
      <c r="AY13" s="474" t="s">
        <v>143</v>
      </c>
      <c r="AZ13" s="475"/>
      <c r="BA13" s="475"/>
      <c r="BB13" s="475"/>
      <c r="BC13" s="475"/>
      <c r="BD13" s="475"/>
      <c r="BE13" s="475"/>
      <c r="BF13" s="475"/>
      <c r="BG13" s="475"/>
      <c r="BH13" s="475"/>
      <c r="BI13" s="475"/>
      <c r="BJ13" s="475"/>
      <c r="BK13" s="475"/>
      <c r="BL13" s="475"/>
      <c r="BM13" s="476"/>
      <c r="BN13" s="440">
        <v>696009</v>
      </c>
      <c r="BO13" s="441"/>
      <c r="BP13" s="441"/>
      <c r="BQ13" s="441"/>
      <c r="BR13" s="441"/>
      <c r="BS13" s="441"/>
      <c r="BT13" s="441"/>
      <c r="BU13" s="442"/>
      <c r="BV13" s="440">
        <v>57213</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8.6</v>
      </c>
      <c r="CU13" s="438"/>
      <c r="CV13" s="438"/>
      <c r="CW13" s="438"/>
      <c r="CX13" s="438"/>
      <c r="CY13" s="438"/>
      <c r="CZ13" s="438"/>
      <c r="DA13" s="439"/>
      <c r="DB13" s="437">
        <v>8.3000000000000007</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19552</v>
      </c>
      <c r="S14" s="525"/>
      <c r="T14" s="525"/>
      <c r="U14" s="525"/>
      <c r="V14" s="526"/>
      <c r="W14" s="430"/>
      <c r="X14" s="431"/>
      <c r="Y14" s="431"/>
      <c r="Z14" s="431"/>
      <c r="AA14" s="431"/>
      <c r="AB14" s="420"/>
      <c r="AC14" s="527">
        <v>9.5</v>
      </c>
      <c r="AD14" s="528"/>
      <c r="AE14" s="528"/>
      <c r="AF14" s="528"/>
      <c r="AG14" s="529"/>
      <c r="AH14" s="527">
        <v>10</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t="s">
        <v>147</v>
      </c>
      <c r="CU14" s="539"/>
      <c r="CV14" s="539"/>
      <c r="CW14" s="539"/>
      <c r="CX14" s="539"/>
      <c r="CY14" s="539"/>
      <c r="CZ14" s="539"/>
      <c r="DA14" s="540"/>
      <c r="DB14" s="538" t="s">
        <v>148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149</v>
      </c>
      <c r="N15" s="532"/>
      <c r="O15" s="532"/>
      <c r="P15" s="532"/>
      <c r="Q15" s="533"/>
      <c r="R15" s="524">
        <v>19398</v>
      </c>
      <c r="S15" s="525"/>
      <c r="T15" s="525"/>
      <c r="U15" s="525"/>
      <c r="V15" s="526"/>
      <c r="W15" s="456" t="s">
        <v>150</v>
      </c>
      <c r="X15" s="457"/>
      <c r="Y15" s="457"/>
      <c r="Z15" s="457"/>
      <c r="AA15" s="457"/>
      <c r="AB15" s="447"/>
      <c r="AC15" s="491">
        <v>2884</v>
      </c>
      <c r="AD15" s="492"/>
      <c r="AE15" s="492"/>
      <c r="AF15" s="492"/>
      <c r="AG15" s="534"/>
      <c r="AH15" s="491">
        <v>3148</v>
      </c>
      <c r="AI15" s="492"/>
      <c r="AJ15" s="492"/>
      <c r="AK15" s="492"/>
      <c r="AL15" s="493"/>
      <c r="AM15" s="469"/>
      <c r="AN15" s="470"/>
      <c r="AO15" s="470"/>
      <c r="AP15" s="470"/>
      <c r="AQ15" s="470"/>
      <c r="AR15" s="470"/>
      <c r="AS15" s="470"/>
      <c r="AT15" s="471"/>
      <c r="AU15" s="472"/>
      <c r="AV15" s="473"/>
      <c r="AW15" s="473"/>
      <c r="AX15" s="473"/>
      <c r="AY15" s="400" t="s">
        <v>151</v>
      </c>
      <c r="AZ15" s="401"/>
      <c r="BA15" s="401"/>
      <c r="BB15" s="401"/>
      <c r="BC15" s="401"/>
      <c r="BD15" s="401"/>
      <c r="BE15" s="401"/>
      <c r="BF15" s="401"/>
      <c r="BG15" s="401"/>
      <c r="BH15" s="401"/>
      <c r="BI15" s="401"/>
      <c r="BJ15" s="401"/>
      <c r="BK15" s="401"/>
      <c r="BL15" s="401"/>
      <c r="BM15" s="402"/>
      <c r="BN15" s="403">
        <v>3905158</v>
      </c>
      <c r="BO15" s="404"/>
      <c r="BP15" s="404"/>
      <c r="BQ15" s="404"/>
      <c r="BR15" s="404"/>
      <c r="BS15" s="404"/>
      <c r="BT15" s="404"/>
      <c r="BU15" s="405"/>
      <c r="BV15" s="403">
        <v>4081582</v>
      </c>
      <c r="BW15" s="404"/>
      <c r="BX15" s="404"/>
      <c r="BY15" s="404"/>
      <c r="BZ15" s="404"/>
      <c r="CA15" s="404"/>
      <c r="CB15" s="404"/>
      <c r="CC15" s="405"/>
      <c r="CD15" s="541" t="s">
        <v>152</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153</v>
      </c>
      <c r="M16" s="544"/>
      <c r="N16" s="544"/>
      <c r="O16" s="544"/>
      <c r="P16" s="544"/>
      <c r="Q16" s="545"/>
      <c r="R16" s="546" t="s">
        <v>154</v>
      </c>
      <c r="S16" s="547"/>
      <c r="T16" s="547"/>
      <c r="U16" s="547"/>
      <c r="V16" s="548"/>
      <c r="W16" s="430"/>
      <c r="X16" s="431"/>
      <c r="Y16" s="431"/>
      <c r="Z16" s="431"/>
      <c r="AA16" s="431"/>
      <c r="AB16" s="420"/>
      <c r="AC16" s="527">
        <v>31.4</v>
      </c>
      <c r="AD16" s="528"/>
      <c r="AE16" s="528"/>
      <c r="AF16" s="528"/>
      <c r="AG16" s="529"/>
      <c r="AH16" s="527">
        <v>31.9</v>
      </c>
      <c r="AI16" s="528"/>
      <c r="AJ16" s="528"/>
      <c r="AK16" s="528"/>
      <c r="AL16" s="530"/>
      <c r="AM16" s="469"/>
      <c r="AN16" s="470"/>
      <c r="AO16" s="470"/>
      <c r="AP16" s="470"/>
      <c r="AQ16" s="470"/>
      <c r="AR16" s="470"/>
      <c r="AS16" s="470"/>
      <c r="AT16" s="471"/>
      <c r="AU16" s="472"/>
      <c r="AV16" s="473"/>
      <c r="AW16" s="473"/>
      <c r="AX16" s="473"/>
      <c r="AY16" s="474" t="s">
        <v>155</v>
      </c>
      <c r="AZ16" s="475"/>
      <c r="BA16" s="475"/>
      <c r="BB16" s="475"/>
      <c r="BC16" s="475"/>
      <c r="BD16" s="475"/>
      <c r="BE16" s="475"/>
      <c r="BF16" s="475"/>
      <c r="BG16" s="475"/>
      <c r="BH16" s="475"/>
      <c r="BI16" s="475"/>
      <c r="BJ16" s="475"/>
      <c r="BK16" s="475"/>
      <c r="BL16" s="475"/>
      <c r="BM16" s="476"/>
      <c r="BN16" s="440">
        <v>7295761</v>
      </c>
      <c r="BO16" s="441"/>
      <c r="BP16" s="441"/>
      <c r="BQ16" s="441"/>
      <c r="BR16" s="441"/>
      <c r="BS16" s="441"/>
      <c r="BT16" s="441"/>
      <c r="BU16" s="442"/>
      <c r="BV16" s="440">
        <v>7054807</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156</v>
      </c>
      <c r="N17" s="552"/>
      <c r="O17" s="552"/>
      <c r="P17" s="552"/>
      <c r="Q17" s="553"/>
      <c r="R17" s="546" t="s">
        <v>154</v>
      </c>
      <c r="S17" s="547"/>
      <c r="T17" s="547"/>
      <c r="U17" s="547"/>
      <c r="V17" s="548"/>
      <c r="W17" s="456" t="s">
        <v>157</v>
      </c>
      <c r="X17" s="457"/>
      <c r="Y17" s="457"/>
      <c r="Z17" s="457"/>
      <c r="AA17" s="457"/>
      <c r="AB17" s="447"/>
      <c r="AC17" s="491">
        <v>5430</v>
      </c>
      <c r="AD17" s="492"/>
      <c r="AE17" s="492"/>
      <c r="AF17" s="492"/>
      <c r="AG17" s="534"/>
      <c r="AH17" s="491">
        <v>5734</v>
      </c>
      <c r="AI17" s="492"/>
      <c r="AJ17" s="492"/>
      <c r="AK17" s="492"/>
      <c r="AL17" s="493"/>
      <c r="AM17" s="469"/>
      <c r="AN17" s="470"/>
      <c r="AO17" s="470"/>
      <c r="AP17" s="470"/>
      <c r="AQ17" s="470"/>
      <c r="AR17" s="470"/>
      <c r="AS17" s="470"/>
      <c r="AT17" s="471"/>
      <c r="AU17" s="472"/>
      <c r="AV17" s="473"/>
      <c r="AW17" s="473"/>
      <c r="AX17" s="473"/>
      <c r="AY17" s="474" t="s">
        <v>158</v>
      </c>
      <c r="AZ17" s="475"/>
      <c r="BA17" s="475"/>
      <c r="BB17" s="475"/>
      <c r="BC17" s="475"/>
      <c r="BD17" s="475"/>
      <c r="BE17" s="475"/>
      <c r="BF17" s="475"/>
      <c r="BG17" s="475"/>
      <c r="BH17" s="475"/>
      <c r="BI17" s="475"/>
      <c r="BJ17" s="475"/>
      <c r="BK17" s="475"/>
      <c r="BL17" s="475"/>
      <c r="BM17" s="476"/>
      <c r="BN17" s="440">
        <v>4995345</v>
      </c>
      <c r="BO17" s="441"/>
      <c r="BP17" s="441"/>
      <c r="BQ17" s="441"/>
      <c r="BR17" s="441"/>
      <c r="BS17" s="441"/>
      <c r="BT17" s="441"/>
      <c r="BU17" s="442"/>
      <c r="BV17" s="440">
        <v>5229321</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159</v>
      </c>
      <c r="C18" s="483"/>
      <c r="D18" s="483"/>
      <c r="E18" s="563"/>
      <c r="F18" s="563"/>
      <c r="G18" s="563"/>
      <c r="H18" s="563"/>
      <c r="I18" s="563"/>
      <c r="J18" s="563"/>
      <c r="K18" s="563"/>
      <c r="L18" s="564">
        <v>246.76</v>
      </c>
      <c r="M18" s="564"/>
      <c r="N18" s="564"/>
      <c r="O18" s="564"/>
      <c r="P18" s="564"/>
      <c r="Q18" s="564"/>
      <c r="R18" s="565"/>
      <c r="S18" s="565"/>
      <c r="T18" s="565"/>
      <c r="U18" s="565"/>
      <c r="V18" s="566"/>
      <c r="W18" s="458"/>
      <c r="X18" s="459"/>
      <c r="Y18" s="459"/>
      <c r="Z18" s="459"/>
      <c r="AA18" s="459"/>
      <c r="AB18" s="450"/>
      <c r="AC18" s="567">
        <v>59.1</v>
      </c>
      <c r="AD18" s="568"/>
      <c r="AE18" s="568"/>
      <c r="AF18" s="568"/>
      <c r="AG18" s="569"/>
      <c r="AH18" s="567">
        <v>58.1</v>
      </c>
      <c r="AI18" s="568"/>
      <c r="AJ18" s="568"/>
      <c r="AK18" s="568"/>
      <c r="AL18" s="570"/>
      <c r="AM18" s="469"/>
      <c r="AN18" s="470"/>
      <c r="AO18" s="470"/>
      <c r="AP18" s="470"/>
      <c r="AQ18" s="470"/>
      <c r="AR18" s="470"/>
      <c r="AS18" s="470"/>
      <c r="AT18" s="471"/>
      <c r="AU18" s="472"/>
      <c r="AV18" s="473"/>
      <c r="AW18" s="473"/>
      <c r="AX18" s="473"/>
      <c r="AY18" s="474" t="s">
        <v>160</v>
      </c>
      <c r="AZ18" s="475"/>
      <c r="BA18" s="475"/>
      <c r="BB18" s="475"/>
      <c r="BC18" s="475"/>
      <c r="BD18" s="475"/>
      <c r="BE18" s="475"/>
      <c r="BF18" s="475"/>
      <c r="BG18" s="475"/>
      <c r="BH18" s="475"/>
      <c r="BI18" s="475"/>
      <c r="BJ18" s="475"/>
      <c r="BK18" s="475"/>
      <c r="BL18" s="475"/>
      <c r="BM18" s="476"/>
      <c r="BN18" s="440">
        <v>7840172</v>
      </c>
      <c r="BO18" s="441"/>
      <c r="BP18" s="441"/>
      <c r="BQ18" s="441"/>
      <c r="BR18" s="441"/>
      <c r="BS18" s="441"/>
      <c r="BT18" s="441"/>
      <c r="BU18" s="442"/>
      <c r="BV18" s="440">
        <v>7873453</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161</v>
      </c>
      <c r="C19" s="483"/>
      <c r="D19" s="483"/>
      <c r="E19" s="563"/>
      <c r="F19" s="563"/>
      <c r="G19" s="563"/>
      <c r="H19" s="563"/>
      <c r="I19" s="563"/>
      <c r="J19" s="563"/>
      <c r="K19" s="563"/>
      <c r="L19" s="571">
        <v>75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162</v>
      </c>
      <c r="AZ19" s="475"/>
      <c r="BA19" s="475"/>
      <c r="BB19" s="475"/>
      <c r="BC19" s="475"/>
      <c r="BD19" s="475"/>
      <c r="BE19" s="475"/>
      <c r="BF19" s="475"/>
      <c r="BG19" s="475"/>
      <c r="BH19" s="475"/>
      <c r="BI19" s="475"/>
      <c r="BJ19" s="475"/>
      <c r="BK19" s="475"/>
      <c r="BL19" s="475"/>
      <c r="BM19" s="476"/>
      <c r="BN19" s="440">
        <v>10776457</v>
      </c>
      <c r="BO19" s="441"/>
      <c r="BP19" s="441"/>
      <c r="BQ19" s="441"/>
      <c r="BR19" s="441"/>
      <c r="BS19" s="441"/>
      <c r="BT19" s="441"/>
      <c r="BU19" s="442"/>
      <c r="BV19" s="440">
        <v>10099829</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163</v>
      </c>
      <c r="C20" s="483"/>
      <c r="D20" s="483"/>
      <c r="E20" s="563"/>
      <c r="F20" s="563"/>
      <c r="G20" s="563"/>
      <c r="H20" s="563"/>
      <c r="I20" s="563"/>
      <c r="J20" s="563"/>
      <c r="K20" s="563"/>
      <c r="L20" s="571">
        <v>7447</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164</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165</v>
      </c>
      <c r="C22" s="584"/>
      <c r="D22" s="585"/>
      <c r="E22" s="452" t="s">
        <v>1</v>
      </c>
      <c r="F22" s="457"/>
      <c r="G22" s="457"/>
      <c r="H22" s="457"/>
      <c r="I22" s="457"/>
      <c r="J22" s="457"/>
      <c r="K22" s="447"/>
      <c r="L22" s="452" t="s">
        <v>166</v>
      </c>
      <c r="M22" s="457"/>
      <c r="N22" s="457"/>
      <c r="O22" s="457"/>
      <c r="P22" s="447"/>
      <c r="Q22" s="615" t="s">
        <v>167</v>
      </c>
      <c r="R22" s="616"/>
      <c r="S22" s="616"/>
      <c r="T22" s="616"/>
      <c r="U22" s="616"/>
      <c r="V22" s="617"/>
      <c r="W22" s="583" t="s">
        <v>168</v>
      </c>
      <c r="X22" s="584"/>
      <c r="Y22" s="585"/>
      <c r="Z22" s="452" t="s">
        <v>1</v>
      </c>
      <c r="AA22" s="457"/>
      <c r="AB22" s="457"/>
      <c r="AC22" s="457"/>
      <c r="AD22" s="457"/>
      <c r="AE22" s="457"/>
      <c r="AF22" s="457"/>
      <c r="AG22" s="447"/>
      <c r="AH22" s="621" t="s">
        <v>169</v>
      </c>
      <c r="AI22" s="457"/>
      <c r="AJ22" s="457"/>
      <c r="AK22" s="457"/>
      <c r="AL22" s="447"/>
      <c r="AM22" s="621" t="s">
        <v>170</v>
      </c>
      <c r="AN22" s="622"/>
      <c r="AO22" s="622"/>
      <c r="AP22" s="622"/>
      <c r="AQ22" s="622"/>
      <c r="AR22" s="623"/>
      <c r="AS22" s="615" t="s">
        <v>167</v>
      </c>
      <c r="AT22" s="616"/>
      <c r="AU22" s="616"/>
      <c r="AV22" s="616"/>
      <c r="AW22" s="616"/>
      <c r="AX22" s="627"/>
      <c r="AY22" s="400" t="s">
        <v>171</v>
      </c>
      <c r="AZ22" s="401"/>
      <c r="BA22" s="401"/>
      <c r="BB22" s="401"/>
      <c r="BC22" s="401"/>
      <c r="BD22" s="401"/>
      <c r="BE22" s="401"/>
      <c r="BF22" s="401"/>
      <c r="BG22" s="401"/>
      <c r="BH22" s="401"/>
      <c r="BI22" s="401"/>
      <c r="BJ22" s="401"/>
      <c r="BK22" s="401"/>
      <c r="BL22" s="401"/>
      <c r="BM22" s="402"/>
      <c r="BN22" s="403">
        <v>6843104</v>
      </c>
      <c r="BO22" s="404"/>
      <c r="BP22" s="404"/>
      <c r="BQ22" s="404"/>
      <c r="BR22" s="404"/>
      <c r="BS22" s="404"/>
      <c r="BT22" s="404"/>
      <c r="BU22" s="405"/>
      <c r="BV22" s="403">
        <v>8010624</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172</v>
      </c>
      <c r="AZ23" s="475"/>
      <c r="BA23" s="475"/>
      <c r="BB23" s="475"/>
      <c r="BC23" s="475"/>
      <c r="BD23" s="475"/>
      <c r="BE23" s="475"/>
      <c r="BF23" s="475"/>
      <c r="BG23" s="475"/>
      <c r="BH23" s="475"/>
      <c r="BI23" s="475"/>
      <c r="BJ23" s="475"/>
      <c r="BK23" s="475"/>
      <c r="BL23" s="475"/>
      <c r="BM23" s="476"/>
      <c r="BN23" s="440">
        <v>3426981</v>
      </c>
      <c r="BO23" s="441"/>
      <c r="BP23" s="441"/>
      <c r="BQ23" s="441"/>
      <c r="BR23" s="441"/>
      <c r="BS23" s="441"/>
      <c r="BT23" s="441"/>
      <c r="BU23" s="442"/>
      <c r="BV23" s="440">
        <v>3464198</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173</v>
      </c>
      <c r="F24" s="470"/>
      <c r="G24" s="470"/>
      <c r="H24" s="470"/>
      <c r="I24" s="470"/>
      <c r="J24" s="470"/>
      <c r="K24" s="471"/>
      <c r="L24" s="491">
        <v>1</v>
      </c>
      <c r="M24" s="492"/>
      <c r="N24" s="492"/>
      <c r="O24" s="492"/>
      <c r="P24" s="534"/>
      <c r="Q24" s="491">
        <v>8400</v>
      </c>
      <c r="R24" s="492"/>
      <c r="S24" s="492"/>
      <c r="T24" s="492"/>
      <c r="U24" s="492"/>
      <c r="V24" s="534"/>
      <c r="W24" s="586"/>
      <c r="X24" s="587"/>
      <c r="Y24" s="588"/>
      <c r="Z24" s="490" t="s">
        <v>174</v>
      </c>
      <c r="AA24" s="470"/>
      <c r="AB24" s="470"/>
      <c r="AC24" s="470"/>
      <c r="AD24" s="470"/>
      <c r="AE24" s="470"/>
      <c r="AF24" s="470"/>
      <c r="AG24" s="471"/>
      <c r="AH24" s="491">
        <v>242</v>
      </c>
      <c r="AI24" s="492"/>
      <c r="AJ24" s="492"/>
      <c r="AK24" s="492"/>
      <c r="AL24" s="534"/>
      <c r="AM24" s="491">
        <v>726484</v>
      </c>
      <c r="AN24" s="492"/>
      <c r="AO24" s="492"/>
      <c r="AP24" s="492"/>
      <c r="AQ24" s="492"/>
      <c r="AR24" s="534"/>
      <c r="AS24" s="491">
        <v>3002</v>
      </c>
      <c r="AT24" s="492"/>
      <c r="AU24" s="492"/>
      <c r="AV24" s="492"/>
      <c r="AW24" s="492"/>
      <c r="AX24" s="493"/>
      <c r="AY24" s="556" t="s">
        <v>175</v>
      </c>
      <c r="AZ24" s="557"/>
      <c r="BA24" s="557"/>
      <c r="BB24" s="557"/>
      <c r="BC24" s="557"/>
      <c r="BD24" s="557"/>
      <c r="BE24" s="557"/>
      <c r="BF24" s="557"/>
      <c r="BG24" s="557"/>
      <c r="BH24" s="557"/>
      <c r="BI24" s="557"/>
      <c r="BJ24" s="557"/>
      <c r="BK24" s="557"/>
      <c r="BL24" s="557"/>
      <c r="BM24" s="558"/>
      <c r="BN24" s="440">
        <v>6195659</v>
      </c>
      <c r="BO24" s="441"/>
      <c r="BP24" s="441"/>
      <c r="BQ24" s="441"/>
      <c r="BR24" s="441"/>
      <c r="BS24" s="441"/>
      <c r="BT24" s="441"/>
      <c r="BU24" s="442"/>
      <c r="BV24" s="440">
        <v>7175590</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176</v>
      </c>
      <c r="F25" s="470"/>
      <c r="G25" s="470"/>
      <c r="H25" s="470"/>
      <c r="I25" s="470"/>
      <c r="J25" s="470"/>
      <c r="K25" s="471"/>
      <c r="L25" s="491">
        <v>2</v>
      </c>
      <c r="M25" s="492"/>
      <c r="N25" s="492"/>
      <c r="O25" s="492"/>
      <c r="P25" s="534"/>
      <c r="Q25" s="491">
        <v>6250</v>
      </c>
      <c r="R25" s="492"/>
      <c r="S25" s="492"/>
      <c r="T25" s="492"/>
      <c r="U25" s="492"/>
      <c r="V25" s="534"/>
      <c r="W25" s="586"/>
      <c r="X25" s="587"/>
      <c r="Y25" s="588"/>
      <c r="Z25" s="490" t="s">
        <v>177</v>
      </c>
      <c r="AA25" s="470"/>
      <c r="AB25" s="470"/>
      <c r="AC25" s="470"/>
      <c r="AD25" s="470"/>
      <c r="AE25" s="470"/>
      <c r="AF25" s="470"/>
      <c r="AG25" s="471"/>
      <c r="AH25" s="491" t="s">
        <v>147</v>
      </c>
      <c r="AI25" s="492"/>
      <c r="AJ25" s="492"/>
      <c r="AK25" s="492"/>
      <c r="AL25" s="534"/>
      <c r="AM25" s="491" t="s">
        <v>130</v>
      </c>
      <c r="AN25" s="492"/>
      <c r="AO25" s="492"/>
      <c r="AP25" s="492"/>
      <c r="AQ25" s="492"/>
      <c r="AR25" s="534"/>
      <c r="AS25" s="491" t="s">
        <v>147</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746412</v>
      </c>
      <c r="BO25" s="404"/>
      <c r="BP25" s="404"/>
      <c r="BQ25" s="404"/>
      <c r="BR25" s="404"/>
      <c r="BS25" s="404"/>
      <c r="BT25" s="404"/>
      <c r="BU25" s="405"/>
      <c r="BV25" s="403">
        <v>1370305</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5950</v>
      </c>
      <c r="R26" s="492"/>
      <c r="S26" s="492"/>
      <c r="T26" s="492"/>
      <c r="U26" s="492"/>
      <c r="V26" s="534"/>
      <c r="W26" s="586"/>
      <c r="X26" s="587"/>
      <c r="Y26" s="588"/>
      <c r="Z26" s="490" t="s">
        <v>180</v>
      </c>
      <c r="AA26" s="592"/>
      <c r="AB26" s="592"/>
      <c r="AC26" s="592"/>
      <c r="AD26" s="592"/>
      <c r="AE26" s="592"/>
      <c r="AF26" s="592"/>
      <c r="AG26" s="593"/>
      <c r="AH26" s="491">
        <v>19</v>
      </c>
      <c r="AI26" s="492"/>
      <c r="AJ26" s="492"/>
      <c r="AK26" s="492"/>
      <c r="AL26" s="534"/>
      <c r="AM26" s="491">
        <v>53656</v>
      </c>
      <c r="AN26" s="492"/>
      <c r="AO26" s="492"/>
      <c r="AP26" s="492"/>
      <c r="AQ26" s="492"/>
      <c r="AR26" s="534"/>
      <c r="AS26" s="491">
        <v>2824</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147</v>
      </c>
      <c r="BO26" s="441"/>
      <c r="BP26" s="441"/>
      <c r="BQ26" s="441"/>
      <c r="BR26" s="441"/>
      <c r="BS26" s="441"/>
      <c r="BT26" s="441"/>
      <c r="BU26" s="442"/>
      <c r="BV26" s="440" t="s">
        <v>130</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2840</v>
      </c>
      <c r="R27" s="492"/>
      <c r="S27" s="492"/>
      <c r="T27" s="492"/>
      <c r="U27" s="492"/>
      <c r="V27" s="534"/>
      <c r="W27" s="586"/>
      <c r="X27" s="587"/>
      <c r="Y27" s="588"/>
      <c r="Z27" s="490" t="s">
        <v>183</v>
      </c>
      <c r="AA27" s="470"/>
      <c r="AB27" s="470"/>
      <c r="AC27" s="470"/>
      <c r="AD27" s="470"/>
      <c r="AE27" s="470"/>
      <c r="AF27" s="470"/>
      <c r="AG27" s="471"/>
      <c r="AH27" s="491" t="s">
        <v>130</v>
      </c>
      <c r="AI27" s="492"/>
      <c r="AJ27" s="492"/>
      <c r="AK27" s="492"/>
      <c r="AL27" s="534"/>
      <c r="AM27" s="491" t="s">
        <v>130</v>
      </c>
      <c r="AN27" s="492"/>
      <c r="AO27" s="492"/>
      <c r="AP27" s="492"/>
      <c r="AQ27" s="492"/>
      <c r="AR27" s="534"/>
      <c r="AS27" s="491" t="s">
        <v>130</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t="s">
        <v>130</v>
      </c>
      <c r="BO27" s="560"/>
      <c r="BP27" s="560"/>
      <c r="BQ27" s="560"/>
      <c r="BR27" s="560"/>
      <c r="BS27" s="560"/>
      <c r="BT27" s="560"/>
      <c r="BU27" s="561"/>
      <c r="BV27" s="559" t="s">
        <v>147</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2440</v>
      </c>
      <c r="R28" s="492"/>
      <c r="S28" s="492"/>
      <c r="T28" s="492"/>
      <c r="U28" s="492"/>
      <c r="V28" s="534"/>
      <c r="W28" s="586"/>
      <c r="X28" s="587"/>
      <c r="Y28" s="588"/>
      <c r="Z28" s="490" t="s">
        <v>186</v>
      </c>
      <c r="AA28" s="470"/>
      <c r="AB28" s="470"/>
      <c r="AC28" s="470"/>
      <c r="AD28" s="470"/>
      <c r="AE28" s="470"/>
      <c r="AF28" s="470"/>
      <c r="AG28" s="471"/>
      <c r="AH28" s="491" t="s">
        <v>147</v>
      </c>
      <c r="AI28" s="492"/>
      <c r="AJ28" s="492"/>
      <c r="AK28" s="492"/>
      <c r="AL28" s="534"/>
      <c r="AM28" s="491" t="s">
        <v>130</v>
      </c>
      <c r="AN28" s="492"/>
      <c r="AO28" s="492"/>
      <c r="AP28" s="492"/>
      <c r="AQ28" s="492"/>
      <c r="AR28" s="534"/>
      <c r="AS28" s="491" t="s">
        <v>147</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3602824</v>
      </c>
      <c r="BO28" s="404"/>
      <c r="BP28" s="404"/>
      <c r="BQ28" s="404"/>
      <c r="BR28" s="404"/>
      <c r="BS28" s="404"/>
      <c r="BT28" s="404"/>
      <c r="BU28" s="405"/>
      <c r="BV28" s="403">
        <v>3303234</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12</v>
      </c>
      <c r="M29" s="492"/>
      <c r="N29" s="492"/>
      <c r="O29" s="492"/>
      <c r="P29" s="534"/>
      <c r="Q29" s="491">
        <v>2300</v>
      </c>
      <c r="R29" s="492"/>
      <c r="S29" s="492"/>
      <c r="T29" s="492"/>
      <c r="U29" s="492"/>
      <c r="V29" s="534"/>
      <c r="W29" s="589"/>
      <c r="X29" s="590"/>
      <c r="Y29" s="591"/>
      <c r="Z29" s="490" t="s">
        <v>189</v>
      </c>
      <c r="AA29" s="470"/>
      <c r="AB29" s="470"/>
      <c r="AC29" s="470"/>
      <c r="AD29" s="470"/>
      <c r="AE29" s="470"/>
      <c r="AF29" s="470"/>
      <c r="AG29" s="471"/>
      <c r="AH29" s="491">
        <v>242</v>
      </c>
      <c r="AI29" s="492"/>
      <c r="AJ29" s="492"/>
      <c r="AK29" s="492"/>
      <c r="AL29" s="534"/>
      <c r="AM29" s="491">
        <v>726484</v>
      </c>
      <c r="AN29" s="492"/>
      <c r="AO29" s="492"/>
      <c r="AP29" s="492"/>
      <c r="AQ29" s="492"/>
      <c r="AR29" s="534"/>
      <c r="AS29" s="491">
        <v>3002</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1021844</v>
      </c>
      <c r="BO29" s="441"/>
      <c r="BP29" s="441"/>
      <c r="BQ29" s="441"/>
      <c r="BR29" s="441"/>
      <c r="BS29" s="441"/>
      <c r="BT29" s="441"/>
      <c r="BU29" s="442"/>
      <c r="BV29" s="440">
        <v>1228805</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93.7</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3597868</v>
      </c>
      <c r="BO30" s="560"/>
      <c r="BP30" s="560"/>
      <c r="BQ30" s="560"/>
      <c r="BR30" s="560"/>
      <c r="BS30" s="560"/>
      <c r="BT30" s="560"/>
      <c r="BU30" s="561"/>
      <c r="BV30" s="559">
        <v>3833138</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198</v>
      </c>
      <c r="V33" s="464"/>
      <c r="W33" s="429" t="s">
        <v>200</v>
      </c>
      <c r="X33" s="429"/>
      <c r="Y33" s="429"/>
      <c r="Z33" s="429"/>
      <c r="AA33" s="429"/>
      <c r="AB33" s="429"/>
      <c r="AC33" s="429"/>
      <c r="AD33" s="429"/>
      <c r="AE33" s="429"/>
      <c r="AF33" s="429"/>
      <c r="AG33" s="429"/>
      <c r="AH33" s="429"/>
      <c r="AI33" s="429"/>
      <c r="AJ33" s="429"/>
      <c r="AK33" s="429"/>
      <c r="AL33" s="203"/>
      <c r="AM33" s="464" t="s">
        <v>198</v>
      </c>
      <c r="AN33" s="464"/>
      <c r="AO33" s="429" t="s">
        <v>200</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198</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志賀町国民健康保険特別会計</v>
      </c>
      <c r="X34" s="631"/>
      <c r="Y34" s="631"/>
      <c r="Z34" s="631"/>
      <c r="AA34" s="631"/>
      <c r="AB34" s="631"/>
      <c r="AC34" s="631"/>
      <c r="AD34" s="631"/>
      <c r="AE34" s="631"/>
      <c r="AF34" s="631"/>
      <c r="AG34" s="631"/>
      <c r="AH34" s="631"/>
      <c r="AI34" s="631"/>
      <c r="AJ34" s="631"/>
      <c r="AK34" s="631"/>
      <c r="AL34" s="178"/>
      <c r="AM34" s="630">
        <f>IF(AO34="","",MAX(C34:D43,U34:V43)+1)</f>
        <v>7</v>
      </c>
      <c r="AN34" s="630"/>
      <c r="AO34" s="631" t="str">
        <f>IF('各会計、関係団体の財政状況及び健全化判断比率'!B31="","",'各会計、関係団体の財政状況及び健全化判断比率'!B31)</f>
        <v>志賀町水道事業会計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羽咋郡市広域圏事務組合（一般会計）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志賀町立診療所事業特別会計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志賀町介護保険特別会計</v>
      </c>
      <c r="X35" s="631"/>
      <c r="Y35" s="631"/>
      <c r="Z35" s="631"/>
      <c r="AA35" s="631"/>
      <c r="AB35" s="631"/>
      <c r="AC35" s="631"/>
      <c r="AD35" s="631"/>
      <c r="AE35" s="631"/>
      <c r="AF35" s="631"/>
      <c r="AG35" s="631"/>
      <c r="AH35" s="631"/>
      <c r="AI35" s="631"/>
      <c r="AJ35" s="631"/>
      <c r="AK35" s="631"/>
      <c r="AL35" s="178"/>
      <c r="AM35" s="630">
        <f t="shared" ref="AM35:AM43" si="0">IF(AO35="","",AM34+1)</f>
        <v>8</v>
      </c>
      <c r="AN35" s="630"/>
      <c r="AO35" s="631" t="str">
        <f>IF('各会計、関係団体の財政状況及び健全化判断比率'!B32="","",'各会計、関係団体の財政状況及び健全化判断比率'!B32)</f>
        <v>志賀町立富来病院事業会計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羽咋郡市広域圏事務組合（ふるさと振興事業特別会計）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志賀町ケーブルテレビ事業特別会計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志賀町後期高齢者医療特別会計</v>
      </c>
      <c r="X36" s="631"/>
      <c r="Y36" s="631"/>
      <c r="Z36" s="631"/>
      <c r="AA36" s="631"/>
      <c r="AB36" s="631"/>
      <c r="AC36" s="631"/>
      <c r="AD36" s="631"/>
      <c r="AE36" s="631"/>
      <c r="AF36" s="631"/>
      <c r="AG36" s="631"/>
      <c r="AH36" s="631"/>
      <c r="AI36" s="631"/>
      <c r="AJ36" s="631"/>
      <c r="AK36" s="631"/>
      <c r="AL36" s="178"/>
      <c r="AM36" s="630">
        <f t="shared" si="0"/>
        <v>9</v>
      </c>
      <c r="AN36" s="630"/>
      <c r="AO36" s="631" t="str">
        <f>IF('各会計、関係団体の財政状況及び健全化判断比率'!B33="","",'各会計、関係団体の財政状況及び健全化判断比率'!B33)</f>
        <v>志賀町下水道事業会計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羽咋郡市広域圏事務組合（公立羽咋病院事業会計）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13</v>
      </c>
      <c r="BX37" s="630"/>
      <c r="BY37" s="631" t="str">
        <f>IF('各会計、関係団体の財政状況及び健全化判断比率'!B71="","",'各会計、関係団体の財政状況及び健全化判断比率'!B71)</f>
        <v>石川県後期高齢者医療広域連合（一般会計）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14</v>
      </c>
      <c r="BX38" s="630"/>
      <c r="BY38" s="631" t="str">
        <f>IF('各会計、関係団体の財政状況及び健全化判断比率'!B72="","",'各会計、関係団体の財政状況及び健全化判断比率'!B72)</f>
        <v>石川県後期高齢者医療広域連合（後期高齢者医療特別会計）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15</v>
      </c>
      <c r="BX39" s="630"/>
      <c r="BY39" s="631" t="str">
        <f>IF('各会計、関係団体の財政状況及び健全化判断比率'!B73="","",'各会計、関係団体の財政状況及び健全化判断比率'!B73)</f>
        <v>石川県市町村職員退職手当組合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16</v>
      </c>
      <c r="BX40" s="630"/>
      <c r="BY40" s="631" t="str">
        <f>IF('各会計、関係団体の財政状況及び健全化判断比率'!B74="","",'各会計、関係団体の財政状況及び健全化判断比率'!B74)</f>
        <v>石川県市町村消防団員等公務災害補償組合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17</v>
      </c>
      <c r="BX41" s="630"/>
      <c r="BY41" s="631" t="str">
        <f>IF('各会計、関係団体の財政状況及び健全化判断比率'!B75="","",'各会計、関係団体の財政状況及び健全化判断比率'!B75)</f>
        <v>石川県市町村消防賞じゅつ金組合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18</v>
      </c>
      <c r="BX42" s="630"/>
      <c r="BY42" s="631" t="str">
        <f>IF('各会計、関係団体の財政状況及び健全化判断比率'!B76="","",'各会計、関係団体の財政状況及び健全化判断比率'!B76)</f>
        <v>石川県市町議会議員等公務災害補償組合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607</v>
      </c>
    </row>
    <row r="54" spans="5:113" x14ac:dyDescent="0.15"/>
    <row r="55" spans="5:113" x14ac:dyDescent="0.15"/>
    <row r="56" spans="5:113" x14ac:dyDescent="0.15"/>
  </sheetData>
  <sheetProtection algorithmName="SHA-512" hashValue="dOlgfEQVtbvf3vrfrQjl8z6jkKt3Pib3gR+L6xjp3bveQO52gPvjSfpEqSdLYxoIFH/PGViPsWs+i4p4A4gqiA==" saltValue="s0LfpyfP5h3y3yaX6TST/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3" t="s">
        <v>573</v>
      </c>
      <c r="D34" s="1183"/>
      <c r="E34" s="1184"/>
      <c r="F34" s="32">
        <v>24.7</v>
      </c>
      <c r="G34" s="33">
        <v>25.03</v>
      </c>
      <c r="H34" s="33">
        <v>22.35</v>
      </c>
      <c r="I34" s="33">
        <v>22.98</v>
      </c>
      <c r="J34" s="34">
        <v>22.43</v>
      </c>
      <c r="K34" s="22"/>
      <c r="L34" s="22"/>
      <c r="M34" s="22"/>
      <c r="N34" s="22"/>
      <c r="O34" s="22"/>
      <c r="P34" s="22"/>
    </row>
    <row r="35" spans="1:16" ht="39" customHeight="1" x14ac:dyDescent="0.15">
      <c r="A35" s="22"/>
      <c r="B35" s="35"/>
      <c r="C35" s="1177" t="s">
        <v>574</v>
      </c>
      <c r="D35" s="1178"/>
      <c r="E35" s="1179"/>
      <c r="F35" s="36">
        <v>7.72</v>
      </c>
      <c r="G35" s="37">
        <v>7.61</v>
      </c>
      <c r="H35" s="37">
        <v>8.83</v>
      </c>
      <c r="I35" s="37">
        <v>11.05</v>
      </c>
      <c r="J35" s="38">
        <v>12.38</v>
      </c>
      <c r="K35" s="22"/>
      <c r="L35" s="22"/>
      <c r="M35" s="22"/>
      <c r="N35" s="22"/>
      <c r="O35" s="22"/>
      <c r="P35" s="22"/>
    </row>
    <row r="36" spans="1:16" ht="39" customHeight="1" x14ac:dyDescent="0.15">
      <c r="A36" s="22"/>
      <c r="B36" s="35"/>
      <c r="C36" s="1177" t="s">
        <v>575</v>
      </c>
      <c r="D36" s="1178"/>
      <c r="E36" s="1179"/>
      <c r="F36" s="36" t="s">
        <v>524</v>
      </c>
      <c r="G36" s="37" t="s">
        <v>524</v>
      </c>
      <c r="H36" s="37">
        <v>0.42</v>
      </c>
      <c r="I36" s="37">
        <v>0.95</v>
      </c>
      <c r="J36" s="38">
        <v>1.79</v>
      </c>
      <c r="K36" s="22"/>
      <c r="L36" s="22"/>
      <c r="M36" s="22"/>
      <c r="N36" s="22"/>
      <c r="O36" s="22"/>
      <c r="P36" s="22"/>
    </row>
    <row r="37" spans="1:16" ht="39" customHeight="1" x14ac:dyDescent="0.15">
      <c r="A37" s="22"/>
      <c r="B37" s="35"/>
      <c r="C37" s="1177" t="s">
        <v>576</v>
      </c>
      <c r="D37" s="1178"/>
      <c r="E37" s="1179"/>
      <c r="F37" s="36">
        <v>0.88</v>
      </c>
      <c r="G37" s="37">
        <v>1.47</v>
      </c>
      <c r="H37" s="37">
        <v>1.49</v>
      </c>
      <c r="I37" s="37">
        <v>1.3</v>
      </c>
      <c r="J37" s="38">
        <v>1.51</v>
      </c>
      <c r="K37" s="22"/>
      <c r="L37" s="22"/>
      <c r="M37" s="22"/>
      <c r="N37" s="22"/>
      <c r="O37" s="22"/>
      <c r="P37" s="22"/>
    </row>
    <row r="38" spans="1:16" ht="39" customHeight="1" x14ac:dyDescent="0.15">
      <c r="A38" s="22"/>
      <c r="B38" s="35"/>
      <c r="C38" s="1177" t="s">
        <v>577</v>
      </c>
      <c r="D38" s="1178"/>
      <c r="E38" s="1179"/>
      <c r="F38" s="36">
        <v>0.02</v>
      </c>
      <c r="G38" s="37">
        <v>0.12</v>
      </c>
      <c r="H38" s="37">
        <v>0.1</v>
      </c>
      <c r="I38" s="37">
        <v>0.05</v>
      </c>
      <c r="J38" s="38">
        <v>0.12</v>
      </c>
      <c r="K38" s="22"/>
      <c r="L38" s="22"/>
      <c r="M38" s="22"/>
      <c r="N38" s="22"/>
      <c r="O38" s="22"/>
      <c r="P38" s="22"/>
    </row>
    <row r="39" spans="1:16" ht="39" customHeight="1" x14ac:dyDescent="0.15">
      <c r="A39" s="22"/>
      <c r="B39" s="35"/>
      <c r="C39" s="1177" t="s">
        <v>578</v>
      </c>
      <c r="D39" s="1178"/>
      <c r="E39" s="1179"/>
      <c r="F39" s="36">
        <v>0.05</v>
      </c>
      <c r="G39" s="37">
        <v>0.08</v>
      </c>
      <c r="H39" s="37">
        <v>7.0000000000000007E-2</v>
      </c>
      <c r="I39" s="37">
        <v>0.08</v>
      </c>
      <c r="J39" s="38">
        <v>7.0000000000000007E-2</v>
      </c>
      <c r="K39" s="22"/>
      <c r="L39" s="22"/>
      <c r="M39" s="22"/>
      <c r="N39" s="22"/>
      <c r="O39" s="22"/>
      <c r="P39" s="22"/>
    </row>
    <row r="40" spans="1:16" ht="39" customHeight="1" x14ac:dyDescent="0.15">
      <c r="A40" s="22"/>
      <c r="B40" s="35"/>
      <c r="C40" s="1177" t="s">
        <v>579</v>
      </c>
      <c r="D40" s="1178"/>
      <c r="E40" s="1179"/>
      <c r="F40" s="36">
        <v>0</v>
      </c>
      <c r="G40" s="37">
        <v>0</v>
      </c>
      <c r="H40" s="37">
        <v>0</v>
      </c>
      <c r="I40" s="37">
        <v>0</v>
      </c>
      <c r="J40" s="38">
        <v>0.01</v>
      </c>
      <c r="K40" s="22"/>
      <c r="L40" s="22"/>
      <c r="M40" s="22"/>
      <c r="N40" s="22"/>
      <c r="O40" s="22"/>
      <c r="P40" s="22"/>
    </row>
    <row r="41" spans="1:16" ht="39" customHeight="1" x14ac:dyDescent="0.15">
      <c r="A41" s="22"/>
      <c r="B41" s="35"/>
      <c r="C41" s="1177" t="s">
        <v>580</v>
      </c>
      <c r="D41" s="1178"/>
      <c r="E41" s="1179"/>
      <c r="F41" s="36">
        <v>0.02</v>
      </c>
      <c r="G41" s="37">
        <v>0.02</v>
      </c>
      <c r="H41" s="37">
        <v>0</v>
      </c>
      <c r="I41" s="37">
        <v>0</v>
      </c>
      <c r="J41" s="38">
        <v>0</v>
      </c>
      <c r="K41" s="22"/>
      <c r="L41" s="22"/>
      <c r="M41" s="22"/>
      <c r="N41" s="22"/>
      <c r="O41" s="22"/>
      <c r="P41" s="22"/>
    </row>
    <row r="42" spans="1:16" ht="39" customHeight="1" x14ac:dyDescent="0.15">
      <c r="A42" s="22"/>
      <c r="B42" s="39"/>
      <c r="C42" s="1177" t="s">
        <v>581</v>
      </c>
      <c r="D42" s="1178"/>
      <c r="E42" s="1179"/>
      <c r="F42" s="36" t="s">
        <v>524</v>
      </c>
      <c r="G42" s="37" t="s">
        <v>582</v>
      </c>
      <c r="H42" s="37" t="s">
        <v>524</v>
      </c>
      <c r="I42" s="37" t="s">
        <v>524</v>
      </c>
      <c r="J42" s="38" t="s">
        <v>524</v>
      </c>
      <c r="K42" s="22"/>
      <c r="L42" s="22"/>
      <c r="M42" s="22"/>
      <c r="N42" s="22"/>
      <c r="O42" s="22"/>
      <c r="P42" s="22"/>
    </row>
    <row r="43" spans="1:16" ht="39" customHeight="1" thickBot="1" x14ac:dyDescent="0.2">
      <c r="A43" s="22"/>
      <c r="B43" s="40"/>
      <c r="C43" s="1180" t="s">
        <v>583</v>
      </c>
      <c r="D43" s="1181"/>
      <c r="E43" s="1182"/>
      <c r="F43" s="41">
        <v>0</v>
      </c>
      <c r="G43" s="42">
        <v>0.14000000000000001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BNQFq3P8X7uVbGNtHxKskRW95LDaUHikF4CkpOq4MQ+e3hkMizADHyC5KTAiPB2fYSGdhpb3MeUKX0YSM0O4Q==" saltValue="ZNxhwJQk9HMbr1/EQ2uR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1800</v>
      </c>
      <c r="L45" s="60">
        <v>1698</v>
      </c>
      <c r="M45" s="60">
        <v>1693</v>
      </c>
      <c r="N45" s="60">
        <v>1579</v>
      </c>
      <c r="O45" s="61">
        <v>1568</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524</v>
      </c>
      <c r="L46" s="64" t="s">
        <v>524</v>
      </c>
      <c r="M46" s="64" t="s">
        <v>524</v>
      </c>
      <c r="N46" s="64" t="s">
        <v>524</v>
      </c>
      <c r="O46" s="65" t="s">
        <v>524</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524</v>
      </c>
      <c r="L47" s="64" t="s">
        <v>524</v>
      </c>
      <c r="M47" s="64" t="s">
        <v>524</v>
      </c>
      <c r="N47" s="64" t="s">
        <v>524</v>
      </c>
      <c r="O47" s="65" t="s">
        <v>524</v>
      </c>
      <c r="P47" s="48"/>
      <c r="Q47" s="48"/>
      <c r="R47" s="48"/>
      <c r="S47" s="48"/>
      <c r="T47" s="48"/>
      <c r="U47" s="48"/>
    </row>
    <row r="48" spans="1:21" ht="30.75" customHeight="1" x14ac:dyDescent="0.15">
      <c r="A48" s="48"/>
      <c r="B48" s="1187"/>
      <c r="C48" s="1188"/>
      <c r="D48" s="62"/>
      <c r="E48" s="1193" t="s">
        <v>15</v>
      </c>
      <c r="F48" s="1193"/>
      <c r="G48" s="1193"/>
      <c r="H48" s="1193"/>
      <c r="I48" s="1193"/>
      <c r="J48" s="1194"/>
      <c r="K48" s="63">
        <v>824</v>
      </c>
      <c r="L48" s="64">
        <v>796</v>
      </c>
      <c r="M48" s="64">
        <v>847</v>
      </c>
      <c r="N48" s="64">
        <v>829</v>
      </c>
      <c r="O48" s="65">
        <v>827</v>
      </c>
      <c r="P48" s="48"/>
      <c r="Q48" s="48"/>
      <c r="R48" s="48"/>
      <c r="S48" s="48"/>
      <c r="T48" s="48"/>
      <c r="U48" s="48"/>
    </row>
    <row r="49" spans="1:21" ht="30.75" customHeight="1" x14ac:dyDescent="0.15">
      <c r="A49" s="48"/>
      <c r="B49" s="1187"/>
      <c r="C49" s="1188"/>
      <c r="D49" s="62"/>
      <c r="E49" s="1193" t="s">
        <v>16</v>
      </c>
      <c r="F49" s="1193"/>
      <c r="G49" s="1193"/>
      <c r="H49" s="1193"/>
      <c r="I49" s="1193"/>
      <c r="J49" s="1194"/>
      <c r="K49" s="63">
        <v>143</v>
      </c>
      <c r="L49" s="64">
        <v>38</v>
      </c>
      <c r="M49" s="64">
        <v>56</v>
      </c>
      <c r="N49" s="64">
        <v>88</v>
      </c>
      <c r="O49" s="65">
        <v>98</v>
      </c>
      <c r="P49" s="48"/>
      <c r="Q49" s="48"/>
      <c r="R49" s="48"/>
      <c r="S49" s="48"/>
      <c r="T49" s="48"/>
      <c r="U49" s="48"/>
    </row>
    <row r="50" spans="1:21" ht="30.75" customHeight="1" x14ac:dyDescent="0.15">
      <c r="A50" s="48"/>
      <c r="B50" s="1187"/>
      <c r="C50" s="1188"/>
      <c r="D50" s="62"/>
      <c r="E50" s="1193" t="s">
        <v>17</v>
      </c>
      <c r="F50" s="1193"/>
      <c r="G50" s="1193"/>
      <c r="H50" s="1193"/>
      <c r="I50" s="1193"/>
      <c r="J50" s="1194"/>
      <c r="K50" s="63">
        <v>19</v>
      </c>
      <c r="L50" s="64">
        <v>19</v>
      </c>
      <c r="M50" s="64" t="s">
        <v>524</v>
      </c>
      <c r="N50" s="64" t="s">
        <v>524</v>
      </c>
      <c r="O50" s="65" t="s">
        <v>524</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524</v>
      </c>
      <c r="L51" s="64" t="s">
        <v>524</v>
      </c>
      <c r="M51" s="64" t="s">
        <v>524</v>
      </c>
      <c r="N51" s="64" t="s">
        <v>524</v>
      </c>
      <c r="O51" s="65" t="s">
        <v>524</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2082</v>
      </c>
      <c r="L52" s="64">
        <v>2004</v>
      </c>
      <c r="M52" s="64">
        <v>2047</v>
      </c>
      <c r="N52" s="64">
        <v>1905</v>
      </c>
      <c r="O52" s="65">
        <v>1849</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704</v>
      </c>
      <c r="L53" s="69">
        <v>547</v>
      </c>
      <c r="M53" s="69">
        <v>549</v>
      </c>
      <c r="N53" s="69">
        <v>591</v>
      </c>
      <c r="O53" s="70">
        <v>644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01" t="s">
        <v>25</v>
      </c>
      <c r="C57" s="1202"/>
      <c r="D57" s="1205" t="s">
        <v>26</v>
      </c>
      <c r="E57" s="1206"/>
      <c r="F57" s="1206"/>
      <c r="G57" s="1206"/>
      <c r="H57" s="1206"/>
      <c r="I57" s="1206"/>
      <c r="J57" s="1207"/>
      <c r="K57" s="83" t="s">
        <v>598</v>
      </c>
      <c r="L57" s="84" t="s">
        <v>598</v>
      </c>
      <c r="M57" s="84" t="s">
        <v>598</v>
      </c>
      <c r="N57" s="84" t="s">
        <v>598</v>
      </c>
      <c r="O57" s="85" t="s">
        <v>598</v>
      </c>
    </row>
    <row r="58" spans="1:21" ht="31.5" customHeight="1" thickBot="1" x14ac:dyDescent="0.2">
      <c r="B58" s="1203"/>
      <c r="C58" s="1204"/>
      <c r="D58" s="1208" t="s">
        <v>27</v>
      </c>
      <c r="E58" s="1209"/>
      <c r="F58" s="1209"/>
      <c r="G58" s="1209"/>
      <c r="H58" s="1209"/>
      <c r="I58" s="1209"/>
      <c r="J58" s="1210"/>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KT7bouh/vQkbjoOwXGdtxm2NsdpHZx+5BtOjkqtIAW0cZeV0zLijUi5I9goHTIjzyc5fTc6ikicPBSdQx2k9A==" saltValue="stnXDQLSflaW2+cVXhxI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11" t="s">
        <v>30</v>
      </c>
      <c r="C41" s="1212"/>
      <c r="D41" s="102"/>
      <c r="E41" s="1217" t="s">
        <v>31</v>
      </c>
      <c r="F41" s="1217"/>
      <c r="G41" s="1217"/>
      <c r="H41" s="1218"/>
      <c r="I41" s="346">
        <v>10148</v>
      </c>
      <c r="J41" s="347">
        <v>9753</v>
      </c>
      <c r="K41" s="347">
        <v>9063</v>
      </c>
      <c r="L41" s="347">
        <v>8195</v>
      </c>
      <c r="M41" s="348">
        <v>7016</v>
      </c>
    </row>
    <row r="42" spans="2:13" ht="27.75" customHeight="1" x14ac:dyDescent="0.15">
      <c r="B42" s="1213"/>
      <c r="C42" s="1214"/>
      <c r="D42" s="103"/>
      <c r="E42" s="1219" t="s">
        <v>32</v>
      </c>
      <c r="F42" s="1219"/>
      <c r="G42" s="1219"/>
      <c r="H42" s="1220"/>
      <c r="I42" s="349">
        <v>18</v>
      </c>
      <c r="J42" s="350" t="s">
        <v>524</v>
      </c>
      <c r="K42" s="350" t="s">
        <v>524</v>
      </c>
      <c r="L42" s="350" t="s">
        <v>524</v>
      </c>
      <c r="M42" s="351" t="s">
        <v>524</v>
      </c>
    </row>
    <row r="43" spans="2:13" ht="27.75" customHeight="1" x14ac:dyDescent="0.15">
      <c r="B43" s="1213"/>
      <c r="C43" s="1214"/>
      <c r="D43" s="103"/>
      <c r="E43" s="1219" t="s">
        <v>33</v>
      </c>
      <c r="F43" s="1219"/>
      <c r="G43" s="1219"/>
      <c r="H43" s="1220"/>
      <c r="I43" s="349">
        <v>11720</v>
      </c>
      <c r="J43" s="350">
        <v>11181</v>
      </c>
      <c r="K43" s="350">
        <v>9869</v>
      </c>
      <c r="L43" s="350">
        <v>8824</v>
      </c>
      <c r="M43" s="351">
        <v>7734</v>
      </c>
    </row>
    <row r="44" spans="2:13" ht="27.75" customHeight="1" x14ac:dyDescent="0.15">
      <c r="B44" s="1213"/>
      <c r="C44" s="1214"/>
      <c r="D44" s="103"/>
      <c r="E44" s="1219" t="s">
        <v>34</v>
      </c>
      <c r="F44" s="1219"/>
      <c r="G44" s="1219"/>
      <c r="H44" s="1220"/>
      <c r="I44" s="349">
        <v>665</v>
      </c>
      <c r="J44" s="350">
        <v>710</v>
      </c>
      <c r="K44" s="350">
        <v>719</v>
      </c>
      <c r="L44" s="350">
        <v>697</v>
      </c>
      <c r="M44" s="351">
        <v>608</v>
      </c>
    </row>
    <row r="45" spans="2:13" ht="27.75" customHeight="1" x14ac:dyDescent="0.15">
      <c r="B45" s="1213"/>
      <c r="C45" s="1214"/>
      <c r="D45" s="103"/>
      <c r="E45" s="1219" t="s">
        <v>35</v>
      </c>
      <c r="F45" s="1219"/>
      <c r="G45" s="1219"/>
      <c r="H45" s="1220"/>
      <c r="I45" s="349">
        <v>2585</v>
      </c>
      <c r="J45" s="350">
        <v>2458</v>
      </c>
      <c r="K45" s="350">
        <v>2487</v>
      </c>
      <c r="L45" s="350">
        <v>2399</v>
      </c>
      <c r="M45" s="351">
        <v>2329</v>
      </c>
    </row>
    <row r="46" spans="2:13" ht="27.75" customHeight="1" x14ac:dyDescent="0.15">
      <c r="B46" s="1213"/>
      <c r="C46" s="1214"/>
      <c r="D46" s="104"/>
      <c r="E46" s="1219" t="s">
        <v>36</v>
      </c>
      <c r="F46" s="1219"/>
      <c r="G46" s="1219"/>
      <c r="H46" s="1220"/>
      <c r="I46" s="349" t="s">
        <v>524</v>
      </c>
      <c r="J46" s="350" t="s">
        <v>524</v>
      </c>
      <c r="K46" s="350" t="s">
        <v>524</v>
      </c>
      <c r="L46" s="350" t="s">
        <v>524</v>
      </c>
      <c r="M46" s="351" t="s">
        <v>524</v>
      </c>
    </row>
    <row r="47" spans="2:13" ht="27.75" customHeight="1" x14ac:dyDescent="0.15">
      <c r="B47" s="1213"/>
      <c r="C47" s="1214"/>
      <c r="D47" s="105"/>
      <c r="E47" s="1221" t="s">
        <v>37</v>
      </c>
      <c r="F47" s="1222"/>
      <c r="G47" s="1222"/>
      <c r="H47" s="1223"/>
      <c r="I47" s="349" t="s">
        <v>524</v>
      </c>
      <c r="J47" s="350" t="s">
        <v>524</v>
      </c>
      <c r="K47" s="350" t="s">
        <v>524</v>
      </c>
      <c r="L47" s="350" t="s">
        <v>524</v>
      </c>
      <c r="M47" s="351" t="s">
        <v>524</v>
      </c>
    </row>
    <row r="48" spans="2:13" ht="27.75" customHeight="1" x14ac:dyDescent="0.15">
      <c r="B48" s="1213"/>
      <c r="C48" s="1214"/>
      <c r="D48" s="103"/>
      <c r="E48" s="1219" t="s">
        <v>38</v>
      </c>
      <c r="F48" s="1219"/>
      <c r="G48" s="1219"/>
      <c r="H48" s="1220"/>
      <c r="I48" s="349" t="s">
        <v>524</v>
      </c>
      <c r="J48" s="350" t="s">
        <v>524</v>
      </c>
      <c r="K48" s="350" t="s">
        <v>524</v>
      </c>
      <c r="L48" s="350" t="s">
        <v>524</v>
      </c>
      <c r="M48" s="351" t="s">
        <v>524</v>
      </c>
    </row>
    <row r="49" spans="2:13" ht="27.75" customHeight="1" x14ac:dyDescent="0.15">
      <c r="B49" s="1215"/>
      <c r="C49" s="1216"/>
      <c r="D49" s="103"/>
      <c r="E49" s="1219" t="s">
        <v>39</v>
      </c>
      <c r="F49" s="1219"/>
      <c r="G49" s="1219"/>
      <c r="H49" s="1220"/>
      <c r="I49" s="349" t="s">
        <v>524</v>
      </c>
      <c r="J49" s="350" t="s">
        <v>524</v>
      </c>
      <c r="K49" s="350" t="s">
        <v>524</v>
      </c>
      <c r="L49" s="350" t="s">
        <v>524</v>
      </c>
      <c r="M49" s="351" t="s">
        <v>524</v>
      </c>
    </row>
    <row r="50" spans="2:13" ht="27.75" customHeight="1" x14ac:dyDescent="0.15">
      <c r="B50" s="1224" t="s">
        <v>40</v>
      </c>
      <c r="C50" s="1225"/>
      <c r="D50" s="106"/>
      <c r="E50" s="1219" t="s">
        <v>41</v>
      </c>
      <c r="F50" s="1219"/>
      <c r="G50" s="1219"/>
      <c r="H50" s="1220"/>
      <c r="I50" s="349">
        <v>6529</v>
      </c>
      <c r="J50" s="350">
        <v>6226</v>
      </c>
      <c r="K50" s="350">
        <v>6295</v>
      </c>
      <c r="L50" s="350">
        <v>6400</v>
      </c>
      <c r="M50" s="351">
        <v>6342</v>
      </c>
    </row>
    <row r="51" spans="2:13" ht="27.75" customHeight="1" x14ac:dyDescent="0.15">
      <c r="B51" s="1213"/>
      <c r="C51" s="1214"/>
      <c r="D51" s="103"/>
      <c r="E51" s="1219" t="s">
        <v>42</v>
      </c>
      <c r="F51" s="1219"/>
      <c r="G51" s="1219"/>
      <c r="H51" s="1220"/>
      <c r="I51" s="349">
        <v>196</v>
      </c>
      <c r="J51" s="350">
        <v>164</v>
      </c>
      <c r="K51" s="350">
        <v>135</v>
      </c>
      <c r="L51" s="350">
        <v>95</v>
      </c>
      <c r="M51" s="351">
        <v>55</v>
      </c>
    </row>
    <row r="52" spans="2:13" ht="27.75" customHeight="1" x14ac:dyDescent="0.15">
      <c r="B52" s="1215"/>
      <c r="C52" s="1216"/>
      <c r="D52" s="103"/>
      <c r="E52" s="1219" t="s">
        <v>43</v>
      </c>
      <c r="F52" s="1219"/>
      <c r="G52" s="1219"/>
      <c r="H52" s="1220"/>
      <c r="I52" s="349">
        <v>18225</v>
      </c>
      <c r="J52" s="350">
        <v>17813</v>
      </c>
      <c r="K52" s="350">
        <v>17192</v>
      </c>
      <c r="L52" s="350">
        <v>16593</v>
      </c>
      <c r="M52" s="351">
        <v>15529</v>
      </c>
    </row>
    <row r="53" spans="2:13" ht="27.75" customHeight="1" thickBot="1" x14ac:dyDescent="0.2">
      <c r="B53" s="1226" t="s">
        <v>44</v>
      </c>
      <c r="C53" s="1227"/>
      <c r="D53" s="107"/>
      <c r="E53" s="1228" t="s">
        <v>45</v>
      </c>
      <c r="F53" s="1228"/>
      <c r="G53" s="1228"/>
      <c r="H53" s="1229"/>
      <c r="I53" s="352">
        <v>186</v>
      </c>
      <c r="J53" s="353">
        <v>-101</v>
      </c>
      <c r="K53" s="353">
        <v>-1483</v>
      </c>
      <c r="L53" s="353">
        <v>-2973</v>
      </c>
      <c r="M53" s="354">
        <v>-4240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5q2RvYRP1Sch2eYlSgX4a3kt30pOfiocvWbAMMo/EpFp0QpvUlE2fYGJz4Tjj0MFZPQZy80oZJNlXUbNq43sg==" saltValue="dqhgQuInnNxRuS5/d3QW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8" t="s">
        <v>48</v>
      </c>
      <c r="D55" s="1238"/>
      <c r="E55" s="1239"/>
      <c r="F55" s="119">
        <v>3231</v>
      </c>
      <c r="G55" s="119">
        <v>3303</v>
      </c>
      <c r="H55" s="120">
        <v>3603</v>
      </c>
    </row>
    <row r="56" spans="2:8" ht="52.5" customHeight="1" x14ac:dyDescent="0.15">
      <c r="B56" s="121"/>
      <c r="C56" s="1240" t="s">
        <v>49</v>
      </c>
      <c r="D56" s="1240"/>
      <c r="E56" s="1241"/>
      <c r="F56" s="122">
        <v>1228</v>
      </c>
      <c r="G56" s="122">
        <v>1229</v>
      </c>
      <c r="H56" s="123">
        <v>1022</v>
      </c>
    </row>
    <row r="57" spans="2:8" ht="53.25" customHeight="1" x14ac:dyDescent="0.15">
      <c r="B57" s="121"/>
      <c r="C57" s="1242" t="s">
        <v>50</v>
      </c>
      <c r="D57" s="1242"/>
      <c r="E57" s="1243"/>
      <c r="F57" s="124">
        <v>3899</v>
      </c>
      <c r="G57" s="124">
        <v>3833</v>
      </c>
      <c r="H57" s="125">
        <v>3598</v>
      </c>
    </row>
    <row r="58" spans="2:8" ht="45.75" customHeight="1" x14ac:dyDescent="0.15">
      <c r="B58" s="126"/>
      <c r="C58" s="1230" t="s">
        <v>599</v>
      </c>
      <c r="D58" s="1231"/>
      <c r="E58" s="1232"/>
      <c r="F58" s="127">
        <v>186</v>
      </c>
      <c r="G58" s="127">
        <v>230</v>
      </c>
      <c r="H58" s="128">
        <v>396</v>
      </c>
    </row>
    <row r="59" spans="2:8" ht="45.75" customHeight="1" x14ac:dyDescent="0.15">
      <c r="B59" s="126"/>
      <c r="C59" s="1230" t="s">
        <v>600</v>
      </c>
      <c r="D59" s="1231"/>
      <c r="E59" s="1232"/>
      <c r="F59" s="127">
        <v>124</v>
      </c>
      <c r="G59" s="127">
        <v>122</v>
      </c>
      <c r="H59" s="128">
        <v>187</v>
      </c>
    </row>
    <row r="60" spans="2:8" ht="45.75" customHeight="1" x14ac:dyDescent="0.15">
      <c r="B60" s="126"/>
      <c r="C60" s="1230" t="s">
        <v>601</v>
      </c>
      <c r="D60" s="1231"/>
      <c r="E60" s="1232"/>
      <c r="F60" s="127">
        <v>0</v>
      </c>
      <c r="G60" s="127">
        <v>0</v>
      </c>
      <c r="H60" s="128">
        <v>10</v>
      </c>
    </row>
    <row r="61" spans="2:8" ht="45.75" customHeight="1" x14ac:dyDescent="0.15">
      <c r="B61" s="126"/>
      <c r="C61" s="1230" t="s">
        <v>603</v>
      </c>
      <c r="D61" s="1231"/>
      <c r="E61" s="1232"/>
      <c r="F61" s="127">
        <v>161</v>
      </c>
      <c r="G61" s="127">
        <v>144</v>
      </c>
      <c r="H61" s="128">
        <v>153</v>
      </c>
    </row>
    <row r="62" spans="2:8" ht="45.75" customHeight="1" thickBot="1" x14ac:dyDescent="0.2">
      <c r="B62" s="129"/>
      <c r="C62" s="1233" t="s">
        <v>602</v>
      </c>
      <c r="D62" s="1234"/>
      <c r="E62" s="1235"/>
      <c r="F62" s="130">
        <v>1324</v>
      </c>
      <c r="G62" s="130">
        <v>1326</v>
      </c>
      <c r="H62" s="131">
        <v>1328</v>
      </c>
    </row>
    <row r="63" spans="2:8" ht="52.5" customHeight="1" thickBot="1" x14ac:dyDescent="0.2">
      <c r="B63" s="132"/>
      <c r="C63" s="1236" t="s">
        <v>51</v>
      </c>
      <c r="D63" s="1236"/>
      <c r="E63" s="1237"/>
      <c r="F63" s="133">
        <v>8358</v>
      </c>
      <c r="G63" s="133">
        <v>8365</v>
      </c>
      <c r="H63" s="134">
        <v>8223</v>
      </c>
    </row>
    <row r="64" spans="2:8" x14ac:dyDescent="0.15"/>
  </sheetData>
  <sheetProtection algorithmName="SHA-512" hashValue="EfQGW/vMFYfQFm7wV/cNAe/eX/mHzQqtQ4wCwIrD/+MHMyrU46RCPXYmKRx9nar8GpO0W5VCVOKUY5Uclzos0A==" saltValue="nKA/wjwIumcjJxJnY63D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82064-457B-4FD0-A336-18DFEB4A0E07}">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613</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7" t="s">
        <v>617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5" x14ac:dyDescent="0.15">
      <c r="B44" s="362"/>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5" x14ac:dyDescent="0.15">
      <c r="B45" s="362"/>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5" x14ac:dyDescent="0.15">
      <c r="B46" s="362"/>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5" x14ac:dyDescent="0.15">
      <c r="B47" s="362"/>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612</v>
      </c>
    </row>
    <row r="50" spans="1:109" ht="13.5" x14ac:dyDescent="0.15">
      <c r="B50" s="362"/>
      <c r="G50" s="1249"/>
      <c r="H50" s="1249"/>
      <c r="I50" s="1249"/>
      <c r="J50" s="1249"/>
      <c r="K50" s="370"/>
      <c r="L50" s="370"/>
      <c r="M50" s="369"/>
      <c r="N50" s="369"/>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6" t="s">
        <v>566</v>
      </c>
      <c r="BQ50" s="1246"/>
      <c r="BR50" s="1246"/>
      <c r="BS50" s="1246"/>
      <c r="BT50" s="1246"/>
      <c r="BU50" s="1246"/>
      <c r="BV50" s="1246"/>
      <c r="BW50" s="1246"/>
      <c r="BX50" s="1246" t="s">
        <v>567</v>
      </c>
      <c r="BY50" s="1246"/>
      <c r="BZ50" s="1246"/>
      <c r="CA50" s="1246"/>
      <c r="CB50" s="1246"/>
      <c r="CC50" s="1246"/>
      <c r="CD50" s="1246"/>
      <c r="CE50" s="1246"/>
      <c r="CF50" s="1246" t="s">
        <v>568</v>
      </c>
      <c r="CG50" s="1246"/>
      <c r="CH50" s="1246"/>
      <c r="CI50" s="1246"/>
      <c r="CJ50" s="1246"/>
      <c r="CK50" s="1246"/>
      <c r="CL50" s="1246"/>
      <c r="CM50" s="1246"/>
      <c r="CN50" s="1246" t="s">
        <v>569</v>
      </c>
      <c r="CO50" s="1246"/>
      <c r="CP50" s="1246"/>
      <c r="CQ50" s="1246"/>
      <c r="CR50" s="1246"/>
      <c r="CS50" s="1246"/>
      <c r="CT50" s="1246"/>
      <c r="CU50" s="1246"/>
      <c r="CV50" s="1246" t="s">
        <v>570</v>
      </c>
      <c r="CW50" s="1246"/>
      <c r="CX50" s="1246"/>
      <c r="CY50" s="1246"/>
      <c r="CZ50" s="1246"/>
      <c r="DA50" s="1246"/>
      <c r="DB50" s="1246"/>
      <c r="DC50" s="1246"/>
    </row>
    <row r="51" spans="1:109" ht="13.5" customHeight="1" x14ac:dyDescent="0.15">
      <c r="B51" s="362"/>
      <c r="G51" s="1255"/>
      <c r="H51" s="1255"/>
      <c r="I51" s="1256"/>
      <c r="J51" s="1256"/>
      <c r="K51" s="1248"/>
      <c r="L51" s="1248"/>
      <c r="M51" s="1248"/>
      <c r="N51" s="1248"/>
      <c r="AM51" s="368"/>
      <c r="AN51" s="1247" t="s">
        <v>611</v>
      </c>
      <c r="AO51" s="1247"/>
      <c r="AP51" s="1247"/>
      <c r="AQ51" s="1247"/>
      <c r="AR51" s="1247"/>
      <c r="AS51" s="1247"/>
      <c r="AT51" s="1247"/>
      <c r="AU51" s="1247"/>
      <c r="AV51" s="1247"/>
      <c r="AW51" s="1247"/>
      <c r="AX51" s="1247"/>
      <c r="AY51" s="1247"/>
      <c r="AZ51" s="1247"/>
      <c r="BA51" s="1247"/>
      <c r="BB51" s="1247" t="s">
        <v>609</v>
      </c>
      <c r="BC51" s="1247"/>
      <c r="BD51" s="1247"/>
      <c r="BE51" s="1247"/>
      <c r="BF51" s="1247"/>
      <c r="BG51" s="1247"/>
      <c r="BH51" s="1247"/>
      <c r="BI51" s="1247"/>
      <c r="BJ51" s="1247"/>
      <c r="BK51" s="1247"/>
      <c r="BL51" s="1247"/>
      <c r="BM51" s="1247"/>
      <c r="BN51" s="1247"/>
      <c r="BO51" s="1247"/>
      <c r="BP51" s="1244">
        <v>2.6</v>
      </c>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ht="13.5" x14ac:dyDescent="0.15">
      <c r="B52" s="362"/>
      <c r="G52" s="1255"/>
      <c r="H52" s="1255"/>
      <c r="I52" s="1256"/>
      <c r="J52" s="1256"/>
      <c r="K52" s="1248"/>
      <c r="L52" s="1248"/>
      <c r="M52" s="1248"/>
      <c r="N52" s="1248"/>
      <c r="AM52" s="36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5" x14ac:dyDescent="0.15">
      <c r="A53" s="376"/>
      <c r="B53" s="362"/>
      <c r="G53" s="1255"/>
      <c r="H53" s="1255"/>
      <c r="I53" s="1249"/>
      <c r="J53" s="1249"/>
      <c r="K53" s="1248"/>
      <c r="L53" s="1248"/>
      <c r="M53" s="1248"/>
      <c r="N53" s="1248"/>
      <c r="AM53" s="368"/>
      <c r="AN53" s="1247"/>
      <c r="AO53" s="1247"/>
      <c r="AP53" s="1247"/>
      <c r="AQ53" s="1247"/>
      <c r="AR53" s="1247"/>
      <c r="AS53" s="1247"/>
      <c r="AT53" s="1247"/>
      <c r="AU53" s="1247"/>
      <c r="AV53" s="1247"/>
      <c r="AW53" s="1247"/>
      <c r="AX53" s="1247"/>
      <c r="AY53" s="1247"/>
      <c r="AZ53" s="1247"/>
      <c r="BA53" s="1247"/>
      <c r="BB53" s="1247" t="s">
        <v>615</v>
      </c>
      <c r="BC53" s="1247"/>
      <c r="BD53" s="1247"/>
      <c r="BE53" s="1247"/>
      <c r="BF53" s="1247"/>
      <c r="BG53" s="1247"/>
      <c r="BH53" s="1247"/>
      <c r="BI53" s="1247"/>
      <c r="BJ53" s="1247"/>
      <c r="BK53" s="1247"/>
      <c r="BL53" s="1247"/>
      <c r="BM53" s="1247"/>
      <c r="BN53" s="1247"/>
      <c r="BO53" s="1247"/>
      <c r="BP53" s="1244">
        <v>55.1</v>
      </c>
      <c r="BQ53" s="1244"/>
      <c r="BR53" s="1244"/>
      <c r="BS53" s="1244"/>
      <c r="BT53" s="1244"/>
      <c r="BU53" s="1244"/>
      <c r="BV53" s="1244"/>
      <c r="BW53" s="1244"/>
      <c r="BX53" s="1244">
        <v>59.3</v>
      </c>
      <c r="BY53" s="1244"/>
      <c r="BZ53" s="1244"/>
      <c r="CA53" s="1244"/>
      <c r="CB53" s="1244"/>
      <c r="CC53" s="1244"/>
      <c r="CD53" s="1244"/>
      <c r="CE53" s="1244"/>
      <c r="CF53" s="1244">
        <v>59.4</v>
      </c>
      <c r="CG53" s="1244"/>
      <c r="CH53" s="1244"/>
      <c r="CI53" s="1244"/>
      <c r="CJ53" s="1244"/>
      <c r="CK53" s="1244"/>
      <c r="CL53" s="1244"/>
      <c r="CM53" s="1244"/>
      <c r="CN53" s="1244">
        <v>61.2</v>
      </c>
      <c r="CO53" s="1244"/>
      <c r="CP53" s="1244"/>
      <c r="CQ53" s="1244"/>
      <c r="CR53" s="1244"/>
      <c r="CS53" s="1244"/>
      <c r="CT53" s="1244"/>
      <c r="CU53" s="1244"/>
      <c r="CV53" s="1244">
        <v>59.5</v>
      </c>
      <c r="CW53" s="1244"/>
      <c r="CX53" s="1244"/>
      <c r="CY53" s="1244"/>
      <c r="CZ53" s="1244"/>
      <c r="DA53" s="1244"/>
      <c r="DB53" s="1244"/>
      <c r="DC53" s="1244"/>
    </row>
    <row r="54" spans="1:109" ht="13.5" x14ac:dyDescent="0.15">
      <c r="A54" s="376"/>
      <c r="B54" s="362"/>
      <c r="G54" s="1255"/>
      <c r="H54" s="1255"/>
      <c r="I54" s="1249"/>
      <c r="J54" s="1249"/>
      <c r="K54" s="1248"/>
      <c r="L54" s="1248"/>
      <c r="M54" s="1248"/>
      <c r="N54" s="1248"/>
      <c r="AM54" s="36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5" x14ac:dyDescent="0.15">
      <c r="A55" s="376"/>
      <c r="B55" s="362"/>
      <c r="G55" s="1249"/>
      <c r="H55" s="1249"/>
      <c r="I55" s="1249"/>
      <c r="J55" s="1249"/>
      <c r="K55" s="1248"/>
      <c r="L55" s="1248"/>
      <c r="M55" s="1248"/>
      <c r="N55" s="1248"/>
      <c r="AN55" s="1246" t="s">
        <v>610</v>
      </c>
      <c r="AO55" s="1246"/>
      <c r="AP55" s="1246"/>
      <c r="AQ55" s="1246"/>
      <c r="AR55" s="1246"/>
      <c r="AS55" s="1246"/>
      <c r="AT55" s="1246"/>
      <c r="AU55" s="1246"/>
      <c r="AV55" s="1246"/>
      <c r="AW55" s="1246"/>
      <c r="AX55" s="1246"/>
      <c r="AY55" s="1246"/>
      <c r="AZ55" s="1246"/>
      <c r="BA55" s="1246"/>
      <c r="BB55" s="1247" t="s">
        <v>609</v>
      </c>
      <c r="BC55" s="1247"/>
      <c r="BD55" s="1247"/>
      <c r="BE55" s="1247"/>
      <c r="BF55" s="1247"/>
      <c r="BG55" s="1247"/>
      <c r="BH55" s="1247"/>
      <c r="BI55" s="1247"/>
      <c r="BJ55" s="1247"/>
      <c r="BK55" s="1247"/>
      <c r="BL55" s="1247"/>
      <c r="BM55" s="1247"/>
      <c r="BN55" s="1247"/>
      <c r="BO55" s="1247"/>
      <c r="BP55" s="1244">
        <v>14</v>
      </c>
      <c r="BQ55" s="1244"/>
      <c r="BR55" s="1244"/>
      <c r="BS55" s="1244"/>
      <c r="BT55" s="1244"/>
      <c r="BU55" s="1244"/>
      <c r="BV55" s="1244"/>
      <c r="BW55" s="1244"/>
      <c r="BX55" s="1244">
        <v>11.4</v>
      </c>
      <c r="BY55" s="1244"/>
      <c r="BZ55" s="1244"/>
      <c r="CA55" s="1244"/>
      <c r="CB55" s="1244"/>
      <c r="CC55" s="1244"/>
      <c r="CD55" s="1244"/>
      <c r="CE55" s="1244"/>
      <c r="CF55" s="1244">
        <v>10.4</v>
      </c>
      <c r="CG55" s="1244"/>
      <c r="CH55" s="1244"/>
      <c r="CI55" s="1244"/>
      <c r="CJ55" s="1244"/>
      <c r="CK55" s="1244"/>
      <c r="CL55" s="1244"/>
      <c r="CM55" s="1244"/>
      <c r="CN55" s="1244">
        <v>13.5</v>
      </c>
      <c r="CO55" s="1244"/>
      <c r="CP55" s="1244"/>
      <c r="CQ55" s="1244"/>
      <c r="CR55" s="1244"/>
      <c r="CS55" s="1244"/>
      <c r="CT55" s="1244"/>
      <c r="CU55" s="1244"/>
      <c r="CV55" s="1244">
        <v>0</v>
      </c>
      <c r="CW55" s="1244"/>
      <c r="CX55" s="1244"/>
      <c r="CY55" s="1244"/>
      <c r="CZ55" s="1244"/>
      <c r="DA55" s="1244"/>
      <c r="DB55" s="1244"/>
      <c r="DC55" s="1244"/>
    </row>
    <row r="56" spans="1:109" ht="13.5" x14ac:dyDescent="0.15">
      <c r="A56" s="376"/>
      <c r="B56" s="362"/>
      <c r="G56" s="1249"/>
      <c r="H56" s="1249"/>
      <c r="I56" s="1249"/>
      <c r="J56" s="1249"/>
      <c r="K56" s="1248"/>
      <c r="L56" s="1248"/>
      <c r="M56" s="1248"/>
      <c r="N56" s="1248"/>
      <c r="AN56" s="1246"/>
      <c r="AO56" s="1246"/>
      <c r="AP56" s="1246"/>
      <c r="AQ56" s="1246"/>
      <c r="AR56" s="1246"/>
      <c r="AS56" s="1246"/>
      <c r="AT56" s="1246"/>
      <c r="AU56" s="1246"/>
      <c r="AV56" s="1246"/>
      <c r="AW56" s="1246"/>
      <c r="AX56" s="1246"/>
      <c r="AY56" s="1246"/>
      <c r="AZ56" s="1246"/>
      <c r="BA56" s="1246"/>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6" customFormat="1" ht="13.5" x14ac:dyDescent="0.15">
      <c r="B57" s="382"/>
      <c r="G57" s="1249"/>
      <c r="H57" s="1249"/>
      <c r="I57" s="1250"/>
      <c r="J57" s="1250"/>
      <c r="K57" s="1248"/>
      <c r="L57" s="1248"/>
      <c r="M57" s="1248"/>
      <c r="N57" s="1248"/>
      <c r="AM57" s="361"/>
      <c r="AN57" s="1246"/>
      <c r="AO57" s="1246"/>
      <c r="AP57" s="1246"/>
      <c r="AQ57" s="1246"/>
      <c r="AR57" s="1246"/>
      <c r="AS57" s="1246"/>
      <c r="AT57" s="1246"/>
      <c r="AU57" s="1246"/>
      <c r="AV57" s="1246"/>
      <c r="AW57" s="1246"/>
      <c r="AX57" s="1246"/>
      <c r="AY57" s="1246"/>
      <c r="AZ57" s="1246"/>
      <c r="BA57" s="1246"/>
      <c r="BB57" s="1247" t="s">
        <v>615</v>
      </c>
      <c r="BC57" s="1247"/>
      <c r="BD57" s="1247"/>
      <c r="BE57" s="1247"/>
      <c r="BF57" s="1247"/>
      <c r="BG57" s="1247"/>
      <c r="BH57" s="1247"/>
      <c r="BI57" s="1247"/>
      <c r="BJ57" s="1247"/>
      <c r="BK57" s="1247"/>
      <c r="BL57" s="1247"/>
      <c r="BM57" s="1247"/>
      <c r="BN57" s="1247"/>
      <c r="BO57" s="1247"/>
      <c r="BP57" s="1244">
        <v>58</v>
      </c>
      <c r="BQ57" s="1244"/>
      <c r="BR57" s="1244"/>
      <c r="BS57" s="1244"/>
      <c r="BT57" s="1244"/>
      <c r="BU57" s="1244"/>
      <c r="BV57" s="1244"/>
      <c r="BW57" s="1244"/>
      <c r="BX57" s="1244">
        <v>60.2</v>
      </c>
      <c r="BY57" s="1244"/>
      <c r="BZ57" s="1244"/>
      <c r="CA57" s="1244"/>
      <c r="CB57" s="1244"/>
      <c r="CC57" s="1244"/>
      <c r="CD57" s="1244"/>
      <c r="CE57" s="1244"/>
      <c r="CF57" s="1244">
        <v>61.3</v>
      </c>
      <c r="CG57" s="1244"/>
      <c r="CH57" s="1244"/>
      <c r="CI57" s="1244"/>
      <c r="CJ57" s="1244"/>
      <c r="CK57" s="1244"/>
      <c r="CL57" s="1244"/>
      <c r="CM57" s="1244"/>
      <c r="CN57" s="1244">
        <v>65.099999999999994</v>
      </c>
      <c r="CO57" s="1244"/>
      <c r="CP57" s="1244"/>
      <c r="CQ57" s="1244"/>
      <c r="CR57" s="1244"/>
      <c r="CS57" s="1244"/>
      <c r="CT57" s="1244"/>
      <c r="CU57" s="1244"/>
      <c r="CV57" s="1244">
        <v>64.3</v>
      </c>
      <c r="CW57" s="1244"/>
      <c r="CX57" s="1244"/>
      <c r="CY57" s="1244"/>
      <c r="CZ57" s="1244"/>
      <c r="DA57" s="1244"/>
      <c r="DB57" s="1244"/>
      <c r="DC57" s="1244"/>
      <c r="DD57" s="387"/>
      <c r="DE57" s="382"/>
    </row>
    <row r="58" spans="1:109" s="376" customFormat="1" ht="13.5" x14ac:dyDescent="0.15">
      <c r="A58" s="361"/>
      <c r="B58" s="382"/>
      <c r="G58" s="1249"/>
      <c r="H58" s="1249"/>
      <c r="I58" s="1250"/>
      <c r="J58" s="1250"/>
      <c r="K58" s="1248"/>
      <c r="L58" s="1248"/>
      <c r="M58" s="1248"/>
      <c r="N58" s="1248"/>
      <c r="AM58" s="361"/>
      <c r="AN58" s="1246"/>
      <c r="AO58" s="1246"/>
      <c r="AP58" s="1246"/>
      <c r="AQ58" s="1246"/>
      <c r="AR58" s="1246"/>
      <c r="AS58" s="1246"/>
      <c r="AT58" s="1246"/>
      <c r="AU58" s="1246"/>
      <c r="AV58" s="1246"/>
      <c r="AW58" s="1246"/>
      <c r="AX58" s="1246"/>
      <c r="AY58" s="1246"/>
      <c r="AZ58" s="1246"/>
      <c r="BA58" s="1246"/>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614</v>
      </c>
    </row>
    <row r="64" spans="1:109" ht="13.5" x14ac:dyDescent="0.15">
      <c r="B64" s="362"/>
      <c r="G64" s="377"/>
      <c r="I64" s="379"/>
      <c r="J64" s="379"/>
      <c r="K64" s="379"/>
      <c r="L64" s="379"/>
      <c r="M64" s="379"/>
      <c r="N64" s="378"/>
      <c r="AM64" s="377"/>
      <c r="AN64" s="377" t="s">
        <v>613</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57" t="s">
        <v>618</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5" x14ac:dyDescent="0.15">
      <c r="B66" s="362"/>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5" x14ac:dyDescent="0.15">
      <c r="B67" s="362"/>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5" x14ac:dyDescent="0.15">
      <c r="B68" s="362"/>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5" x14ac:dyDescent="0.15">
      <c r="B69" s="362"/>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612</v>
      </c>
    </row>
    <row r="72" spans="2:107" ht="13.5" x14ac:dyDescent="0.15">
      <c r="B72" s="362"/>
      <c r="G72" s="1249"/>
      <c r="H72" s="1249"/>
      <c r="I72" s="1249"/>
      <c r="J72" s="1249"/>
      <c r="K72" s="370"/>
      <c r="L72" s="370"/>
      <c r="M72" s="369"/>
      <c r="N72" s="369"/>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6" t="s">
        <v>566</v>
      </c>
      <c r="BQ72" s="1246"/>
      <c r="BR72" s="1246"/>
      <c r="BS72" s="1246"/>
      <c r="BT72" s="1246"/>
      <c r="BU72" s="1246"/>
      <c r="BV72" s="1246"/>
      <c r="BW72" s="1246"/>
      <c r="BX72" s="1246" t="s">
        <v>567</v>
      </c>
      <c r="BY72" s="1246"/>
      <c r="BZ72" s="1246"/>
      <c r="CA72" s="1246"/>
      <c r="CB72" s="1246"/>
      <c r="CC72" s="1246"/>
      <c r="CD72" s="1246"/>
      <c r="CE72" s="1246"/>
      <c r="CF72" s="1246" t="s">
        <v>568</v>
      </c>
      <c r="CG72" s="1246"/>
      <c r="CH72" s="1246"/>
      <c r="CI72" s="1246"/>
      <c r="CJ72" s="1246"/>
      <c r="CK72" s="1246"/>
      <c r="CL72" s="1246"/>
      <c r="CM72" s="1246"/>
      <c r="CN72" s="1246" t="s">
        <v>569</v>
      </c>
      <c r="CO72" s="1246"/>
      <c r="CP72" s="1246"/>
      <c r="CQ72" s="1246"/>
      <c r="CR72" s="1246"/>
      <c r="CS72" s="1246"/>
      <c r="CT72" s="1246"/>
      <c r="CU72" s="1246"/>
      <c r="CV72" s="1246" t="s">
        <v>570</v>
      </c>
      <c r="CW72" s="1246"/>
      <c r="CX72" s="1246"/>
      <c r="CY72" s="1246"/>
      <c r="CZ72" s="1246"/>
      <c r="DA72" s="1246"/>
      <c r="DB72" s="1246"/>
      <c r="DC72" s="1246"/>
    </row>
    <row r="73" spans="2:107" ht="13.5" x14ac:dyDescent="0.15">
      <c r="B73" s="362"/>
      <c r="G73" s="1255"/>
      <c r="H73" s="1255"/>
      <c r="I73" s="1255"/>
      <c r="J73" s="1255"/>
      <c r="K73" s="1245"/>
      <c r="L73" s="1245"/>
      <c r="M73" s="1245"/>
      <c r="N73" s="1245"/>
      <c r="AM73" s="368"/>
      <c r="AN73" s="1247" t="s">
        <v>611</v>
      </c>
      <c r="AO73" s="1247"/>
      <c r="AP73" s="1247"/>
      <c r="AQ73" s="1247"/>
      <c r="AR73" s="1247"/>
      <c r="AS73" s="1247"/>
      <c r="AT73" s="1247"/>
      <c r="AU73" s="1247"/>
      <c r="AV73" s="1247"/>
      <c r="AW73" s="1247"/>
      <c r="AX73" s="1247"/>
      <c r="AY73" s="1247"/>
      <c r="AZ73" s="1247"/>
      <c r="BA73" s="1247"/>
      <c r="BB73" s="1247" t="s">
        <v>609</v>
      </c>
      <c r="BC73" s="1247"/>
      <c r="BD73" s="1247"/>
      <c r="BE73" s="1247"/>
      <c r="BF73" s="1247"/>
      <c r="BG73" s="1247"/>
      <c r="BH73" s="1247"/>
      <c r="BI73" s="1247"/>
      <c r="BJ73" s="1247"/>
      <c r="BK73" s="1247"/>
      <c r="BL73" s="1247"/>
      <c r="BM73" s="1247"/>
      <c r="BN73" s="1247"/>
      <c r="BO73" s="1247"/>
      <c r="BP73" s="1244">
        <v>2.6</v>
      </c>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ht="13.5" x14ac:dyDescent="0.15">
      <c r="B74" s="362"/>
      <c r="G74" s="1255"/>
      <c r="H74" s="1255"/>
      <c r="I74" s="1255"/>
      <c r="J74" s="1255"/>
      <c r="K74" s="1245"/>
      <c r="L74" s="1245"/>
      <c r="M74" s="1245"/>
      <c r="N74" s="1245"/>
      <c r="AM74" s="36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5" x14ac:dyDescent="0.15">
      <c r="B75" s="362"/>
      <c r="G75" s="1255"/>
      <c r="H75" s="1255"/>
      <c r="I75" s="1249"/>
      <c r="J75" s="1249"/>
      <c r="K75" s="1248"/>
      <c r="L75" s="1248"/>
      <c r="M75" s="1248"/>
      <c r="N75" s="1248"/>
      <c r="AM75" s="368"/>
      <c r="AN75" s="1247"/>
      <c r="AO75" s="1247"/>
      <c r="AP75" s="1247"/>
      <c r="AQ75" s="1247"/>
      <c r="AR75" s="1247"/>
      <c r="AS75" s="1247"/>
      <c r="AT75" s="1247"/>
      <c r="AU75" s="1247"/>
      <c r="AV75" s="1247"/>
      <c r="AW75" s="1247"/>
      <c r="AX75" s="1247"/>
      <c r="AY75" s="1247"/>
      <c r="AZ75" s="1247"/>
      <c r="BA75" s="1247"/>
      <c r="BB75" s="1247" t="s">
        <v>608</v>
      </c>
      <c r="BC75" s="1247"/>
      <c r="BD75" s="1247"/>
      <c r="BE75" s="1247"/>
      <c r="BF75" s="1247"/>
      <c r="BG75" s="1247"/>
      <c r="BH75" s="1247"/>
      <c r="BI75" s="1247"/>
      <c r="BJ75" s="1247"/>
      <c r="BK75" s="1247"/>
      <c r="BL75" s="1247"/>
      <c r="BM75" s="1247"/>
      <c r="BN75" s="1247"/>
      <c r="BO75" s="1247"/>
      <c r="BP75" s="1244">
        <v>10.6</v>
      </c>
      <c r="BQ75" s="1244"/>
      <c r="BR75" s="1244"/>
      <c r="BS75" s="1244"/>
      <c r="BT75" s="1244"/>
      <c r="BU75" s="1244"/>
      <c r="BV75" s="1244"/>
      <c r="BW75" s="1244"/>
      <c r="BX75" s="1244">
        <v>9.5</v>
      </c>
      <c r="BY75" s="1244"/>
      <c r="BZ75" s="1244"/>
      <c r="CA75" s="1244"/>
      <c r="CB75" s="1244"/>
      <c r="CC75" s="1244"/>
      <c r="CD75" s="1244"/>
      <c r="CE75" s="1244"/>
      <c r="CF75" s="1244">
        <v>8.8000000000000007</v>
      </c>
      <c r="CG75" s="1244"/>
      <c r="CH75" s="1244"/>
      <c r="CI75" s="1244"/>
      <c r="CJ75" s="1244"/>
      <c r="CK75" s="1244"/>
      <c r="CL75" s="1244"/>
      <c r="CM75" s="1244"/>
      <c r="CN75" s="1244">
        <v>8.3000000000000007</v>
      </c>
      <c r="CO75" s="1244"/>
      <c r="CP75" s="1244"/>
      <c r="CQ75" s="1244"/>
      <c r="CR75" s="1244"/>
      <c r="CS75" s="1244"/>
      <c r="CT75" s="1244"/>
      <c r="CU75" s="1244"/>
      <c r="CV75" s="1244">
        <v>8.6</v>
      </c>
      <c r="CW75" s="1244"/>
      <c r="CX75" s="1244"/>
      <c r="CY75" s="1244"/>
      <c r="CZ75" s="1244"/>
      <c r="DA75" s="1244"/>
      <c r="DB75" s="1244"/>
      <c r="DC75" s="1244"/>
    </row>
    <row r="76" spans="2:107" ht="13.5" x14ac:dyDescent="0.15">
      <c r="B76" s="362"/>
      <c r="G76" s="1255"/>
      <c r="H76" s="1255"/>
      <c r="I76" s="1249"/>
      <c r="J76" s="1249"/>
      <c r="K76" s="1248"/>
      <c r="L76" s="1248"/>
      <c r="M76" s="1248"/>
      <c r="N76" s="1248"/>
      <c r="AM76" s="36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5" x14ac:dyDescent="0.15">
      <c r="B77" s="362"/>
      <c r="G77" s="1249"/>
      <c r="H77" s="1249"/>
      <c r="I77" s="1249"/>
      <c r="J77" s="1249"/>
      <c r="K77" s="1245"/>
      <c r="L77" s="1245"/>
      <c r="M77" s="1245"/>
      <c r="N77" s="1245"/>
      <c r="AN77" s="1246" t="s">
        <v>610</v>
      </c>
      <c r="AO77" s="1246"/>
      <c r="AP77" s="1246"/>
      <c r="AQ77" s="1246"/>
      <c r="AR77" s="1246"/>
      <c r="AS77" s="1246"/>
      <c r="AT77" s="1246"/>
      <c r="AU77" s="1246"/>
      <c r="AV77" s="1246"/>
      <c r="AW77" s="1246"/>
      <c r="AX77" s="1246"/>
      <c r="AY77" s="1246"/>
      <c r="AZ77" s="1246"/>
      <c r="BA77" s="1246"/>
      <c r="BB77" s="1247" t="s">
        <v>609</v>
      </c>
      <c r="BC77" s="1247"/>
      <c r="BD77" s="1247"/>
      <c r="BE77" s="1247"/>
      <c r="BF77" s="1247"/>
      <c r="BG77" s="1247"/>
      <c r="BH77" s="1247"/>
      <c r="BI77" s="1247"/>
      <c r="BJ77" s="1247"/>
      <c r="BK77" s="1247"/>
      <c r="BL77" s="1247"/>
      <c r="BM77" s="1247"/>
      <c r="BN77" s="1247"/>
      <c r="BO77" s="1247"/>
      <c r="BP77" s="1244">
        <v>14</v>
      </c>
      <c r="BQ77" s="1244"/>
      <c r="BR77" s="1244"/>
      <c r="BS77" s="1244"/>
      <c r="BT77" s="1244"/>
      <c r="BU77" s="1244"/>
      <c r="BV77" s="1244"/>
      <c r="BW77" s="1244"/>
      <c r="BX77" s="1244">
        <v>11.4</v>
      </c>
      <c r="BY77" s="1244"/>
      <c r="BZ77" s="1244"/>
      <c r="CA77" s="1244"/>
      <c r="CB77" s="1244"/>
      <c r="CC77" s="1244"/>
      <c r="CD77" s="1244"/>
      <c r="CE77" s="1244"/>
      <c r="CF77" s="1244">
        <v>10.4</v>
      </c>
      <c r="CG77" s="1244"/>
      <c r="CH77" s="1244"/>
      <c r="CI77" s="1244"/>
      <c r="CJ77" s="1244"/>
      <c r="CK77" s="1244"/>
      <c r="CL77" s="1244"/>
      <c r="CM77" s="1244"/>
      <c r="CN77" s="1244">
        <v>13.5</v>
      </c>
      <c r="CO77" s="1244"/>
      <c r="CP77" s="1244"/>
      <c r="CQ77" s="1244"/>
      <c r="CR77" s="1244"/>
      <c r="CS77" s="1244"/>
      <c r="CT77" s="1244"/>
      <c r="CU77" s="1244"/>
      <c r="CV77" s="1244">
        <v>0</v>
      </c>
      <c r="CW77" s="1244"/>
      <c r="CX77" s="1244"/>
      <c r="CY77" s="1244"/>
      <c r="CZ77" s="1244"/>
      <c r="DA77" s="1244"/>
      <c r="DB77" s="1244"/>
      <c r="DC77" s="1244"/>
    </row>
    <row r="78" spans="2:107" ht="13.5" x14ac:dyDescent="0.15">
      <c r="B78" s="362"/>
      <c r="G78" s="1249"/>
      <c r="H78" s="1249"/>
      <c r="I78" s="1249"/>
      <c r="J78" s="1249"/>
      <c r="K78" s="1245"/>
      <c r="L78" s="1245"/>
      <c r="M78" s="1245"/>
      <c r="N78" s="1245"/>
      <c r="AN78" s="1246"/>
      <c r="AO78" s="1246"/>
      <c r="AP78" s="1246"/>
      <c r="AQ78" s="1246"/>
      <c r="AR78" s="1246"/>
      <c r="AS78" s="1246"/>
      <c r="AT78" s="1246"/>
      <c r="AU78" s="1246"/>
      <c r="AV78" s="1246"/>
      <c r="AW78" s="1246"/>
      <c r="AX78" s="1246"/>
      <c r="AY78" s="1246"/>
      <c r="AZ78" s="1246"/>
      <c r="BA78" s="1246"/>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5" x14ac:dyDescent="0.15">
      <c r="B79" s="362"/>
      <c r="G79" s="1249"/>
      <c r="H79" s="1249"/>
      <c r="I79" s="1250"/>
      <c r="J79" s="1250"/>
      <c r="K79" s="1251"/>
      <c r="L79" s="1251"/>
      <c r="M79" s="1251"/>
      <c r="N79" s="1251"/>
      <c r="AN79" s="1246"/>
      <c r="AO79" s="1246"/>
      <c r="AP79" s="1246"/>
      <c r="AQ79" s="1246"/>
      <c r="AR79" s="1246"/>
      <c r="AS79" s="1246"/>
      <c r="AT79" s="1246"/>
      <c r="AU79" s="1246"/>
      <c r="AV79" s="1246"/>
      <c r="AW79" s="1246"/>
      <c r="AX79" s="1246"/>
      <c r="AY79" s="1246"/>
      <c r="AZ79" s="1246"/>
      <c r="BA79" s="1246"/>
      <c r="BB79" s="1247" t="s">
        <v>608</v>
      </c>
      <c r="BC79" s="1247"/>
      <c r="BD79" s="1247"/>
      <c r="BE79" s="1247"/>
      <c r="BF79" s="1247"/>
      <c r="BG79" s="1247"/>
      <c r="BH79" s="1247"/>
      <c r="BI79" s="1247"/>
      <c r="BJ79" s="1247"/>
      <c r="BK79" s="1247"/>
      <c r="BL79" s="1247"/>
      <c r="BM79" s="1247"/>
      <c r="BN79" s="1247"/>
      <c r="BO79" s="1247"/>
      <c r="BP79" s="1244">
        <v>6.5</v>
      </c>
      <c r="BQ79" s="1244"/>
      <c r="BR79" s="1244"/>
      <c r="BS79" s="1244"/>
      <c r="BT79" s="1244"/>
      <c r="BU79" s="1244"/>
      <c r="BV79" s="1244"/>
      <c r="BW79" s="1244"/>
      <c r="BX79" s="1244">
        <v>6.7</v>
      </c>
      <c r="BY79" s="1244"/>
      <c r="BZ79" s="1244"/>
      <c r="CA79" s="1244"/>
      <c r="CB79" s="1244"/>
      <c r="CC79" s="1244"/>
      <c r="CD79" s="1244"/>
      <c r="CE79" s="1244"/>
      <c r="CF79" s="1244">
        <v>6.6</v>
      </c>
      <c r="CG79" s="1244"/>
      <c r="CH79" s="1244"/>
      <c r="CI79" s="1244"/>
      <c r="CJ79" s="1244"/>
      <c r="CK79" s="1244"/>
      <c r="CL79" s="1244"/>
      <c r="CM79" s="1244"/>
      <c r="CN79" s="1244">
        <v>8.3000000000000007</v>
      </c>
      <c r="CO79" s="1244"/>
      <c r="CP79" s="1244"/>
      <c r="CQ79" s="1244"/>
      <c r="CR79" s="1244"/>
      <c r="CS79" s="1244"/>
      <c r="CT79" s="1244"/>
      <c r="CU79" s="1244"/>
      <c r="CV79" s="1244">
        <v>8</v>
      </c>
      <c r="CW79" s="1244"/>
      <c r="CX79" s="1244"/>
      <c r="CY79" s="1244"/>
      <c r="CZ79" s="1244"/>
      <c r="DA79" s="1244"/>
      <c r="DB79" s="1244"/>
      <c r="DC79" s="1244"/>
    </row>
    <row r="80" spans="2:107" ht="13.5" x14ac:dyDescent="0.15">
      <c r="B80" s="362"/>
      <c r="G80" s="1249"/>
      <c r="H80" s="1249"/>
      <c r="I80" s="1250"/>
      <c r="J80" s="1250"/>
      <c r="K80" s="1251"/>
      <c r="L80" s="1251"/>
      <c r="M80" s="1251"/>
      <c r="N80" s="1251"/>
      <c r="AN80" s="1246"/>
      <c r="AO80" s="1246"/>
      <c r="AP80" s="1246"/>
      <c r="AQ80" s="1246"/>
      <c r="AR80" s="1246"/>
      <c r="AS80" s="1246"/>
      <c r="AT80" s="1246"/>
      <c r="AU80" s="1246"/>
      <c r="AV80" s="1246"/>
      <c r="AW80" s="1246"/>
      <c r="AX80" s="1246"/>
      <c r="AY80" s="1246"/>
      <c r="AZ80" s="1246"/>
      <c r="BA80" s="1246"/>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whPM2IhNsFUyv6ilCNq65U5xvgObJh7MrPF0ovE6iNA5ZILMP8xHZDQhnIyBCjHqNvoofPBu0dJU94vCbYqFTw==" saltValue="NPTRZCDI/yNc9fcvgPbB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1695-32F8-440F-925B-B226552CB86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C4hi7FqDR5JMalWMQZvRxjzKD5d8PinIzXnfhGdMKmVaY9PFV3JFnKH1uIEDRm8Qwm/P0QZKw5PSOSkIZcuzZQ==" saltValue="LpBabVbmDZN7LopYAlx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426B8-29E6-4190-982E-AAD15588D18B}">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bvTtz1+KyVY/InhBuMoBzxO780sQ1EqKtxEXtvnmRU6azoJp/f29YxAw+voFJKLzwcZiOqsFuq6PLehO1ejUsA==" saltValue="AmncYSCuoTaHx9LETc6G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124012</v>
      </c>
      <c r="E3" s="153"/>
      <c r="F3" s="154">
        <v>53655</v>
      </c>
      <c r="G3" s="155"/>
      <c r="H3" s="156"/>
    </row>
    <row r="4" spans="1:8" x14ac:dyDescent="0.15">
      <c r="A4" s="157"/>
      <c r="B4" s="158"/>
      <c r="C4" s="159"/>
      <c r="D4" s="160">
        <v>71018</v>
      </c>
      <c r="E4" s="161"/>
      <c r="F4" s="162">
        <v>32719</v>
      </c>
      <c r="G4" s="163"/>
      <c r="H4" s="164"/>
    </row>
    <row r="5" spans="1:8" x14ac:dyDescent="0.15">
      <c r="A5" s="145" t="s">
        <v>558</v>
      </c>
      <c r="B5" s="150"/>
      <c r="C5" s="151"/>
      <c r="D5" s="152">
        <v>122975</v>
      </c>
      <c r="E5" s="153"/>
      <c r="F5" s="154">
        <v>53869</v>
      </c>
      <c r="G5" s="155"/>
      <c r="H5" s="156"/>
    </row>
    <row r="6" spans="1:8" x14ac:dyDescent="0.15">
      <c r="A6" s="157"/>
      <c r="B6" s="158"/>
      <c r="C6" s="159"/>
      <c r="D6" s="160">
        <v>72307</v>
      </c>
      <c r="E6" s="161"/>
      <c r="F6" s="162">
        <v>35046</v>
      </c>
      <c r="G6" s="163"/>
      <c r="H6" s="164"/>
    </row>
    <row r="7" spans="1:8" x14ac:dyDescent="0.15">
      <c r="A7" s="145" t="s">
        <v>559</v>
      </c>
      <c r="B7" s="150"/>
      <c r="C7" s="151"/>
      <c r="D7" s="152">
        <v>103985</v>
      </c>
      <c r="E7" s="153"/>
      <c r="F7" s="154">
        <v>59119</v>
      </c>
      <c r="G7" s="155"/>
      <c r="H7" s="156"/>
    </row>
    <row r="8" spans="1:8" x14ac:dyDescent="0.15">
      <c r="A8" s="157"/>
      <c r="B8" s="158"/>
      <c r="C8" s="159"/>
      <c r="D8" s="160">
        <v>72471</v>
      </c>
      <c r="E8" s="161"/>
      <c r="F8" s="162">
        <v>29900</v>
      </c>
      <c r="G8" s="163"/>
      <c r="H8" s="164"/>
    </row>
    <row r="9" spans="1:8" x14ac:dyDescent="0.15">
      <c r="A9" s="145" t="s">
        <v>560</v>
      </c>
      <c r="B9" s="150"/>
      <c r="C9" s="151"/>
      <c r="D9" s="152">
        <v>79856</v>
      </c>
      <c r="E9" s="153"/>
      <c r="F9" s="154">
        <v>84459</v>
      </c>
      <c r="G9" s="155"/>
      <c r="H9" s="156"/>
    </row>
    <row r="10" spans="1:8" x14ac:dyDescent="0.15">
      <c r="A10" s="157"/>
      <c r="B10" s="158"/>
      <c r="C10" s="159"/>
      <c r="D10" s="160">
        <v>40169</v>
      </c>
      <c r="E10" s="161"/>
      <c r="F10" s="162">
        <v>47314</v>
      </c>
      <c r="G10" s="163"/>
      <c r="H10" s="164"/>
    </row>
    <row r="11" spans="1:8" x14ac:dyDescent="0.15">
      <c r="A11" s="145" t="s">
        <v>561</v>
      </c>
      <c r="B11" s="150"/>
      <c r="C11" s="151"/>
      <c r="D11" s="152">
        <v>93738</v>
      </c>
      <c r="E11" s="153"/>
      <c r="F11" s="154">
        <v>74568</v>
      </c>
      <c r="G11" s="155"/>
      <c r="H11" s="156"/>
    </row>
    <row r="12" spans="1:8" x14ac:dyDescent="0.15">
      <c r="A12" s="157"/>
      <c r="B12" s="158"/>
      <c r="C12" s="165"/>
      <c r="D12" s="160">
        <v>38727</v>
      </c>
      <c r="E12" s="161"/>
      <c r="F12" s="162">
        <v>42558</v>
      </c>
      <c r="G12" s="163"/>
      <c r="H12" s="164"/>
    </row>
    <row r="13" spans="1:8" x14ac:dyDescent="0.15">
      <c r="A13" s="145"/>
      <c r="B13" s="150"/>
      <c r="C13" s="166"/>
      <c r="D13" s="167">
        <v>104913</v>
      </c>
      <c r="E13" s="168"/>
      <c r="F13" s="169">
        <v>65134</v>
      </c>
      <c r="G13" s="170"/>
      <c r="H13" s="156"/>
    </row>
    <row r="14" spans="1:8" x14ac:dyDescent="0.15">
      <c r="A14" s="157"/>
      <c r="B14" s="158"/>
      <c r="C14" s="159"/>
      <c r="D14" s="160">
        <v>58938</v>
      </c>
      <c r="E14" s="161"/>
      <c r="F14" s="162">
        <v>37507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0.91</v>
      </c>
      <c r="C19" s="171">
        <f>ROUND(VALUE(SUBSTITUTE(実質収支比率等に係る経年分析!G$48,"▲","-")),2)</f>
        <v>1.48</v>
      </c>
      <c r="D19" s="171">
        <f>ROUND(VALUE(SUBSTITUTE(実質収支比率等に係る経年分析!H$48,"▲","-")),2)</f>
        <v>1.49</v>
      </c>
      <c r="E19" s="171">
        <f>ROUND(VALUE(SUBSTITUTE(実質収支比率等に係る経年分析!I$48,"▲","-")),2)</f>
        <v>1.31</v>
      </c>
      <c r="F19" s="171">
        <f>ROUND(VALUE(SUBSTITUTE(実質収支比率等に係る経年分析!J$48,"▲","-")),2)</f>
        <v>1.51</v>
      </c>
    </row>
    <row r="20" spans="1:11" x14ac:dyDescent="0.15">
      <c r="A20" s="171" t="s">
        <v>55</v>
      </c>
      <c r="B20" s="171">
        <f>ROUND(VALUE(SUBSTITUTE(実質収支比率等に係る経年分析!F$47,"▲","-")),2)</f>
        <v>39.299999999999997</v>
      </c>
      <c r="C20" s="171">
        <f>ROUND(VALUE(SUBSTITUTE(実質収支比率等に係る経年分析!G$47,"▲","-")),2)</f>
        <v>35.64</v>
      </c>
      <c r="D20" s="171">
        <f>ROUND(VALUE(SUBSTITUTE(実質収支比率等に係る経年分析!H$47,"▲","-")),2)</f>
        <v>37.200000000000003</v>
      </c>
      <c r="E20" s="171">
        <f>ROUND(VALUE(SUBSTITUTE(実質収支比率等に係る経年分析!I$47,"▲","-")),2)</f>
        <v>37.83</v>
      </c>
      <c r="F20" s="171">
        <f>ROUND(VALUE(SUBSTITUTE(実質収支比率等に係る経年分析!J$47,"▲","-")),2)</f>
        <v>40.049999999999997</v>
      </c>
    </row>
    <row r="21" spans="1:11" x14ac:dyDescent="0.15">
      <c r="A21" s="171" t="s">
        <v>56</v>
      </c>
      <c r="B21" s="171">
        <f>IF(ISNUMBER(VALUE(SUBSTITUTE(実質収支比率等に係る経年分析!F$49,"▲","-"))),ROUND(VALUE(SUBSTITUTE(実質収支比率等に係る経年分析!F$49,"▲","-")),2),NA())</f>
        <v>-1.69</v>
      </c>
      <c r="C21" s="171">
        <f>IF(ISNUMBER(VALUE(SUBSTITUTE(実質収支比率等に係る経年分析!G$49,"▲","-"))),ROUND(VALUE(SUBSTITUTE(実質収支比率等に係る経年分析!G$49,"▲","-")),2),NA())</f>
        <v>-3.99</v>
      </c>
      <c r="D21" s="171">
        <f>IF(ISNUMBER(VALUE(SUBSTITUTE(実質収支比率等に係る経年分析!H$49,"▲","-"))),ROUND(VALUE(SUBSTITUTE(実質収支比率等に係る経年分析!H$49,"▲","-")),2),NA())</f>
        <v>1.22</v>
      </c>
      <c r="E21" s="171">
        <f>IF(ISNUMBER(VALUE(SUBSTITUTE(実質収支比率等に係る経年分析!I$49,"▲","-"))),ROUND(VALUE(SUBSTITUTE(実質収支比率等に係る経年分析!I$49,"▲","-")),2),NA())</f>
        <v>0.66</v>
      </c>
      <c r="F21" s="171">
        <f>IF(ISNUMBER(VALUE(SUBSTITUTE(実質収支比率等に係る経年分析!J$49,"▲","-"))),ROUND(VALUE(SUBSTITUTE(実質収支比率等に係る経年分析!J$49,"▲","-")),2),NA())</f>
        <v>7.74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0.14000000000000001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f>IF(ROUND(VALUE(SUBSTITUTE(連結実質赤字比率に係る赤字・黒字の構成分析!G$42,"▲", "-")), 2) &lt; 0, ABS(ROUND(VALUE(SUBSTITUTE(連結実質赤字比率に係る赤字・黒字の構成分析!G$42,"▲", "-")), 2)), NA())</f>
        <v>0.09</v>
      </c>
      <c r="E28" s="172" t="e">
        <f>IF(ROUND(VALUE(SUBSTITUTE(連結実質赤字比率に係る赤字・黒字の構成分析!G$42,"▲", "-")), 2) &gt;= 0, ABS(ROUND(VALUE(SUBSTITUTE(連結実質赤字比率に係る赤字・黒字の構成分析!G$42,"▲", "-")), 2)), NA())</f>
        <v>#N/A</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志賀町立診療所事業特別会計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志賀町後期高齢者医療特別会計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志賀町介護保険特別会計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志賀町国民健康保険特別会計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1.51</v>
      </c>
    </row>
    <row r="34" spans="1:16" x14ac:dyDescent="0.15">
      <c r="A34" s="172" t="str">
        <f>IF(連結実質赤字比率に係る赤字・黒字の構成分析!C$36="",NA(),連結実質赤字比率に係る赤字・黒字の構成分析!C$36)</f>
        <v>志賀町下水道事業会計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1.79</v>
      </c>
    </row>
    <row r="35" spans="1:16" x14ac:dyDescent="0.15">
      <c r="A35" s="172" t="str">
        <f>IF(連結実質赤字比率に係る赤字・黒字の構成分析!C$35="",NA(),連結実質赤字比率に係る赤字・黒字の構成分析!C$35)</f>
        <v>志賀町立富来病院事業会計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12.38</v>
      </c>
    </row>
    <row r="36" spans="1:16" x14ac:dyDescent="0.15">
      <c r="A36" s="172" t="str">
        <f>IF(連結実質赤字比率に係る赤字・黒字の構成分析!C$34="",NA(),連結実質赤字比率に係る赤字・黒字の構成分析!C$34)</f>
        <v>志賀町水道事業会計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22.43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2082</v>
      </c>
      <c r="E42" s="173"/>
      <c r="F42" s="173"/>
      <c r="G42" s="173">
        <f>'実質公債費比率（分子）の構造'!L$52</f>
        <v>2004</v>
      </c>
      <c r="H42" s="173"/>
      <c r="I42" s="173"/>
      <c r="J42" s="173">
        <f>'実質公債費比率（分子）の構造'!M$52</f>
        <v>2047</v>
      </c>
      <c r="K42" s="173"/>
      <c r="L42" s="173"/>
      <c r="M42" s="173">
        <f>'実質公債費比率（分子）の構造'!N$52</f>
        <v>1905</v>
      </c>
      <c r="N42" s="173"/>
      <c r="O42" s="173"/>
      <c r="P42" s="173">
        <f>'実質公債費比率（分子）の構造'!O$52</f>
        <v>1849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19</v>
      </c>
      <c r="C44" s="173"/>
      <c r="D44" s="173"/>
      <c r="E44" s="173">
        <f>'実質公債費比率（分子）の構造'!L$50</f>
        <v>19</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143</v>
      </c>
      <c r="C45" s="173"/>
      <c r="D45" s="173"/>
      <c r="E45" s="173">
        <f>'実質公債費比率（分子）の構造'!L$49</f>
        <v>38</v>
      </c>
      <c r="F45" s="173"/>
      <c r="G45" s="173"/>
      <c r="H45" s="173">
        <f>'実質公債費比率（分子）の構造'!M$49</f>
        <v>56</v>
      </c>
      <c r="I45" s="173"/>
      <c r="J45" s="173"/>
      <c r="K45" s="173">
        <f>'実質公債費比率（分子）の構造'!N$49</f>
        <v>88</v>
      </c>
      <c r="L45" s="173"/>
      <c r="M45" s="173"/>
      <c r="N45" s="173">
        <f>'実質公債費比率（分子）の構造'!O$49</f>
        <v>98</v>
      </c>
      <c r="O45" s="173"/>
      <c r="P45" s="173"/>
    </row>
    <row r="46" spans="1:16" x14ac:dyDescent="0.15">
      <c r="A46" s="173" t="s">
        <v>67</v>
      </c>
      <c r="B46" s="173">
        <f>'実質公債費比率（分子）の構造'!K$48</f>
        <v>824</v>
      </c>
      <c r="C46" s="173"/>
      <c r="D46" s="173"/>
      <c r="E46" s="173">
        <f>'実質公債費比率（分子）の構造'!L$48</f>
        <v>796</v>
      </c>
      <c r="F46" s="173"/>
      <c r="G46" s="173"/>
      <c r="H46" s="173">
        <f>'実質公債費比率（分子）の構造'!M$48</f>
        <v>847</v>
      </c>
      <c r="I46" s="173"/>
      <c r="J46" s="173"/>
      <c r="K46" s="173">
        <f>'実質公債費比率（分子）の構造'!N$48</f>
        <v>829</v>
      </c>
      <c r="L46" s="173"/>
      <c r="M46" s="173"/>
      <c r="N46" s="173">
        <f>'実質公債費比率（分子）の構造'!O$48</f>
        <v>827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1800</v>
      </c>
      <c r="C49" s="173"/>
      <c r="D49" s="173"/>
      <c r="E49" s="173">
        <f>'実質公債費比率（分子）の構造'!L$45</f>
        <v>1698</v>
      </c>
      <c r="F49" s="173"/>
      <c r="G49" s="173"/>
      <c r="H49" s="173">
        <f>'実質公債費比率（分子）の構造'!M$45</f>
        <v>1693</v>
      </c>
      <c r="I49" s="173"/>
      <c r="J49" s="173"/>
      <c r="K49" s="173">
        <f>'実質公債費比率（分子）の構造'!N$45</f>
        <v>1579</v>
      </c>
      <c r="L49" s="173"/>
      <c r="M49" s="173"/>
      <c r="N49" s="173">
        <f>'実質公債費比率（分子）の構造'!O$45</f>
        <v>1568</v>
      </c>
      <c r="O49" s="173"/>
      <c r="P49" s="173"/>
    </row>
    <row r="50" spans="1:16" x14ac:dyDescent="0.15">
      <c r="A50" s="173" t="s">
        <v>71</v>
      </c>
      <c r="B50" s="173" t="e">
        <f>NA()</f>
        <v>#N/A</v>
      </c>
      <c r="C50" s="173">
        <f>IF(ISNUMBER('実質公債費比率（分子）の構造'!K$53),'実質公債費比率（分子）の構造'!K$53,NA())</f>
        <v>704</v>
      </c>
      <c r="D50" s="173" t="e">
        <f>NA()</f>
        <v>#N/A</v>
      </c>
      <c r="E50" s="173" t="e">
        <f>NA()</f>
        <v>#N/A</v>
      </c>
      <c r="F50" s="173">
        <f>IF(ISNUMBER('実質公債費比率（分子）の構造'!L$53),'実質公債費比率（分子）の構造'!L$53,NA())</f>
        <v>547</v>
      </c>
      <c r="G50" s="173" t="e">
        <f>NA()</f>
        <v>#N/A</v>
      </c>
      <c r="H50" s="173" t="e">
        <f>NA()</f>
        <v>#N/A</v>
      </c>
      <c r="I50" s="173">
        <f>IF(ISNUMBER('実質公債費比率（分子）の構造'!M$53),'実質公債費比率（分子）の構造'!M$53,NA())</f>
        <v>549</v>
      </c>
      <c r="J50" s="173" t="e">
        <f>NA()</f>
        <v>#N/A</v>
      </c>
      <c r="K50" s="173" t="e">
        <f>NA()</f>
        <v>#N/A</v>
      </c>
      <c r="L50" s="173">
        <f>IF(ISNUMBER('実質公債費比率（分子）の構造'!N$53),'実質公債費比率（分子）の構造'!N$53,NA())</f>
        <v>591</v>
      </c>
      <c r="M50" s="173" t="e">
        <f>NA()</f>
        <v>#N/A</v>
      </c>
      <c r="N50" s="173" t="e">
        <f>NA()</f>
        <v>#N/A</v>
      </c>
      <c r="O50" s="173">
        <f>IF(ISNUMBER('実質公債費比率（分子）の構造'!O$53),'実質公債費比率（分子）の構造'!O$53,NA())</f>
        <v>644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18225</v>
      </c>
      <c r="E56" s="172"/>
      <c r="F56" s="172"/>
      <c r="G56" s="172">
        <f>'将来負担比率（分子）の構造'!J$52</f>
        <v>17813</v>
      </c>
      <c r="H56" s="172"/>
      <c r="I56" s="172"/>
      <c r="J56" s="172">
        <f>'将来負担比率（分子）の構造'!K$52</f>
        <v>17192</v>
      </c>
      <c r="K56" s="172"/>
      <c r="L56" s="172"/>
      <c r="M56" s="172">
        <f>'将来負担比率（分子）の構造'!L$52</f>
        <v>16593</v>
      </c>
      <c r="N56" s="172"/>
      <c r="O56" s="172"/>
      <c r="P56" s="172">
        <f>'将来負担比率（分子）の構造'!M$52</f>
        <v>15529</v>
      </c>
    </row>
    <row r="57" spans="1:16" x14ac:dyDescent="0.15">
      <c r="A57" s="172" t="s">
        <v>42</v>
      </c>
      <c r="B57" s="172"/>
      <c r="C57" s="172"/>
      <c r="D57" s="172">
        <f>'将来負担比率（分子）の構造'!I$51</f>
        <v>196</v>
      </c>
      <c r="E57" s="172"/>
      <c r="F57" s="172"/>
      <c r="G57" s="172">
        <f>'将来負担比率（分子）の構造'!J$51</f>
        <v>164</v>
      </c>
      <c r="H57" s="172"/>
      <c r="I57" s="172"/>
      <c r="J57" s="172">
        <f>'将来負担比率（分子）の構造'!K$51</f>
        <v>135</v>
      </c>
      <c r="K57" s="172"/>
      <c r="L57" s="172"/>
      <c r="M57" s="172">
        <f>'将来負担比率（分子）の構造'!L$51</f>
        <v>95</v>
      </c>
      <c r="N57" s="172"/>
      <c r="O57" s="172"/>
      <c r="P57" s="172">
        <f>'将来負担比率（分子）の構造'!M$51</f>
        <v>55</v>
      </c>
    </row>
    <row r="58" spans="1:16" x14ac:dyDescent="0.15">
      <c r="A58" s="172" t="s">
        <v>41</v>
      </c>
      <c r="B58" s="172"/>
      <c r="C58" s="172"/>
      <c r="D58" s="172">
        <f>'将来負担比率（分子）の構造'!I$50</f>
        <v>6529</v>
      </c>
      <c r="E58" s="172"/>
      <c r="F58" s="172"/>
      <c r="G58" s="172">
        <f>'将来負担比率（分子）の構造'!J$50</f>
        <v>6226</v>
      </c>
      <c r="H58" s="172"/>
      <c r="I58" s="172"/>
      <c r="J58" s="172">
        <f>'将来負担比率（分子）の構造'!K$50</f>
        <v>6295</v>
      </c>
      <c r="K58" s="172"/>
      <c r="L58" s="172"/>
      <c r="M58" s="172">
        <f>'将来負担比率（分子）の構造'!L$50</f>
        <v>6400</v>
      </c>
      <c r="N58" s="172"/>
      <c r="O58" s="172"/>
      <c r="P58" s="172">
        <f>'将来負担比率（分子）の構造'!M$50</f>
        <v>6342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2585</v>
      </c>
      <c r="C62" s="172"/>
      <c r="D62" s="172"/>
      <c r="E62" s="172">
        <f>'将来負担比率（分子）の構造'!J$45</f>
        <v>2458</v>
      </c>
      <c r="F62" s="172"/>
      <c r="G62" s="172"/>
      <c r="H62" s="172">
        <f>'将来負担比率（分子）の構造'!K$45</f>
        <v>2487</v>
      </c>
      <c r="I62" s="172"/>
      <c r="J62" s="172"/>
      <c r="K62" s="172">
        <f>'将来負担比率（分子）の構造'!L$45</f>
        <v>2399</v>
      </c>
      <c r="L62" s="172"/>
      <c r="M62" s="172"/>
      <c r="N62" s="172">
        <f>'将来負担比率（分子）の構造'!M$45</f>
        <v>2329</v>
      </c>
      <c r="O62" s="172"/>
      <c r="P62" s="172"/>
    </row>
    <row r="63" spans="1:16" x14ac:dyDescent="0.15">
      <c r="A63" s="172" t="s">
        <v>34</v>
      </c>
      <c r="B63" s="172">
        <f>'将来負担比率（分子）の構造'!I$44</f>
        <v>665</v>
      </c>
      <c r="C63" s="172"/>
      <c r="D63" s="172"/>
      <c r="E63" s="172">
        <f>'将来負担比率（分子）の構造'!J$44</f>
        <v>710</v>
      </c>
      <c r="F63" s="172"/>
      <c r="G63" s="172"/>
      <c r="H63" s="172">
        <f>'将来負担比率（分子）の構造'!K$44</f>
        <v>719</v>
      </c>
      <c r="I63" s="172"/>
      <c r="J63" s="172"/>
      <c r="K63" s="172">
        <f>'将来負担比率（分子）の構造'!L$44</f>
        <v>697</v>
      </c>
      <c r="L63" s="172"/>
      <c r="M63" s="172"/>
      <c r="N63" s="172">
        <f>'将来負担比率（分子）の構造'!M$44</f>
        <v>608</v>
      </c>
      <c r="O63" s="172"/>
      <c r="P63" s="172"/>
    </row>
    <row r="64" spans="1:16" x14ac:dyDescent="0.15">
      <c r="A64" s="172" t="s">
        <v>33</v>
      </c>
      <c r="B64" s="172">
        <f>'将来負担比率（分子）の構造'!I$43</f>
        <v>11720</v>
      </c>
      <c r="C64" s="172"/>
      <c r="D64" s="172"/>
      <c r="E64" s="172">
        <f>'将来負担比率（分子）の構造'!J$43</f>
        <v>11181</v>
      </c>
      <c r="F64" s="172"/>
      <c r="G64" s="172"/>
      <c r="H64" s="172">
        <f>'将来負担比率（分子）の構造'!K$43</f>
        <v>9869</v>
      </c>
      <c r="I64" s="172"/>
      <c r="J64" s="172"/>
      <c r="K64" s="172">
        <f>'将来負担比率（分子）の構造'!L$43</f>
        <v>8824</v>
      </c>
      <c r="L64" s="172"/>
      <c r="M64" s="172"/>
      <c r="N64" s="172">
        <f>'将来負担比率（分子）の構造'!M$43</f>
        <v>7734</v>
      </c>
      <c r="O64" s="172"/>
      <c r="P64" s="172"/>
    </row>
    <row r="65" spans="1:16" x14ac:dyDescent="0.15">
      <c r="A65" s="172" t="s">
        <v>32</v>
      </c>
      <c r="B65" s="172">
        <f>'将来負担比率（分子）の構造'!I$42</f>
        <v>18</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10148</v>
      </c>
      <c r="C66" s="172"/>
      <c r="D66" s="172"/>
      <c r="E66" s="172">
        <f>'将来負担比率（分子）の構造'!J$41</f>
        <v>9753</v>
      </c>
      <c r="F66" s="172"/>
      <c r="G66" s="172"/>
      <c r="H66" s="172">
        <f>'将来負担比率（分子）の構造'!K$41</f>
        <v>9063</v>
      </c>
      <c r="I66" s="172"/>
      <c r="J66" s="172"/>
      <c r="K66" s="172">
        <f>'将来負担比率（分子）の構造'!L$41</f>
        <v>8195</v>
      </c>
      <c r="L66" s="172"/>
      <c r="M66" s="172"/>
      <c r="N66" s="172">
        <f>'将来負担比率（分子）の構造'!M$41</f>
        <v>7016</v>
      </c>
      <c r="O66" s="172"/>
      <c r="P66" s="172"/>
    </row>
    <row r="67" spans="1:16" x14ac:dyDescent="0.15">
      <c r="A67" s="172" t="s">
        <v>75</v>
      </c>
      <c r="B67" s="172" t="e">
        <f>NA()</f>
        <v>#N/A</v>
      </c>
      <c r="C67" s="172">
        <f>IF(ISNUMBER('将来負担比率（分子）の構造'!I$53), IF('将来負担比率（分子）の構造'!I$53 &lt; 0, 0, '将来負担比率（分子）の構造'!I$53), NA())</f>
        <v>186</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3231</v>
      </c>
      <c r="C72" s="176">
        <f>基金残高に係る経年分析!G55</f>
        <v>3303</v>
      </c>
      <c r="D72" s="176">
        <f>基金残高に係る経年分析!H55</f>
        <v>3603</v>
      </c>
    </row>
    <row r="73" spans="1:16" x14ac:dyDescent="0.15">
      <c r="A73" s="175" t="s">
        <v>78</v>
      </c>
      <c r="B73" s="176">
        <f>基金残高に係る経年分析!F56</f>
        <v>1228</v>
      </c>
      <c r="C73" s="176">
        <f>基金残高に係る経年分析!G56</f>
        <v>1229</v>
      </c>
      <c r="D73" s="176">
        <f>基金残高に係る経年分析!H56</f>
        <v>1022</v>
      </c>
    </row>
    <row r="74" spans="1:16" x14ac:dyDescent="0.15">
      <c r="A74" s="175" t="s">
        <v>79</v>
      </c>
      <c r="B74" s="176">
        <f>基金残高に係る経年分析!F57</f>
        <v>3899</v>
      </c>
      <c r="C74" s="176">
        <f>基金残高に係る経年分析!G57</f>
        <v>3833</v>
      </c>
      <c r="D74" s="176">
        <f>基金残高に係る経年分析!H57</f>
        <v>3598</v>
      </c>
    </row>
  </sheetData>
  <sheetProtection algorithmName="SHA-512" hashValue="7ixNyIZCEieY7A9im7+WYbofiFG2seG5VeHEK+Vj0mh7KgfkEsdtIVRoJT2Ll/4OzloFfr8XL1bAmjfbh0V5vw==" saltValue="hWHhDI36HniV5ol+Xn38Z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0D050-03C3-484F-AF7C-EC1FF5CA34E4}">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214</v>
      </c>
      <c r="DI1" s="636"/>
      <c r="DJ1" s="636"/>
      <c r="DK1" s="636"/>
      <c r="DL1" s="636"/>
      <c r="DM1" s="636"/>
      <c r="DN1" s="637"/>
      <c r="DO1" s="211"/>
      <c r="DP1" s="635" t="s">
        <v>215</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1" t="s">
        <v>223</v>
      </c>
      <c r="AQ4" s="641"/>
      <c r="AR4" s="641"/>
      <c r="AS4" s="641"/>
      <c r="AT4" s="641"/>
      <c r="AU4" s="641"/>
      <c r="AV4" s="641"/>
      <c r="AW4" s="641"/>
      <c r="AX4" s="641"/>
      <c r="AY4" s="641"/>
      <c r="AZ4" s="641"/>
      <c r="BA4" s="641"/>
      <c r="BB4" s="641"/>
      <c r="BC4" s="641"/>
      <c r="BD4" s="641"/>
      <c r="BE4" s="641"/>
      <c r="BF4" s="641"/>
      <c r="BG4" s="641" t="s">
        <v>224</v>
      </c>
      <c r="BH4" s="641"/>
      <c r="BI4" s="641"/>
      <c r="BJ4" s="641"/>
      <c r="BK4" s="641"/>
      <c r="BL4" s="641"/>
      <c r="BM4" s="641"/>
      <c r="BN4" s="641"/>
      <c r="BO4" s="641" t="s">
        <v>221</v>
      </c>
      <c r="BP4" s="641"/>
      <c r="BQ4" s="641"/>
      <c r="BR4" s="641"/>
      <c r="BS4" s="641" t="s">
        <v>225</v>
      </c>
      <c r="BT4" s="641"/>
      <c r="BU4" s="641"/>
      <c r="BV4" s="641"/>
      <c r="BW4" s="641"/>
      <c r="BX4" s="641"/>
      <c r="BY4" s="641"/>
      <c r="BZ4" s="641"/>
      <c r="CA4" s="641"/>
      <c r="CB4" s="641"/>
      <c r="CD4" s="638" t="s">
        <v>226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227</v>
      </c>
      <c r="C5" s="643"/>
      <c r="D5" s="643"/>
      <c r="E5" s="643"/>
      <c r="F5" s="643"/>
      <c r="G5" s="643"/>
      <c r="H5" s="643"/>
      <c r="I5" s="643"/>
      <c r="J5" s="643"/>
      <c r="K5" s="643"/>
      <c r="L5" s="643"/>
      <c r="M5" s="643"/>
      <c r="N5" s="643"/>
      <c r="O5" s="643"/>
      <c r="P5" s="643"/>
      <c r="Q5" s="644"/>
      <c r="R5" s="645">
        <v>4365123</v>
      </c>
      <c r="S5" s="646"/>
      <c r="T5" s="646"/>
      <c r="U5" s="646"/>
      <c r="V5" s="646"/>
      <c r="W5" s="646"/>
      <c r="X5" s="646"/>
      <c r="Y5" s="647"/>
      <c r="Z5" s="648">
        <v>28.6</v>
      </c>
      <c r="AA5" s="648"/>
      <c r="AB5" s="648"/>
      <c r="AC5" s="648"/>
      <c r="AD5" s="649">
        <v>4365123</v>
      </c>
      <c r="AE5" s="649"/>
      <c r="AF5" s="649"/>
      <c r="AG5" s="649"/>
      <c r="AH5" s="649"/>
      <c r="AI5" s="649"/>
      <c r="AJ5" s="649"/>
      <c r="AK5" s="649"/>
      <c r="AL5" s="650">
        <v>50.6</v>
      </c>
      <c r="AM5" s="651"/>
      <c r="AN5" s="651"/>
      <c r="AO5" s="652"/>
      <c r="AP5" s="642" t="s">
        <v>228</v>
      </c>
      <c r="AQ5" s="643"/>
      <c r="AR5" s="643"/>
      <c r="AS5" s="643"/>
      <c r="AT5" s="643"/>
      <c r="AU5" s="643"/>
      <c r="AV5" s="643"/>
      <c r="AW5" s="643"/>
      <c r="AX5" s="643"/>
      <c r="AY5" s="643"/>
      <c r="AZ5" s="643"/>
      <c r="BA5" s="643"/>
      <c r="BB5" s="643"/>
      <c r="BC5" s="643"/>
      <c r="BD5" s="643"/>
      <c r="BE5" s="643"/>
      <c r="BF5" s="644"/>
      <c r="BG5" s="656">
        <v>4342093</v>
      </c>
      <c r="BH5" s="657"/>
      <c r="BI5" s="657"/>
      <c r="BJ5" s="657"/>
      <c r="BK5" s="657"/>
      <c r="BL5" s="657"/>
      <c r="BM5" s="657"/>
      <c r="BN5" s="658"/>
      <c r="BO5" s="659">
        <v>99.5</v>
      </c>
      <c r="BP5" s="659"/>
      <c r="BQ5" s="659"/>
      <c r="BR5" s="659"/>
      <c r="BS5" s="660">
        <v>36834</v>
      </c>
      <c r="BT5" s="660"/>
      <c r="BU5" s="660"/>
      <c r="BV5" s="660"/>
      <c r="BW5" s="660"/>
      <c r="BX5" s="660"/>
      <c r="BY5" s="660"/>
      <c r="BZ5" s="660"/>
      <c r="CA5" s="660"/>
      <c r="CB5" s="664"/>
      <c r="CD5" s="638" t="s">
        <v>223</v>
      </c>
      <c r="CE5" s="639"/>
      <c r="CF5" s="639"/>
      <c r="CG5" s="639"/>
      <c r="CH5" s="639"/>
      <c r="CI5" s="639"/>
      <c r="CJ5" s="639"/>
      <c r="CK5" s="639"/>
      <c r="CL5" s="639"/>
      <c r="CM5" s="639"/>
      <c r="CN5" s="639"/>
      <c r="CO5" s="639"/>
      <c r="CP5" s="639"/>
      <c r="CQ5" s="640"/>
      <c r="CR5" s="638" t="s">
        <v>229</v>
      </c>
      <c r="CS5" s="639"/>
      <c r="CT5" s="639"/>
      <c r="CU5" s="639"/>
      <c r="CV5" s="639"/>
      <c r="CW5" s="639"/>
      <c r="CX5" s="639"/>
      <c r="CY5" s="640"/>
      <c r="CZ5" s="638" t="s">
        <v>221</v>
      </c>
      <c r="DA5" s="639"/>
      <c r="DB5" s="639"/>
      <c r="DC5" s="640"/>
      <c r="DD5" s="638" t="s">
        <v>230</v>
      </c>
      <c r="DE5" s="639"/>
      <c r="DF5" s="639"/>
      <c r="DG5" s="639"/>
      <c r="DH5" s="639"/>
      <c r="DI5" s="639"/>
      <c r="DJ5" s="639"/>
      <c r="DK5" s="639"/>
      <c r="DL5" s="639"/>
      <c r="DM5" s="639"/>
      <c r="DN5" s="639"/>
      <c r="DO5" s="639"/>
      <c r="DP5" s="640"/>
      <c r="DQ5" s="638" t="s">
        <v>231</v>
      </c>
      <c r="DR5" s="639"/>
      <c r="DS5" s="639"/>
      <c r="DT5" s="639"/>
      <c r="DU5" s="639"/>
      <c r="DV5" s="639"/>
      <c r="DW5" s="639"/>
      <c r="DX5" s="639"/>
      <c r="DY5" s="639"/>
      <c r="DZ5" s="639"/>
      <c r="EA5" s="639"/>
      <c r="EB5" s="639"/>
      <c r="EC5" s="640"/>
    </row>
    <row r="6" spans="2:143" ht="11.25" customHeight="1" x14ac:dyDescent="0.15">
      <c r="B6" s="653" t="s">
        <v>232</v>
      </c>
      <c r="C6" s="654"/>
      <c r="D6" s="654"/>
      <c r="E6" s="654"/>
      <c r="F6" s="654"/>
      <c r="G6" s="654"/>
      <c r="H6" s="654"/>
      <c r="I6" s="654"/>
      <c r="J6" s="654"/>
      <c r="K6" s="654"/>
      <c r="L6" s="654"/>
      <c r="M6" s="654"/>
      <c r="N6" s="654"/>
      <c r="O6" s="654"/>
      <c r="P6" s="654"/>
      <c r="Q6" s="655"/>
      <c r="R6" s="656">
        <v>185362</v>
      </c>
      <c r="S6" s="657"/>
      <c r="T6" s="657"/>
      <c r="U6" s="657"/>
      <c r="V6" s="657"/>
      <c r="W6" s="657"/>
      <c r="X6" s="657"/>
      <c r="Y6" s="658"/>
      <c r="Z6" s="659">
        <v>1.2</v>
      </c>
      <c r="AA6" s="659"/>
      <c r="AB6" s="659"/>
      <c r="AC6" s="659"/>
      <c r="AD6" s="660">
        <v>185362</v>
      </c>
      <c r="AE6" s="660"/>
      <c r="AF6" s="660"/>
      <c r="AG6" s="660"/>
      <c r="AH6" s="660"/>
      <c r="AI6" s="660"/>
      <c r="AJ6" s="660"/>
      <c r="AK6" s="660"/>
      <c r="AL6" s="661">
        <v>2.1</v>
      </c>
      <c r="AM6" s="662"/>
      <c r="AN6" s="662"/>
      <c r="AO6" s="663"/>
      <c r="AP6" s="653" t="s">
        <v>233</v>
      </c>
      <c r="AQ6" s="654"/>
      <c r="AR6" s="654"/>
      <c r="AS6" s="654"/>
      <c r="AT6" s="654"/>
      <c r="AU6" s="654"/>
      <c r="AV6" s="654"/>
      <c r="AW6" s="654"/>
      <c r="AX6" s="654"/>
      <c r="AY6" s="654"/>
      <c r="AZ6" s="654"/>
      <c r="BA6" s="654"/>
      <c r="BB6" s="654"/>
      <c r="BC6" s="654"/>
      <c r="BD6" s="654"/>
      <c r="BE6" s="654"/>
      <c r="BF6" s="655"/>
      <c r="BG6" s="656">
        <v>4342093</v>
      </c>
      <c r="BH6" s="657"/>
      <c r="BI6" s="657"/>
      <c r="BJ6" s="657"/>
      <c r="BK6" s="657"/>
      <c r="BL6" s="657"/>
      <c r="BM6" s="657"/>
      <c r="BN6" s="658"/>
      <c r="BO6" s="659">
        <v>99.5</v>
      </c>
      <c r="BP6" s="659"/>
      <c r="BQ6" s="659"/>
      <c r="BR6" s="659"/>
      <c r="BS6" s="660">
        <v>36834</v>
      </c>
      <c r="BT6" s="660"/>
      <c r="BU6" s="660"/>
      <c r="BV6" s="660"/>
      <c r="BW6" s="660"/>
      <c r="BX6" s="660"/>
      <c r="BY6" s="660"/>
      <c r="BZ6" s="660"/>
      <c r="CA6" s="660"/>
      <c r="CB6" s="664"/>
      <c r="CD6" s="642" t="s">
        <v>234</v>
      </c>
      <c r="CE6" s="643"/>
      <c r="CF6" s="643"/>
      <c r="CG6" s="643"/>
      <c r="CH6" s="643"/>
      <c r="CI6" s="643"/>
      <c r="CJ6" s="643"/>
      <c r="CK6" s="643"/>
      <c r="CL6" s="643"/>
      <c r="CM6" s="643"/>
      <c r="CN6" s="643"/>
      <c r="CO6" s="643"/>
      <c r="CP6" s="643"/>
      <c r="CQ6" s="644"/>
      <c r="CR6" s="656">
        <v>107724</v>
      </c>
      <c r="CS6" s="657"/>
      <c r="CT6" s="657"/>
      <c r="CU6" s="657"/>
      <c r="CV6" s="657"/>
      <c r="CW6" s="657"/>
      <c r="CX6" s="657"/>
      <c r="CY6" s="658"/>
      <c r="CZ6" s="650">
        <v>0.7</v>
      </c>
      <c r="DA6" s="651"/>
      <c r="DB6" s="651"/>
      <c r="DC6" s="667"/>
      <c r="DD6" s="665" t="s">
        <v>129</v>
      </c>
      <c r="DE6" s="657"/>
      <c r="DF6" s="657"/>
      <c r="DG6" s="657"/>
      <c r="DH6" s="657"/>
      <c r="DI6" s="657"/>
      <c r="DJ6" s="657"/>
      <c r="DK6" s="657"/>
      <c r="DL6" s="657"/>
      <c r="DM6" s="657"/>
      <c r="DN6" s="657"/>
      <c r="DO6" s="657"/>
      <c r="DP6" s="658"/>
      <c r="DQ6" s="665">
        <v>107724</v>
      </c>
      <c r="DR6" s="657"/>
      <c r="DS6" s="657"/>
      <c r="DT6" s="657"/>
      <c r="DU6" s="657"/>
      <c r="DV6" s="657"/>
      <c r="DW6" s="657"/>
      <c r="DX6" s="657"/>
      <c r="DY6" s="657"/>
      <c r="DZ6" s="657"/>
      <c r="EA6" s="657"/>
      <c r="EB6" s="657"/>
      <c r="EC6" s="666"/>
    </row>
    <row r="7" spans="2:143" ht="11.25" customHeight="1" x14ac:dyDescent="0.15">
      <c r="B7" s="653" t="s">
        <v>235</v>
      </c>
      <c r="C7" s="654"/>
      <c r="D7" s="654"/>
      <c r="E7" s="654"/>
      <c r="F7" s="654"/>
      <c r="G7" s="654"/>
      <c r="H7" s="654"/>
      <c r="I7" s="654"/>
      <c r="J7" s="654"/>
      <c r="K7" s="654"/>
      <c r="L7" s="654"/>
      <c r="M7" s="654"/>
      <c r="N7" s="654"/>
      <c r="O7" s="654"/>
      <c r="P7" s="654"/>
      <c r="Q7" s="655"/>
      <c r="R7" s="656">
        <v>1628</v>
      </c>
      <c r="S7" s="657"/>
      <c r="T7" s="657"/>
      <c r="U7" s="657"/>
      <c r="V7" s="657"/>
      <c r="W7" s="657"/>
      <c r="X7" s="657"/>
      <c r="Y7" s="658"/>
      <c r="Z7" s="659">
        <v>0</v>
      </c>
      <c r="AA7" s="659"/>
      <c r="AB7" s="659"/>
      <c r="AC7" s="659"/>
      <c r="AD7" s="660">
        <v>1628</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966030</v>
      </c>
      <c r="BH7" s="657"/>
      <c r="BI7" s="657"/>
      <c r="BJ7" s="657"/>
      <c r="BK7" s="657"/>
      <c r="BL7" s="657"/>
      <c r="BM7" s="657"/>
      <c r="BN7" s="658"/>
      <c r="BO7" s="659">
        <v>22.1</v>
      </c>
      <c r="BP7" s="659"/>
      <c r="BQ7" s="659"/>
      <c r="BR7" s="659"/>
      <c r="BS7" s="660">
        <v>36834</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2347276</v>
      </c>
      <c r="CS7" s="657"/>
      <c r="CT7" s="657"/>
      <c r="CU7" s="657"/>
      <c r="CV7" s="657"/>
      <c r="CW7" s="657"/>
      <c r="CX7" s="657"/>
      <c r="CY7" s="658"/>
      <c r="CZ7" s="659">
        <v>15.7</v>
      </c>
      <c r="DA7" s="659"/>
      <c r="DB7" s="659"/>
      <c r="DC7" s="659"/>
      <c r="DD7" s="665">
        <v>57110</v>
      </c>
      <c r="DE7" s="657"/>
      <c r="DF7" s="657"/>
      <c r="DG7" s="657"/>
      <c r="DH7" s="657"/>
      <c r="DI7" s="657"/>
      <c r="DJ7" s="657"/>
      <c r="DK7" s="657"/>
      <c r="DL7" s="657"/>
      <c r="DM7" s="657"/>
      <c r="DN7" s="657"/>
      <c r="DO7" s="657"/>
      <c r="DP7" s="658"/>
      <c r="DQ7" s="665">
        <v>2076950</v>
      </c>
      <c r="DR7" s="657"/>
      <c r="DS7" s="657"/>
      <c r="DT7" s="657"/>
      <c r="DU7" s="657"/>
      <c r="DV7" s="657"/>
      <c r="DW7" s="657"/>
      <c r="DX7" s="657"/>
      <c r="DY7" s="657"/>
      <c r="DZ7" s="657"/>
      <c r="EA7" s="657"/>
      <c r="EB7" s="657"/>
      <c r="EC7" s="666"/>
    </row>
    <row r="8" spans="2:143" ht="11.25" customHeight="1" x14ac:dyDescent="0.15">
      <c r="B8" s="653" t="s">
        <v>238</v>
      </c>
      <c r="C8" s="654"/>
      <c r="D8" s="654"/>
      <c r="E8" s="654"/>
      <c r="F8" s="654"/>
      <c r="G8" s="654"/>
      <c r="H8" s="654"/>
      <c r="I8" s="654"/>
      <c r="J8" s="654"/>
      <c r="K8" s="654"/>
      <c r="L8" s="654"/>
      <c r="M8" s="654"/>
      <c r="N8" s="654"/>
      <c r="O8" s="654"/>
      <c r="P8" s="654"/>
      <c r="Q8" s="655"/>
      <c r="R8" s="656">
        <v>9924</v>
      </c>
      <c r="S8" s="657"/>
      <c r="T8" s="657"/>
      <c r="U8" s="657"/>
      <c r="V8" s="657"/>
      <c r="W8" s="657"/>
      <c r="X8" s="657"/>
      <c r="Y8" s="658"/>
      <c r="Z8" s="659">
        <v>0.1</v>
      </c>
      <c r="AA8" s="659"/>
      <c r="AB8" s="659"/>
      <c r="AC8" s="659"/>
      <c r="AD8" s="660">
        <v>9924</v>
      </c>
      <c r="AE8" s="660"/>
      <c r="AF8" s="660"/>
      <c r="AG8" s="660"/>
      <c r="AH8" s="660"/>
      <c r="AI8" s="660"/>
      <c r="AJ8" s="660"/>
      <c r="AK8" s="660"/>
      <c r="AL8" s="661">
        <v>0.1</v>
      </c>
      <c r="AM8" s="662"/>
      <c r="AN8" s="662"/>
      <c r="AO8" s="663"/>
      <c r="AP8" s="653" t="s">
        <v>239</v>
      </c>
      <c r="AQ8" s="654"/>
      <c r="AR8" s="654"/>
      <c r="AS8" s="654"/>
      <c r="AT8" s="654"/>
      <c r="AU8" s="654"/>
      <c r="AV8" s="654"/>
      <c r="AW8" s="654"/>
      <c r="AX8" s="654"/>
      <c r="AY8" s="654"/>
      <c r="AZ8" s="654"/>
      <c r="BA8" s="654"/>
      <c r="BB8" s="654"/>
      <c r="BC8" s="654"/>
      <c r="BD8" s="654"/>
      <c r="BE8" s="654"/>
      <c r="BF8" s="655"/>
      <c r="BG8" s="656">
        <v>35417</v>
      </c>
      <c r="BH8" s="657"/>
      <c r="BI8" s="657"/>
      <c r="BJ8" s="657"/>
      <c r="BK8" s="657"/>
      <c r="BL8" s="657"/>
      <c r="BM8" s="657"/>
      <c r="BN8" s="658"/>
      <c r="BO8" s="659">
        <v>0.8</v>
      </c>
      <c r="BP8" s="659"/>
      <c r="BQ8" s="659"/>
      <c r="BR8" s="659"/>
      <c r="BS8" s="660" t="s">
        <v>129</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4177599</v>
      </c>
      <c r="CS8" s="657"/>
      <c r="CT8" s="657"/>
      <c r="CU8" s="657"/>
      <c r="CV8" s="657"/>
      <c r="CW8" s="657"/>
      <c r="CX8" s="657"/>
      <c r="CY8" s="658"/>
      <c r="CZ8" s="659">
        <v>27.9</v>
      </c>
      <c r="DA8" s="659"/>
      <c r="DB8" s="659"/>
      <c r="DC8" s="659"/>
      <c r="DD8" s="665">
        <v>522053</v>
      </c>
      <c r="DE8" s="657"/>
      <c r="DF8" s="657"/>
      <c r="DG8" s="657"/>
      <c r="DH8" s="657"/>
      <c r="DI8" s="657"/>
      <c r="DJ8" s="657"/>
      <c r="DK8" s="657"/>
      <c r="DL8" s="657"/>
      <c r="DM8" s="657"/>
      <c r="DN8" s="657"/>
      <c r="DO8" s="657"/>
      <c r="DP8" s="658"/>
      <c r="DQ8" s="665">
        <v>2110774</v>
      </c>
      <c r="DR8" s="657"/>
      <c r="DS8" s="657"/>
      <c r="DT8" s="657"/>
      <c r="DU8" s="657"/>
      <c r="DV8" s="657"/>
      <c r="DW8" s="657"/>
      <c r="DX8" s="657"/>
      <c r="DY8" s="657"/>
      <c r="DZ8" s="657"/>
      <c r="EA8" s="657"/>
      <c r="EB8" s="657"/>
      <c r="EC8" s="666"/>
    </row>
    <row r="9" spans="2:143" ht="11.25" customHeight="1" x14ac:dyDescent="0.15">
      <c r="B9" s="653" t="s">
        <v>241</v>
      </c>
      <c r="C9" s="654"/>
      <c r="D9" s="654"/>
      <c r="E9" s="654"/>
      <c r="F9" s="654"/>
      <c r="G9" s="654"/>
      <c r="H9" s="654"/>
      <c r="I9" s="654"/>
      <c r="J9" s="654"/>
      <c r="K9" s="654"/>
      <c r="L9" s="654"/>
      <c r="M9" s="654"/>
      <c r="N9" s="654"/>
      <c r="O9" s="654"/>
      <c r="P9" s="654"/>
      <c r="Q9" s="655"/>
      <c r="R9" s="656">
        <v>13386</v>
      </c>
      <c r="S9" s="657"/>
      <c r="T9" s="657"/>
      <c r="U9" s="657"/>
      <c r="V9" s="657"/>
      <c r="W9" s="657"/>
      <c r="X9" s="657"/>
      <c r="Y9" s="658"/>
      <c r="Z9" s="659">
        <v>0.1</v>
      </c>
      <c r="AA9" s="659"/>
      <c r="AB9" s="659"/>
      <c r="AC9" s="659"/>
      <c r="AD9" s="660">
        <v>13386</v>
      </c>
      <c r="AE9" s="660"/>
      <c r="AF9" s="660"/>
      <c r="AG9" s="660"/>
      <c r="AH9" s="660"/>
      <c r="AI9" s="660"/>
      <c r="AJ9" s="660"/>
      <c r="AK9" s="660"/>
      <c r="AL9" s="661">
        <v>0.2</v>
      </c>
      <c r="AM9" s="662"/>
      <c r="AN9" s="662"/>
      <c r="AO9" s="663"/>
      <c r="AP9" s="653" t="s">
        <v>242</v>
      </c>
      <c r="AQ9" s="654"/>
      <c r="AR9" s="654"/>
      <c r="AS9" s="654"/>
      <c r="AT9" s="654"/>
      <c r="AU9" s="654"/>
      <c r="AV9" s="654"/>
      <c r="AW9" s="654"/>
      <c r="AX9" s="654"/>
      <c r="AY9" s="654"/>
      <c r="AZ9" s="654"/>
      <c r="BA9" s="654"/>
      <c r="BB9" s="654"/>
      <c r="BC9" s="654"/>
      <c r="BD9" s="654"/>
      <c r="BE9" s="654"/>
      <c r="BF9" s="655"/>
      <c r="BG9" s="656">
        <v>744112</v>
      </c>
      <c r="BH9" s="657"/>
      <c r="BI9" s="657"/>
      <c r="BJ9" s="657"/>
      <c r="BK9" s="657"/>
      <c r="BL9" s="657"/>
      <c r="BM9" s="657"/>
      <c r="BN9" s="658"/>
      <c r="BO9" s="659">
        <v>17</v>
      </c>
      <c r="BP9" s="659"/>
      <c r="BQ9" s="659"/>
      <c r="BR9" s="659"/>
      <c r="BS9" s="660" t="s">
        <v>129</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1581508</v>
      </c>
      <c r="CS9" s="657"/>
      <c r="CT9" s="657"/>
      <c r="CU9" s="657"/>
      <c r="CV9" s="657"/>
      <c r="CW9" s="657"/>
      <c r="CX9" s="657"/>
      <c r="CY9" s="658"/>
      <c r="CZ9" s="659">
        <v>10.6</v>
      </c>
      <c r="DA9" s="659"/>
      <c r="DB9" s="659"/>
      <c r="DC9" s="659"/>
      <c r="DD9" s="665">
        <v>9505</v>
      </c>
      <c r="DE9" s="657"/>
      <c r="DF9" s="657"/>
      <c r="DG9" s="657"/>
      <c r="DH9" s="657"/>
      <c r="DI9" s="657"/>
      <c r="DJ9" s="657"/>
      <c r="DK9" s="657"/>
      <c r="DL9" s="657"/>
      <c r="DM9" s="657"/>
      <c r="DN9" s="657"/>
      <c r="DO9" s="657"/>
      <c r="DP9" s="658"/>
      <c r="DQ9" s="665">
        <v>1099595</v>
      </c>
      <c r="DR9" s="657"/>
      <c r="DS9" s="657"/>
      <c r="DT9" s="657"/>
      <c r="DU9" s="657"/>
      <c r="DV9" s="657"/>
      <c r="DW9" s="657"/>
      <c r="DX9" s="657"/>
      <c r="DY9" s="657"/>
      <c r="DZ9" s="657"/>
      <c r="EA9" s="657"/>
      <c r="EB9" s="657"/>
      <c r="EC9" s="666"/>
    </row>
    <row r="10" spans="2:143" ht="11.25" customHeight="1" x14ac:dyDescent="0.15">
      <c r="B10" s="653" t="s">
        <v>244</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57314</v>
      </c>
      <c r="BH10" s="657"/>
      <c r="BI10" s="657"/>
      <c r="BJ10" s="657"/>
      <c r="BK10" s="657"/>
      <c r="BL10" s="657"/>
      <c r="BM10" s="657"/>
      <c r="BN10" s="658"/>
      <c r="BO10" s="659">
        <v>1.3</v>
      </c>
      <c r="BP10" s="659"/>
      <c r="BQ10" s="659"/>
      <c r="BR10" s="659"/>
      <c r="BS10" s="660" t="s">
        <v>129</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v>161792</v>
      </c>
      <c r="CS10" s="657"/>
      <c r="CT10" s="657"/>
      <c r="CU10" s="657"/>
      <c r="CV10" s="657"/>
      <c r="CW10" s="657"/>
      <c r="CX10" s="657"/>
      <c r="CY10" s="658"/>
      <c r="CZ10" s="659">
        <v>1.1000000000000001</v>
      </c>
      <c r="DA10" s="659"/>
      <c r="DB10" s="659"/>
      <c r="DC10" s="659"/>
      <c r="DD10" s="665">
        <v>47583</v>
      </c>
      <c r="DE10" s="657"/>
      <c r="DF10" s="657"/>
      <c r="DG10" s="657"/>
      <c r="DH10" s="657"/>
      <c r="DI10" s="657"/>
      <c r="DJ10" s="657"/>
      <c r="DK10" s="657"/>
      <c r="DL10" s="657"/>
      <c r="DM10" s="657"/>
      <c r="DN10" s="657"/>
      <c r="DO10" s="657"/>
      <c r="DP10" s="658"/>
      <c r="DQ10" s="665">
        <v>115106</v>
      </c>
      <c r="DR10" s="657"/>
      <c r="DS10" s="657"/>
      <c r="DT10" s="657"/>
      <c r="DU10" s="657"/>
      <c r="DV10" s="657"/>
      <c r="DW10" s="657"/>
      <c r="DX10" s="657"/>
      <c r="DY10" s="657"/>
      <c r="DZ10" s="657"/>
      <c r="EA10" s="657"/>
      <c r="EB10" s="657"/>
      <c r="EC10" s="666"/>
    </row>
    <row r="11" spans="2:143" ht="11.25" customHeight="1" x14ac:dyDescent="0.15">
      <c r="B11" s="653" t="s">
        <v>247</v>
      </c>
      <c r="C11" s="654"/>
      <c r="D11" s="654"/>
      <c r="E11" s="654"/>
      <c r="F11" s="654"/>
      <c r="G11" s="654"/>
      <c r="H11" s="654"/>
      <c r="I11" s="654"/>
      <c r="J11" s="654"/>
      <c r="K11" s="654"/>
      <c r="L11" s="654"/>
      <c r="M11" s="654"/>
      <c r="N11" s="654"/>
      <c r="O11" s="654"/>
      <c r="P11" s="654"/>
      <c r="Q11" s="655"/>
      <c r="R11" s="656">
        <v>490182</v>
      </c>
      <c r="S11" s="657"/>
      <c r="T11" s="657"/>
      <c r="U11" s="657"/>
      <c r="V11" s="657"/>
      <c r="W11" s="657"/>
      <c r="X11" s="657"/>
      <c r="Y11" s="658"/>
      <c r="Z11" s="661">
        <v>3.2</v>
      </c>
      <c r="AA11" s="662"/>
      <c r="AB11" s="662"/>
      <c r="AC11" s="668"/>
      <c r="AD11" s="665">
        <v>490182</v>
      </c>
      <c r="AE11" s="657"/>
      <c r="AF11" s="657"/>
      <c r="AG11" s="657"/>
      <c r="AH11" s="657"/>
      <c r="AI11" s="657"/>
      <c r="AJ11" s="657"/>
      <c r="AK11" s="658"/>
      <c r="AL11" s="661">
        <v>5.7</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129187</v>
      </c>
      <c r="BH11" s="657"/>
      <c r="BI11" s="657"/>
      <c r="BJ11" s="657"/>
      <c r="BK11" s="657"/>
      <c r="BL11" s="657"/>
      <c r="BM11" s="657"/>
      <c r="BN11" s="658"/>
      <c r="BO11" s="659">
        <v>3</v>
      </c>
      <c r="BP11" s="659"/>
      <c r="BQ11" s="659"/>
      <c r="BR11" s="659"/>
      <c r="BS11" s="660">
        <v>36834</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741308</v>
      </c>
      <c r="CS11" s="657"/>
      <c r="CT11" s="657"/>
      <c r="CU11" s="657"/>
      <c r="CV11" s="657"/>
      <c r="CW11" s="657"/>
      <c r="CX11" s="657"/>
      <c r="CY11" s="658"/>
      <c r="CZ11" s="659">
        <v>5</v>
      </c>
      <c r="DA11" s="659"/>
      <c r="DB11" s="659"/>
      <c r="DC11" s="659"/>
      <c r="DD11" s="665">
        <v>333135</v>
      </c>
      <c r="DE11" s="657"/>
      <c r="DF11" s="657"/>
      <c r="DG11" s="657"/>
      <c r="DH11" s="657"/>
      <c r="DI11" s="657"/>
      <c r="DJ11" s="657"/>
      <c r="DK11" s="657"/>
      <c r="DL11" s="657"/>
      <c r="DM11" s="657"/>
      <c r="DN11" s="657"/>
      <c r="DO11" s="657"/>
      <c r="DP11" s="658"/>
      <c r="DQ11" s="665">
        <v>283781</v>
      </c>
      <c r="DR11" s="657"/>
      <c r="DS11" s="657"/>
      <c r="DT11" s="657"/>
      <c r="DU11" s="657"/>
      <c r="DV11" s="657"/>
      <c r="DW11" s="657"/>
      <c r="DX11" s="657"/>
      <c r="DY11" s="657"/>
      <c r="DZ11" s="657"/>
      <c r="EA11" s="657"/>
      <c r="EB11" s="657"/>
      <c r="EC11" s="666"/>
    </row>
    <row r="12" spans="2:143" ht="11.25" customHeight="1" x14ac:dyDescent="0.15">
      <c r="B12" s="653" t="s">
        <v>250</v>
      </c>
      <c r="C12" s="654"/>
      <c r="D12" s="654"/>
      <c r="E12" s="654"/>
      <c r="F12" s="654"/>
      <c r="G12" s="654"/>
      <c r="H12" s="654"/>
      <c r="I12" s="654"/>
      <c r="J12" s="654"/>
      <c r="K12" s="654"/>
      <c r="L12" s="654"/>
      <c r="M12" s="654"/>
      <c r="N12" s="654"/>
      <c r="O12" s="654"/>
      <c r="P12" s="654"/>
      <c r="Q12" s="655"/>
      <c r="R12" s="656">
        <v>20781</v>
      </c>
      <c r="S12" s="657"/>
      <c r="T12" s="657"/>
      <c r="U12" s="657"/>
      <c r="V12" s="657"/>
      <c r="W12" s="657"/>
      <c r="X12" s="657"/>
      <c r="Y12" s="658"/>
      <c r="Z12" s="659">
        <v>0.1</v>
      </c>
      <c r="AA12" s="659"/>
      <c r="AB12" s="659"/>
      <c r="AC12" s="659"/>
      <c r="AD12" s="660">
        <v>20781</v>
      </c>
      <c r="AE12" s="660"/>
      <c r="AF12" s="660"/>
      <c r="AG12" s="660"/>
      <c r="AH12" s="660"/>
      <c r="AI12" s="660"/>
      <c r="AJ12" s="660"/>
      <c r="AK12" s="660"/>
      <c r="AL12" s="661">
        <v>0.2</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3161568</v>
      </c>
      <c r="BH12" s="657"/>
      <c r="BI12" s="657"/>
      <c r="BJ12" s="657"/>
      <c r="BK12" s="657"/>
      <c r="BL12" s="657"/>
      <c r="BM12" s="657"/>
      <c r="BN12" s="658"/>
      <c r="BO12" s="659">
        <v>72.400000000000006</v>
      </c>
      <c r="BP12" s="659"/>
      <c r="BQ12" s="659"/>
      <c r="BR12" s="659"/>
      <c r="BS12" s="660" t="s">
        <v>129</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760836</v>
      </c>
      <c r="CS12" s="657"/>
      <c r="CT12" s="657"/>
      <c r="CU12" s="657"/>
      <c r="CV12" s="657"/>
      <c r="CW12" s="657"/>
      <c r="CX12" s="657"/>
      <c r="CY12" s="658"/>
      <c r="CZ12" s="659">
        <v>5.0999999999999996</v>
      </c>
      <c r="DA12" s="659"/>
      <c r="DB12" s="659"/>
      <c r="DC12" s="659"/>
      <c r="DD12" s="665">
        <v>18848</v>
      </c>
      <c r="DE12" s="657"/>
      <c r="DF12" s="657"/>
      <c r="DG12" s="657"/>
      <c r="DH12" s="657"/>
      <c r="DI12" s="657"/>
      <c r="DJ12" s="657"/>
      <c r="DK12" s="657"/>
      <c r="DL12" s="657"/>
      <c r="DM12" s="657"/>
      <c r="DN12" s="657"/>
      <c r="DO12" s="657"/>
      <c r="DP12" s="658"/>
      <c r="DQ12" s="665">
        <v>500633</v>
      </c>
      <c r="DR12" s="657"/>
      <c r="DS12" s="657"/>
      <c r="DT12" s="657"/>
      <c r="DU12" s="657"/>
      <c r="DV12" s="657"/>
      <c r="DW12" s="657"/>
      <c r="DX12" s="657"/>
      <c r="DY12" s="657"/>
      <c r="DZ12" s="657"/>
      <c r="EA12" s="657"/>
      <c r="EB12" s="657"/>
      <c r="EC12" s="666"/>
    </row>
    <row r="13" spans="2:143" ht="11.25" customHeight="1" x14ac:dyDescent="0.15">
      <c r="B13" s="653" t="s">
        <v>253</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3153090</v>
      </c>
      <c r="BH13" s="657"/>
      <c r="BI13" s="657"/>
      <c r="BJ13" s="657"/>
      <c r="BK13" s="657"/>
      <c r="BL13" s="657"/>
      <c r="BM13" s="657"/>
      <c r="BN13" s="658"/>
      <c r="BO13" s="659">
        <v>72.2</v>
      </c>
      <c r="BP13" s="659"/>
      <c r="BQ13" s="659"/>
      <c r="BR13" s="659"/>
      <c r="BS13" s="660" t="s">
        <v>129</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1667869</v>
      </c>
      <c r="CS13" s="657"/>
      <c r="CT13" s="657"/>
      <c r="CU13" s="657"/>
      <c r="CV13" s="657"/>
      <c r="CW13" s="657"/>
      <c r="CX13" s="657"/>
      <c r="CY13" s="658"/>
      <c r="CZ13" s="659">
        <v>11.1</v>
      </c>
      <c r="DA13" s="659"/>
      <c r="DB13" s="659"/>
      <c r="DC13" s="659"/>
      <c r="DD13" s="665">
        <v>671344</v>
      </c>
      <c r="DE13" s="657"/>
      <c r="DF13" s="657"/>
      <c r="DG13" s="657"/>
      <c r="DH13" s="657"/>
      <c r="DI13" s="657"/>
      <c r="DJ13" s="657"/>
      <c r="DK13" s="657"/>
      <c r="DL13" s="657"/>
      <c r="DM13" s="657"/>
      <c r="DN13" s="657"/>
      <c r="DO13" s="657"/>
      <c r="DP13" s="658"/>
      <c r="DQ13" s="665">
        <v>978435</v>
      </c>
      <c r="DR13" s="657"/>
      <c r="DS13" s="657"/>
      <c r="DT13" s="657"/>
      <c r="DU13" s="657"/>
      <c r="DV13" s="657"/>
      <c r="DW13" s="657"/>
      <c r="DX13" s="657"/>
      <c r="DY13" s="657"/>
      <c r="DZ13" s="657"/>
      <c r="EA13" s="657"/>
      <c r="EB13" s="657"/>
      <c r="EC13" s="666"/>
    </row>
    <row r="14" spans="2:143" ht="11.25" customHeight="1" x14ac:dyDescent="0.15">
      <c r="B14" s="653" t="s">
        <v>256</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9" t="s">
        <v>129</v>
      </c>
      <c r="AA14" s="659"/>
      <c r="AB14" s="659"/>
      <c r="AC14" s="659"/>
      <c r="AD14" s="660" t="s">
        <v>129</v>
      </c>
      <c r="AE14" s="660"/>
      <c r="AF14" s="660"/>
      <c r="AG14" s="660"/>
      <c r="AH14" s="660"/>
      <c r="AI14" s="660"/>
      <c r="AJ14" s="660"/>
      <c r="AK14" s="660"/>
      <c r="AL14" s="661" t="s">
        <v>129</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70384</v>
      </c>
      <c r="BH14" s="657"/>
      <c r="BI14" s="657"/>
      <c r="BJ14" s="657"/>
      <c r="BK14" s="657"/>
      <c r="BL14" s="657"/>
      <c r="BM14" s="657"/>
      <c r="BN14" s="658"/>
      <c r="BO14" s="659">
        <v>1.6</v>
      </c>
      <c r="BP14" s="659"/>
      <c r="BQ14" s="659"/>
      <c r="BR14" s="659"/>
      <c r="BS14" s="660" t="s">
        <v>129</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464172</v>
      </c>
      <c r="CS14" s="657"/>
      <c r="CT14" s="657"/>
      <c r="CU14" s="657"/>
      <c r="CV14" s="657"/>
      <c r="CW14" s="657"/>
      <c r="CX14" s="657"/>
      <c r="CY14" s="658"/>
      <c r="CZ14" s="659">
        <v>3.1</v>
      </c>
      <c r="DA14" s="659"/>
      <c r="DB14" s="659"/>
      <c r="DC14" s="659"/>
      <c r="DD14" s="665">
        <v>12559</v>
      </c>
      <c r="DE14" s="657"/>
      <c r="DF14" s="657"/>
      <c r="DG14" s="657"/>
      <c r="DH14" s="657"/>
      <c r="DI14" s="657"/>
      <c r="DJ14" s="657"/>
      <c r="DK14" s="657"/>
      <c r="DL14" s="657"/>
      <c r="DM14" s="657"/>
      <c r="DN14" s="657"/>
      <c r="DO14" s="657"/>
      <c r="DP14" s="658"/>
      <c r="DQ14" s="665">
        <v>451996</v>
      </c>
      <c r="DR14" s="657"/>
      <c r="DS14" s="657"/>
      <c r="DT14" s="657"/>
      <c r="DU14" s="657"/>
      <c r="DV14" s="657"/>
      <c r="DW14" s="657"/>
      <c r="DX14" s="657"/>
      <c r="DY14" s="657"/>
      <c r="DZ14" s="657"/>
      <c r="EA14" s="657"/>
      <c r="EB14" s="657"/>
      <c r="EC14" s="666"/>
    </row>
    <row r="15" spans="2:143" ht="11.25" customHeight="1" x14ac:dyDescent="0.15">
      <c r="B15" s="653" t="s">
        <v>259</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144111</v>
      </c>
      <c r="BH15" s="657"/>
      <c r="BI15" s="657"/>
      <c r="BJ15" s="657"/>
      <c r="BK15" s="657"/>
      <c r="BL15" s="657"/>
      <c r="BM15" s="657"/>
      <c r="BN15" s="658"/>
      <c r="BO15" s="659">
        <v>3.3</v>
      </c>
      <c r="BP15" s="659"/>
      <c r="BQ15" s="659"/>
      <c r="BR15" s="659"/>
      <c r="BS15" s="660" t="s">
        <v>129</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1030585</v>
      </c>
      <c r="CS15" s="657"/>
      <c r="CT15" s="657"/>
      <c r="CU15" s="657"/>
      <c r="CV15" s="657"/>
      <c r="CW15" s="657"/>
      <c r="CX15" s="657"/>
      <c r="CY15" s="658"/>
      <c r="CZ15" s="659">
        <v>6.9</v>
      </c>
      <c r="DA15" s="659"/>
      <c r="DB15" s="659"/>
      <c r="DC15" s="659"/>
      <c r="DD15" s="665">
        <v>125574</v>
      </c>
      <c r="DE15" s="657"/>
      <c r="DF15" s="657"/>
      <c r="DG15" s="657"/>
      <c r="DH15" s="657"/>
      <c r="DI15" s="657"/>
      <c r="DJ15" s="657"/>
      <c r="DK15" s="657"/>
      <c r="DL15" s="657"/>
      <c r="DM15" s="657"/>
      <c r="DN15" s="657"/>
      <c r="DO15" s="657"/>
      <c r="DP15" s="658"/>
      <c r="DQ15" s="665">
        <v>840095</v>
      </c>
      <c r="DR15" s="657"/>
      <c r="DS15" s="657"/>
      <c r="DT15" s="657"/>
      <c r="DU15" s="657"/>
      <c r="DV15" s="657"/>
      <c r="DW15" s="657"/>
      <c r="DX15" s="657"/>
      <c r="DY15" s="657"/>
      <c r="DZ15" s="657"/>
      <c r="EA15" s="657"/>
      <c r="EB15" s="657"/>
      <c r="EC15" s="666"/>
    </row>
    <row r="16" spans="2:143" ht="11.25" customHeight="1" x14ac:dyDescent="0.15">
      <c r="B16" s="653" t="s">
        <v>262</v>
      </c>
      <c r="C16" s="654"/>
      <c r="D16" s="654"/>
      <c r="E16" s="654"/>
      <c r="F16" s="654"/>
      <c r="G16" s="654"/>
      <c r="H16" s="654"/>
      <c r="I16" s="654"/>
      <c r="J16" s="654"/>
      <c r="K16" s="654"/>
      <c r="L16" s="654"/>
      <c r="M16" s="654"/>
      <c r="N16" s="654"/>
      <c r="O16" s="654"/>
      <c r="P16" s="654"/>
      <c r="Q16" s="655"/>
      <c r="R16" s="656">
        <v>18152</v>
      </c>
      <c r="S16" s="657"/>
      <c r="T16" s="657"/>
      <c r="U16" s="657"/>
      <c r="V16" s="657"/>
      <c r="W16" s="657"/>
      <c r="X16" s="657"/>
      <c r="Y16" s="658"/>
      <c r="Z16" s="659">
        <v>0.1</v>
      </c>
      <c r="AA16" s="659"/>
      <c r="AB16" s="659"/>
      <c r="AC16" s="659"/>
      <c r="AD16" s="660">
        <v>18152</v>
      </c>
      <c r="AE16" s="660"/>
      <c r="AF16" s="660"/>
      <c r="AG16" s="660"/>
      <c r="AH16" s="660"/>
      <c r="AI16" s="660"/>
      <c r="AJ16" s="660"/>
      <c r="AK16" s="660"/>
      <c r="AL16" s="661">
        <v>0.2</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v>5390</v>
      </c>
      <c r="CS16" s="657"/>
      <c r="CT16" s="657"/>
      <c r="CU16" s="657"/>
      <c r="CV16" s="657"/>
      <c r="CW16" s="657"/>
      <c r="CX16" s="657"/>
      <c r="CY16" s="658"/>
      <c r="CZ16" s="659">
        <v>0</v>
      </c>
      <c r="DA16" s="659"/>
      <c r="DB16" s="659"/>
      <c r="DC16" s="659"/>
      <c r="DD16" s="665" t="s">
        <v>129</v>
      </c>
      <c r="DE16" s="657"/>
      <c r="DF16" s="657"/>
      <c r="DG16" s="657"/>
      <c r="DH16" s="657"/>
      <c r="DI16" s="657"/>
      <c r="DJ16" s="657"/>
      <c r="DK16" s="657"/>
      <c r="DL16" s="657"/>
      <c r="DM16" s="657"/>
      <c r="DN16" s="657"/>
      <c r="DO16" s="657"/>
      <c r="DP16" s="658"/>
      <c r="DQ16" s="665">
        <v>5390</v>
      </c>
      <c r="DR16" s="657"/>
      <c r="DS16" s="657"/>
      <c r="DT16" s="657"/>
      <c r="DU16" s="657"/>
      <c r="DV16" s="657"/>
      <c r="DW16" s="657"/>
      <c r="DX16" s="657"/>
      <c r="DY16" s="657"/>
      <c r="DZ16" s="657"/>
      <c r="EA16" s="657"/>
      <c r="EB16" s="657"/>
      <c r="EC16" s="666"/>
    </row>
    <row r="17" spans="2:133" ht="11.25" customHeight="1" x14ac:dyDescent="0.15">
      <c r="B17" s="653" t="s">
        <v>265</v>
      </c>
      <c r="C17" s="654"/>
      <c r="D17" s="654"/>
      <c r="E17" s="654"/>
      <c r="F17" s="654"/>
      <c r="G17" s="654"/>
      <c r="H17" s="654"/>
      <c r="I17" s="654"/>
      <c r="J17" s="654"/>
      <c r="K17" s="654"/>
      <c r="L17" s="654"/>
      <c r="M17" s="654"/>
      <c r="N17" s="654"/>
      <c r="O17" s="654"/>
      <c r="P17" s="654"/>
      <c r="Q17" s="655"/>
      <c r="R17" s="656">
        <v>30568</v>
      </c>
      <c r="S17" s="657"/>
      <c r="T17" s="657"/>
      <c r="U17" s="657"/>
      <c r="V17" s="657"/>
      <c r="W17" s="657"/>
      <c r="X17" s="657"/>
      <c r="Y17" s="658"/>
      <c r="Z17" s="659">
        <v>0.2</v>
      </c>
      <c r="AA17" s="659"/>
      <c r="AB17" s="659"/>
      <c r="AC17" s="659"/>
      <c r="AD17" s="660">
        <v>30568</v>
      </c>
      <c r="AE17" s="660"/>
      <c r="AF17" s="660"/>
      <c r="AG17" s="660"/>
      <c r="AH17" s="660"/>
      <c r="AI17" s="660"/>
      <c r="AJ17" s="660"/>
      <c r="AK17" s="660"/>
      <c r="AL17" s="661">
        <v>0.4</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1926253</v>
      </c>
      <c r="CS17" s="657"/>
      <c r="CT17" s="657"/>
      <c r="CU17" s="657"/>
      <c r="CV17" s="657"/>
      <c r="CW17" s="657"/>
      <c r="CX17" s="657"/>
      <c r="CY17" s="658"/>
      <c r="CZ17" s="659">
        <v>12.9</v>
      </c>
      <c r="DA17" s="659"/>
      <c r="DB17" s="659"/>
      <c r="DC17" s="659"/>
      <c r="DD17" s="665" t="s">
        <v>129</v>
      </c>
      <c r="DE17" s="657"/>
      <c r="DF17" s="657"/>
      <c r="DG17" s="657"/>
      <c r="DH17" s="657"/>
      <c r="DI17" s="657"/>
      <c r="DJ17" s="657"/>
      <c r="DK17" s="657"/>
      <c r="DL17" s="657"/>
      <c r="DM17" s="657"/>
      <c r="DN17" s="657"/>
      <c r="DO17" s="657"/>
      <c r="DP17" s="658"/>
      <c r="DQ17" s="665">
        <v>1898799</v>
      </c>
      <c r="DR17" s="657"/>
      <c r="DS17" s="657"/>
      <c r="DT17" s="657"/>
      <c r="DU17" s="657"/>
      <c r="DV17" s="657"/>
      <c r="DW17" s="657"/>
      <c r="DX17" s="657"/>
      <c r="DY17" s="657"/>
      <c r="DZ17" s="657"/>
      <c r="EA17" s="657"/>
      <c r="EB17" s="657"/>
      <c r="EC17" s="666"/>
    </row>
    <row r="18" spans="2:133" ht="11.25" customHeight="1" x14ac:dyDescent="0.15">
      <c r="B18" s="653" t="s">
        <v>268</v>
      </c>
      <c r="C18" s="654"/>
      <c r="D18" s="654"/>
      <c r="E18" s="654"/>
      <c r="F18" s="654"/>
      <c r="G18" s="654"/>
      <c r="H18" s="654"/>
      <c r="I18" s="654"/>
      <c r="J18" s="654"/>
      <c r="K18" s="654"/>
      <c r="L18" s="654"/>
      <c r="M18" s="654"/>
      <c r="N18" s="654"/>
      <c r="O18" s="654"/>
      <c r="P18" s="654"/>
      <c r="Q18" s="655"/>
      <c r="R18" s="656">
        <v>78053</v>
      </c>
      <c r="S18" s="657"/>
      <c r="T18" s="657"/>
      <c r="U18" s="657"/>
      <c r="V18" s="657"/>
      <c r="W18" s="657"/>
      <c r="X18" s="657"/>
      <c r="Y18" s="658"/>
      <c r="Z18" s="659">
        <v>0.5</v>
      </c>
      <c r="AA18" s="659"/>
      <c r="AB18" s="659"/>
      <c r="AC18" s="659"/>
      <c r="AD18" s="660">
        <v>78053</v>
      </c>
      <c r="AE18" s="660"/>
      <c r="AF18" s="660"/>
      <c r="AG18" s="660"/>
      <c r="AH18" s="660"/>
      <c r="AI18" s="660"/>
      <c r="AJ18" s="660"/>
      <c r="AK18" s="660"/>
      <c r="AL18" s="661">
        <v>0.89999997615814209</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129</v>
      </c>
      <c r="CS18" s="657"/>
      <c r="CT18" s="657"/>
      <c r="CU18" s="657"/>
      <c r="CV18" s="657"/>
      <c r="CW18" s="657"/>
      <c r="CX18" s="657"/>
      <c r="CY18" s="658"/>
      <c r="CZ18" s="659" t="s">
        <v>129</v>
      </c>
      <c r="DA18" s="659"/>
      <c r="DB18" s="659"/>
      <c r="DC18" s="659"/>
      <c r="DD18" s="665" t="s">
        <v>129</v>
      </c>
      <c r="DE18" s="657"/>
      <c r="DF18" s="657"/>
      <c r="DG18" s="657"/>
      <c r="DH18" s="657"/>
      <c r="DI18" s="657"/>
      <c r="DJ18" s="657"/>
      <c r="DK18" s="657"/>
      <c r="DL18" s="657"/>
      <c r="DM18" s="657"/>
      <c r="DN18" s="657"/>
      <c r="DO18" s="657"/>
      <c r="DP18" s="658"/>
      <c r="DQ18" s="665" t="s">
        <v>129</v>
      </c>
      <c r="DR18" s="657"/>
      <c r="DS18" s="657"/>
      <c r="DT18" s="657"/>
      <c r="DU18" s="657"/>
      <c r="DV18" s="657"/>
      <c r="DW18" s="657"/>
      <c r="DX18" s="657"/>
      <c r="DY18" s="657"/>
      <c r="DZ18" s="657"/>
      <c r="EA18" s="657"/>
      <c r="EB18" s="657"/>
      <c r="EC18" s="666"/>
    </row>
    <row r="19" spans="2:133" ht="11.25" customHeight="1" x14ac:dyDescent="0.15">
      <c r="B19" s="653" t="s">
        <v>271</v>
      </c>
      <c r="C19" s="654"/>
      <c r="D19" s="654"/>
      <c r="E19" s="654"/>
      <c r="F19" s="654"/>
      <c r="G19" s="654"/>
      <c r="H19" s="654"/>
      <c r="I19" s="654"/>
      <c r="J19" s="654"/>
      <c r="K19" s="654"/>
      <c r="L19" s="654"/>
      <c r="M19" s="654"/>
      <c r="N19" s="654"/>
      <c r="O19" s="654"/>
      <c r="P19" s="654"/>
      <c r="Q19" s="655"/>
      <c r="R19" s="656">
        <v>7601</v>
      </c>
      <c r="S19" s="657"/>
      <c r="T19" s="657"/>
      <c r="U19" s="657"/>
      <c r="V19" s="657"/>
      <c r="W19" s="657"/>
      <c r="X19" s="657"/>
      <c r="Y19" s="658"/>
      <c r="Z19" s="659">
        <v>0</v>
      </c>
      <c r="AA19" s="659"/>
      <c r="AB19" s="659"/>
      <c r="AC19" s="659"/>
      <c r="AD19" s="660">
        <v>7601</v>
      </c>
      <c r="AE19" s="660"/>
      <c r="AF19" s="660"/>
      <c r="AG19" s="660"/>
      <c r="AH19" s="660"/>
      <c r="AI19" s="660"/>
      <c r="AJ19" s="660"/>
      <c r="AK19" s="660"/>
      <c r="AL19" s="661">
        <v>0.1</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v>23030</v>
      </c>
      <c r="BH19" s="657"/>
      <c r="BI19" s="657"/>
      <c r="BJ19" s="657"/>
      <c r="BK19" s="657"/>
      <c r="BL19" s="657"/>
      <c r="BM19" s="657"/>
      <c r="BN19" s="658"/>
      <c r="BO19" s="659">
        <v>0.5</v>
      </c>
      <c r="BP19" s="659"/>
      <c r="BQ19" s="659"/>
      <c r="BR19" s="659"/>
      <c r="BS19" s="660" t="s">
        <v>129</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15">
      <c r="B20" s="653" t="s">
        <v>274</v>
      </c>
      <c r="C20" s="654"/>
      <c r="D20" s="654"/>
      <c r="E20" s="654"/>
      <c r="F20" s="654"/>
      <c r="G20" s="654"/>
      <c r="H20" s="654"/>
      <c r="I20" s="654"/>
      <c r="J20" s="654"/>
      <c r="K20" s="654"/>
      <c r="L20" s="654"/>
      <c r="M20" s="654"/>
      <c r="N20" s="654"/>
      <c r="O20" s="654"/>
      <c r="P20" s="654"/>
      <c r="Q20" s="655"/>
      <c r="R20" s="656">
        <v>5630</v>
      </c>
      <c r="S20" s="657"/>
      <c r="T20" s="657"/>
      <c r="U20" s="657"/>
      <c r="V20" s="657"/>
      <c r="W20" s="657"/>
      <c r="X20" s="657"/>
      <c r="Y20" s="658"/>
      <c r="Z20" s="659">
        <v>0</v>
      </c>
      <c r="AA20" s="659"/>
      <c r="AB20" s="659"/>
      <c r="AC20" s="659"/>
      <c r="AD20" s="660">
        <v>5630</v>
      </c>
      <c r="AE20" s="660"/>
      <c r="AF20" s="660"/>
      <c r="AG20" s="660"/>
      <c r="AH20" s="660"/>
      <c r="AI20" s="660"/>
      <c r="AJ20" s="660"/>
      <c r="AK20" s="660"/>
      <c r="AL20" s="661">
        <v>0.1</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v>23030</v>
      </c>
      <c r="BH20" s="657"/>
      <c r="BI20" s="657"/>
      <c r="BJ20" s="657"/>
      <c r="BK20" s="657"/>
      <c r="BL20" s="657"/>
      <c r="BM20" s="657"/>
      <c r="BN20" s="658"/>
      <c r="BO20" s="659">
        <v>0.5</v>
      </c>
      <c r="BP20" s="659"/>
      <c r="BQ20" s="659"/>
      <c r="BR20" s="659"/>
      <c r="BS20" s="660" t="s">
        <v>129</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14972312</v>
      </c>
      <c r="CS20" s="657"/>
      <c r="CT20" s="657"/>
      <c r="CU20" s="657"/>
      <c r="CV20" s="657"/>
      <c r="CW20" s="657"/>
      <c r="CX20" s="657"/>
      <c r="CY20" s="658"/>
      <c r="CZ20" s="659">
        <v>100</v>
      </c>
      <c r="DA20" s="659"/>
      <c r="DB20" s="659"/>
      <c r="DC20" s="659"/>
      <c r="DD20" s="665">
        <v>1797711</v>
      </c>
      <c r="DE20" s="657"/>
      <c r="DF20" s="657"/>
      <c r="DG20" s="657"/>
      <c r="DH20" s="657"/>
      <c r="DI20" s="657"/>
      <c r="DJ20" s="657"/>
      <c r="DK20" s="657"/>
      <c r="DL20" s="657"/>
      <c r="DM20" s="657"/>
      <c r="DN20" s="657"/>
      <c r="DO20" s="657"/>
      <c r="DP20" s="658"/>
      <c r="DQ20" s="665">
        <v>10469278</v>
      </c>
      <c r="DR20" s="657"/>
      <c r="DS20" s="657"/>
      <c r="DT20" s="657"/>
      <c r="DU20" s="657"/>
      <c r="DV20" s="657"/>
      <c r="DW20" s="657"/>
      <c r="DX20" s="657"/>
      <c r="DY20" s="657"/>
      <c r="DZ20" s="657"/>
      <c r="EA20" s="657"/>
      <c r="EB20" s="657"/>
      <c r="EC20" s="666"/>
    </row>
    <row r="21" spans="2:133" ht="11.25" customHeight="1" x14ac:dyDescent="0.15">
      <c r="B21" s="653" t="s">
        <v>277</v>
      </c>
      <c r="C21" s="654"/>
      <c r="D21" s="654"/>
      <c r="E21" s="654"/>
      <c r="F21" s="654"/>
      <c r="G21" s="654"/>
      <c r="H21" s="654"/>
      <c r="I21" s="654"/>
      <c r="J21" s="654"/>
      <c r="K21" s="654"/>
      <c r="L21" s="654"/>
      <c r="M21" s="654"/>
      <c r="N21" s="654"/>
      <c r="O21" s="654"/>
      <c r="P21" s="654"/>
      <c r="Q21" s="655"/>
      <c r="R21" s="656">
        <v>1053</v>
      </c>
      <c r="S21" s="657"/>
      <c r="T21" s="657"/>
      <c r="U21" s="657"/>
      <c r="V21" s="657"/>
      <c r="W21" s="657"/>
      <c r="X21" s="657"/>
      <c r="Y21" s="658"/>
      <c r="Z21" s="659">
        <v>0</v>
      </c>
      <c r="AA21" s="659"/>
      <c r="AB21" s="659"/>
      <c r="AC21" s="659"/>
      <c r="AD21" s="660">
        <v>1053</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v>23030</v>
      </c>
      <c r="BH21" s="657"/>
      <c r="BI21" s="657"/>
      <c r="BJ21" s="657"/>
      <c r="BK21" s="657"/>
      <c r="BL21" s="657"/>
      <c r="BM21" s="657"/>
      <c r="BN21" s="658"/>
      <c r="BO21" s="659">
        <v>0.5</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279</v>
      </c>
      <c r="C22" s="688"/>
      <c r="D22" s="688"/>
      <c r="E22" s="688"/>
      <c r="F22" s="688"/>
      <c r="G22" s="688"/>
      <c r="H22" s="688"/>
      <c r="I22" s="688"/>
      <c r="J22" s="688"/>
      <c r="K22" s="688"/>
      <c r="L22" s="688"/>
      <c r="M22" s="688"/>
      <c r="N22" s="688"/>
      <c r="O22" s="688"/>
      <c r="P22" s="688"/>
      <c r="Q22" s="689"/>
      <c r="R22" s="656">
        <v>63769</v>
      </c>
      <c r="S22" s="657"/>
      <c r="T22" s="657"/>
      <c r="U22" s="657"/>
      <c r="V22" s="657"/>
      <c r="W22" s="657"/>
      <c r="X22" s="657"/>
      <c r="Y22" s="658"/>
      <c r="Z22" s="659">
        <v>0.4</v>
      </c>
      <c r="AA22" s="659"/>
      <c r="AB22" s="659"/>
      <c r="AC22" s="659"/>
      <c r="AD22" s="660">
        <v>63769</v>
      </c>
      <c r="AE22" s="660"/>
      <c r="AF22" s="660"/>
      <c r="AG22" s="660"/>
      <c r="AH22" s="660"/>
      <c r="AI22" s="660"/>
      <c r="AJ22" s="660"/>
      <c r="AK22" s="660"/>
      <c r="AL22" s="661">
        <v>0.69999998807907104</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t="s">
        <v>129</v>
      </c>
      <c r="BH22" s="657"/>
      <c r="BI22" s="657"/>
      <c r="BJ22" s="657"/>
      <c r="BK22" s="657"/>
      <c r="BL22" s="657"/>
      <c r="BM22" s="657"/>
      <c r="BN22" s="658"/>
      <c r="BO22" s="659" t="s">
        <v>129</v>
      </c>
      <c r="BP22" s="659"/>
      <c r="BQ22" s="659"/>
      <c r="BR22" s="659"/>
      <c r="BS22" s="660" t="s">
        <v>129</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282</v>
      </c>
      <c r="C23" s="654"/>
      <c r="D23" s="654"/>
      <c r="E23" s="654"/>
      <c r="F23" s="654"/>
      <c r="G23" s="654"/>
      <c r="H23" s="654"/>
      <c r="I23" s="654"/>
      <c r="J23" s="654"/>
      <c r="K23" s="654"/>
      <c r="L23" s="654"/>
      <c r="M23" s="654"/>
      <c r="N23" s="654"/>
      <c r="O23" s="654"/>
      <c r="P23" s="654"/>
      <c r="Q23" s="655"/>
      <c r="R23" s="656">
        <v>3793482</v>
      </c>
      <c r="S23" s="657"/>
      <c r="T23" s="657"/>
      <c r="U23" s="657"/>
      <c r="V23" s="657"/>
      <c r="W23" s="657"/>
      <c r="X23" s="657"/>
      <c r="Y23" s="658"/>
      <c r="Z23" s="659">
        <v>24.8</v>
      </c>
      <c r="AA23" s="659"/>
      <c r="AB23" s="659"/>
      <c r="AC23" s="659"/>
      <c r="AD23" s="660">
        <v>3390603</v>
      </c>
      <c r="AE23" s="660"/>
      <c r="AF23" s="660"/>
      <c r="AG23" s="660"/>
      <c r="AH23" s="660"/>
      <c r="AI23" s="660"/>
      <c r="AJ23" s="660"/>
      <c r="AK23" s="660"/>
      <c r="AL23" s="661">
        <v>39.299999999999997</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t="s">
        <v>129</v>
      </c>
      <c r="BH23" s="657"/>
      <c r="BI23" s="657"/>
      <c r="BJ23" s="657"/>
      <c r="BK23" s="657"/>
      <c r="BL23" s="657"/>
      <c r="BM23" s="657"/>
      <c r="BN23" s="658"/>
      <c r="BO23" s="659" t="s">
        <v>129</v>
      </c>
      <c r="BP23" s="659"/>
      <c r="BQ23" s="659"/>
      <c r="BR23" s="659"/>
      <c r="BS23" s="660" t="s">
        <v>129</v>
      </c>
      <c r="BT23" s="660"/>
      <c r="BU23" s="660"/>
      <c r="BV23" s="660"/>
      <c r="BW23" s="660"/>
      <c r="BX23" s="660"/>
      <c r="BY23" s="660"/>
      <c r="BZ23" s="660"/>
      <c r="CA23" s="660"/>
      <c r="CB23" s="664"/>
      <c r="CD23" s="638" t="s">
        <v>223</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0" t="s">
        <v>287</v>
      </c>
      <c r="DM23" s="681"/>
      <c r="DN23" s="681"/>
      <c r="DO23" s="681"/>
      <c r="DP23" s="681"/>
      <c r="DQ23" s="681"/>
      <c r="DR23" s="681"/>
      <c r="DS23" s="681"/>
      <c r="DT23" s="681"/>
      <c r="DU23" s="681"/>
      <c r="DV23" s="682"/>
      <c r="DW23" s="638" t="s">
        <v>288</v>
      </c>
      <c r="DX23" s="639"/>
      <c r="DY23" s="639"/>
      <c r="DZ23" s="639"/>
      <c r="EA23" s="639"/>
      <c r="EB23" s="639"/>
      <c r="EC23" s="640"/>
    </row>
    <row r="24" spans="2:133" ht="11.25" customHeight="1" x14ac:dyDescent="0.15">
      <c r="B24" s="653" t="s">
        <v>289</v>
      </c>
      <c r="C24" s="654"/>
      <c r="D24" s="654"/>
      <c r="E24" s="654"/>
      <c r="F24" s="654"/>
      <c r="G24" s="654"/>
      <c r="H24" s="654"/>
      <c r="I24" s="654"/>
      <c r="J24" s="654"/>
      <c r="K24" s="654"/>
      <c r="L24" s="654"/>
      <c r="M24" s="654"/>
      <c r="N24" s="654"/>
      <c r="O24" s="654"/>
      <c r="P24" s="654"/>
      <c r="Q24" s="655"/>
      <c r="R24" s="656">
        <v>3390603</v>
      </c>
      <c r="S24" s="657"/>
      <c r="T24" s="657"/>
      <c r="U24" s="657"/>
      <c r="V24" s="657"/>
      <c r="W24" s="657"/>
      <c r="X24" s="657"/>
      <c r="Y24" s="658"/>
      <c r="Z24" s="659">
        <v>22.2</v>
      </c>
      <c r="AA24" s="659"/>
      <c r="AB24" s="659"/>
      <c r="AC24" s="659"/>
      <c r="AD24" s="660">
        <v>3390603</v>
      </c>
      <c r="AE24" s="660"/>
      <c r="AF24" s="660"/>
      <c r="AG24" s="660"/>
      <c r="AH24" s="660"/>
      <c r="AI24" s="660"/>
      <c r="AJ24" s="660"/>
      <c r="AK24" s="660"/>
      <c r="AL24" s="661">
        <v>39.299999999999997</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5573418</v>
      </c>
      <c r="CS24" s="646"/>
      <c r="CT24" s="646"/>
      <c r="CU24" s="646"/>
      <c r="CV24" s="646"/>
      <c r="CW24" s="646"/>
      <c r="CX24" s="646"/>
      <c r="CY24" s="647"/>
      <c r="CZ24" s="650">
        <v>37.200000000000003</v>
      </c>
      <c r="DA24" s="651"/>
      <c r="DB24" s="651"/>
      <c r="DC24" s="667"/>
      <c r="DD24" s="690">
        <v>4280270</v>
      </c>
      <c r="DE24" s="646"/>
      <c r="DF24" s="646"/>
      <c r="DG24" s="646"/>
      <c r="DH24" s="646"/>
      <c r="DI24" s="646"/>
      <c r="DJ24" s="646"/>
      <c r="DK24" s="647"/>
      <c r="DL24" s="690">
        <v>3901946</v>
      </c>
      <c r="DM24" s="646"/>
      <c r="DN24" s="646"/>
      <c r="DO24" s="646"/>
      <c r="DP24" s="646"/>
      <c r="DQ24" s="646"/>
      <c r="DR24" s="646"/>
      <c r="DS24" s="646"/>
      <c r="DT24" s="646"/>
      <c r="DU24" s="646"/>
      <c r="DV24" s="647"/>
      <c r="DW24" s="650">
        <v>45.3</v>
      </c>
      <c r="DX24" s="651"/>
      <c r="DY24" s="651"/>
      <c r="DZ24" s="651"/>
      <c r="EA24" s="651"/>
      <c r="EB24" s="651"/>
      <c r="EC24" s="652"/>
    </row>
    <row r="25" spans="2:133" ht="11.25" customHeight="1" x14ac:dyDescent="0.15">
      <c r="B25" s="653" t="s">
        <v>292</v>
      </c>
      <c r="C25" s="654"/>
      <c r="D25" s="654"/>
      <c r="E25" s="654"/>
      <c r="F25" s="654"/>
      <c r="G25" s="654"/>
      <c r="H25" s="654"/>
      <c r="I25" s="654"/>
      <c r="J25" s="654"/>
      <c r="K25" s="654"/>
      <c r="L25" s="654"/>
      <c r="M25" s="654"/>
      <c r="N25" s="654"/>
      <c r="O25" s="654"/>
      <c r="P25" s="654"/>
      <c r="Q25" s="655"/>
      <c r="R25" s="656">
        <v>402879</v>
      </c>
      <c r="S25" s="657"/>
      <c r="T25" s="657"/>
      <c r="U25" s="657"/>
      <c r="V25" s="657"/>
      <c r="W25" s="657"/>
      <c r="X25" s="657"/>
      <c r="Y25" s="658"/>
      <c r="Z25" s="659">
        <v>2.6</v>
      </c>
      <c r="AA25" s="659"/>
      <c r="AB25" s="659"/>
      <c r="AC25" s="659"/>
      <c r="AD25" s="660" t="s">
        <v>129</v>
      </c>
      <c r="AE25" s="660"/>
      <c r="AF25" s="660"/>
      <c r="AG25" s="660"/>
      <c r="AH25" s="660"/>
      <c r="AI25" s="660"/>
      <c r="AJ25" s="660"/>
      <c r="AK25" s="660"/>
      <c r="AL25" s="661" t="s">
        <v>129</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2216981</v>
      </c>
      <c r="CS25" s="683"/>
      <c r="CT25" s="683"/>
      <c r="CU25" s="683"/>
      <c r="CV25" s="683"/>
      <c r="CW25" s="683"/>
      <c r="CX25" s="683"/>
      <c r="CY25" s="684"/>
      <c r="CZ25" s="661">
        <v>14.8</v>
      </c>
      <c r="DA25" s="685"/>
      <c r="DB25" s="685"/>
      <c r="DC25" s="691"/>
      <c r="DD25" s="665">
        <v>1989615</v>
      </c>
      <c r="DE25" s="683"/>
      <c r="DF25" s="683"/>
      <c r="DG25" s="683"/>
      <c r="DH25" s="683"/>
      <c r="DI25" s="683"/>
      <c r="DJ25" s="683"/>
      <c r="DK25" s="684"/>
      <c r="DL25" s="665">
        <v>1987944</v>
      </c>
      <c r="DM25" s="683"/>
      <c r="DN25" s="683"/>
      <c r="DO25" s="683"/>
      <c r="DP25" s="683"/>
      <c r="DQ25" s="683"/>
      <c r="DR25" s="683"/>
      <c r="DS25" s="683"/>
      <c r="DT25" s="683"/>
      <c r="DU25" s="683"/>
      <c r="DV25" s="684"/>
      <c r="DW25" s="661">
        <v>23.1</v>
      </c>
      <c r="DX25" s="685"/>
      <c r="DY25" s="685"/>
      <c r="DZ25" s="685"/>
      <c r="EA25" s="685"/>
      <c r="EB25" s="685"/>
      <c r="EC25" s="686"/>
    </row>
    <row r="26" spans="2:133" ht="11.25" customHeight="1" x14ac:dyDescent="0.15">
      <c r="B26" s="653" t="s">
        <v>295</v>
      </c>
      <c r="C26" s="654"/>
      <c r="D26" s="654"/>
      <c r="E26" s="654"/>
      <c r="F26" s="654"/>
      <c r="G26" s="654"/>
      <c r="H26" s="654"/>
      <c r="I26" s="654"/>
      <c r="J26" s="654"/>
      <c r="K26" s="654"/>
      <c r="L26" s="654"/>
      <c r="M26" s="654"/>
      <c r="N26" s="654"/>
      <c r="O26" s="654"/>
      <c r="P26" s="654"/>
      <c r="Q26" s="655"/>
      <c r="R26" s="656" t="s">
        <v>129</v>
      </c>
      <c r="S26" s="657"/>
      <c r="T26" s="657"/>
      <c r="U26" s="657"/>
      <c r="V26" s="657"/>
      <c r="W26" s="657"/>
      <c r="X26" s="657"/>
      <c r="Y26" s="658"/>
      <c r="Z26" s="659" t="s">
        <v>129</v>
      </c>
      <c r="AA26" s="659"/>
      <c r="AB26" s="659"/>
      <c r="AC26" s="659"/>
      <c r="AD26" s="660" t="s">
        <v>129</v>
      </c>
      <c r="AE26" s="660"/>
      <c r="AF26" s="660"/>
      <c r="AG26" s="660"/>
      <c r="AH26" s="660"/>
      <c r="AI26" s="660"/>
      <c r="AJ26" s="660"/>
      <c r="AK26" s="660"/>
      <c r="AL26" s="661" t="s">
        <v>129</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1330664</v>
      </c>
      <c r="CS26" s="657"/>
      <c r="CT26" s="657"/>
      <c r="CU26" s="657"/>
      <c r="CV26" s="657"/>
      <c r="CW26" s="657"/>
      <c r="CX26" s="657"/>
      <c r="CY26" s="658"/>
      <c r="CZ26" s="661">
        <v>8.9</v>
      </c>
      <c r="DA26" s="685"/>
      <c r="DB26" s="685"/>
      <c r="DC26" s="691"/>
      <c r="DD26" s="665">
        <v>1173516</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15">
      <c r="B27" s="653" t="s">
        <v>298</v>
      </c>
      <c r="C27" s="654"/>
      <c r="D27" s="654"/>
      <c r="E27" s="654"/>
      <c r="F27" s="654"/>
      <c r="G27" s="654"/>
      <c r="H27" s="654"/>
      <c r="I27" s="654"/>
      <c r="J27" s="654"/>
      <c r="K27" s="654"/>
      <c r="L27" s="654"/>
      <c r="M27" s="654"/>
      <c r="N27" s="654"/>
      <c r="O27" s="654"/>
      <c r="P27" s="654"/>
      <c r="Q27" s="655"/>
      <c r="R27" s="656">
        <v>9006641</v>
      </c>
      <c r="S27" s="657"/>
      <c r="T27" s="657"/>
      <c r="U27" s="657"/>
      <c r="V27" s="657"/>
      <c r="W27" s="657"/>
      <c r="X27" s="657"/>
      <c r="Y27" s="658"/>
      <c r="Z27" s="659">
        <v>58.9</v>
      </c>
      <c r="AA27" s="659"/>
      <c r="AB27" s="659"/>
      <c r="AC27" s="659"/>
      <c r="AD27" s="660">
        <v>8603762</v>
      </c>
      <c r="AE27" s="660"/>
      <c r="AF27" s="660"/>
      <c r="AG27" s="660"/>
      <c r="AH27" s="660"/>
      <c r="AI27" s="660"/>
      <c r="AJ27" s="660"/>
      <c r="AK27" s="660"/>
      <c r="AL27" s="661">
        <v>99.800003051757813</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4365123</v>
      </c>
      <c r="BH27" s="657"/>
      <c r="BI27" s="657"/>
      <c r="BJ27" s="657"/>
      <c r="BK27" s="657"/>
      <c r="BL27" s="657"/>
      <c r="BM27" s="657"/>
      <c r="BN27" s="658"/>
      <c r="BO27" s="659">
        <v>100</v>
      </c>
      <c r="BP27" s="659"/>
      <c r="BQ27" s="659"/>
      <c r="BR27" s="659"/>
      <c r="BS27" s="660">
        <v>36834</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1430184</v>
      </c>
      <c r="CS27" s="683"/>
      <c r="CT27" s="683"/>
      <c r="CU27" s="683"/>
      <c r="CV27" s="683"/>
      <c r="CW27" s="683"/>
      <c r="CX27" s="683"/>
      <c r="CY27" s="684"/>
      <c r="CZ27" s="661">
        <v>9.6</v>
      </c>
      <c r="DA27" s="685"/>
      <c r="DB27" s="685"/>
      <c r="DC27" s="691"/>
      <c r="DD27" s="665">
        <v>391856</v>
      </c>
      <c r="DE27" s="683"/>
      <c r="DF27" s="683"/>
      <c r="DG27" s="683"/>
      <c r="DH27" s="683"/>
      <c r="DI27" s="683"/>
      <c r="DJ27" s="683"/>
      <c r="DK27" s="684"/>
      <c r="DL27" s="665">
        <v>389549</v>
      </c>
      <c r="DM27" s="683"/>
      <c r="DN27" s="683"/>
      <c r="DO27" s="683"/>
      <c r="DP27" s="683"/>
      <c r="DQ27" s="683"/>
      <c r="DR27" s="683"/>
      <c r="DS27" s="683"/>
      <c r="DT27" s="683"/>
      <c r="DU27" s="683"/>
      <c r="DV27" s="684"/>
      <c r="DW27" s="661">
        <v>4.5</v>
      </c>
      <c r="DX27" s="685"/>
      <c r="DY27" s="685"/>
      <c r="DZ27" s="685"/>
      <c r="EA27" s="685"/>
      <c r="EB27" s="685"/>
      <c r="EC27" s="686"/>
    </row>
    <row r="28" spans="2:133" ht="11.25" customHeight="1" x14ac:dyDescent="0.15">
      <c r="B28" s="653" t="s">
        <v>301</v>
      </c>
      <c r="C28" s="654"/>
      <c r="D28" s="654"/>
      <c r="E28" s="654"/>
      <c r="F28" s="654"/>
      <c r="G28" s="654"/>
      <c r="H28" s="654"/>
      <c r="I28" s="654"/>
      <c r="J28" s="654"/>
      <c r="K28" s="654"/>
      <c r="L28" s="654"/>
      <c r="M28" s="654"/>
      <c r="N28" s="654"/>
      <c r="O28" s="654"/>
      <c r="P28" s="654"/>
      <c r="Q28" s="655"/>
      <c r="R28" s="656">
        <v>1975</v>
      </c>
      <c r="S28" s="657"/>
      <c r="T28" s="657"/>
      <c r="U28" s="657"/>
      <c r="V28" s="657"/>
      <c r="W28" s="657"/>
      <c r="X28" s="657"/>
      <c r="Y28" s="658"/>
      <c r="Z28" s="659">
        <v>0</v>
      </c>
      <c r="AA28" s="659"/>
      <c r="AB28" s="659"/>
      <c r="AC28" s="659"/>
      <c r="AD28" s="660">
        <v>1975</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1926253</v>
      </c>
      <c r="CS28" s="657"/>
      <c r="CT28" s="657"/>
      <c r="CU28" s="657"/>
      <c r="CV28" s="657"/>
      <c r="CW28" s="657"/>
      <c r="CX28" s="657"/>
      <c r="CY28" s="658"/>
      <c r="CZ28" s="661">
        <v>12.9</v>
      </c>
      <c r="DA28" s="685"/>
      <c r="DB28" s="685"/>
      <c r="DC28" s="691"/>
      <c r="DD28" s="665">
        <v>1898799</v>
      </c>
      <c r="DE28" s="657"/>
      <c r="DF28" s="657"/>
      <c r="DG28" s="657"/>
      <c r="DH28" s="657"/>
      <c r="DI28" s="657"/>
      <c r="DJ28" s="657"/>
      <c r="DK28" s="658"/>
      <c r="DL28" s="665">
        <v>1524453</v>
      </c>
      <c r="DM28" s="657"/>
      <c r="DN28" s="657"/>
      <c r="DO28" s="657"/>
      <c r="DP28" s="657"/>
      <c r="DQ28" s="657"/>
      <c r="DR28" s="657"/>
      <c r="DS28" s="657"/>
      <c r="DT28" s="657"/>
      <c r="DU28" s="657"/>
      <c r="DV28" s="658"/>
      <c r="DW28" s="661">
        <v>17.7</v>
      </c>
      <c r="DX28" s="685"/>
      <c r="DY28" s="685"/>
      <c r="DZ28" s="685"/>
      <c r="EA28" s="685"/>
      <c r="EB28" s="685"/>
      <c r="EC28" s="686"/>
    </row>
    <row r="29" spans="2:133" ht="11.25" customHeight="1" x14ac:dyDescent="0.15">
      <c r="B29" s="653" t="s">
        <v>303</v>
      </c>
      <c r="C29" s="654"/>
      <c r="D29" s="654"/>
      <c r="E29" s="654"/>
      <c r="F29" s="654"/>
      <c r="G29" s="654"/>
      <c r="H29" s="654"/>
      <c r="I29" s="654"/>
      <c r="J29" s="654"/>
      <c r="K29" s="654"/>
      <c r="L29" s="654"/>
      <c r="M29" s="654"/>
      <c r="N29" s="654"/>
      <c r="O29" s="654"/>
      <c r="P29" s="654"/>
      <c r="Q29" s="655"/>
      <c r="R29" s="656">
        <v>84911</v>
      </c>
      <c r="S29" s="657"/>
      <c r="T29" s="657"/>
      <c r="U29" s="657"/>
      <c r="V29" s="657"/>
      <c r="W29" s="657"/>
      <c r="X29" s="657"/>
      <c r="Y29" s="658"/>
      <c r="Z29" s="659">
        <v>0.6</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304</v>
      </c>
      <c r="CE29" s="695"/>
      <c r="CF29" s="653" t="s">
        <v>70</v>
      </c>
      <c r="CG29" s="654"/>
      <c r="CH29" s="654"/>
      <c r="CI29" s="654"/>
      <c r="CJ29" s="654"/>
      <c r="CK29" s="654"/>
      <c r="CL29" s="654"/>
      <c r="CM29" s="654"/>
      <c r="CN29" s="654"/>
      <c r="CO29" s="654"/>
      <c r="CP29" s="654"/>
      <c r="CQ29" s="655"/>
      <c r="CR29" s="656">
        <v>1926253</v>
      </c>
      <c r="CS29" s="683"/>
      <c r="CT29" s="683"/>
      <c r="CU29" s="683"/>
      <c r="CV29" s="683"/>
      <c r="CW29" s="683"/>
      <c r="CX29" s="683"/>
      <c r="CY29" s="684"/>
      <c r="CZ29" s="661">
        <v>12.9</v>
      </c>
      <c r="DA29" s="685"/>
      <c r="DB29" s="685"/>
      <c r="DC29" s="691"/>
      <c r="DD29" s="665">
        <v>1898799</v>
      </c>
      <c r="DE29" s="683"/>
      <c r="DF29" s="683"/>
      <c r="DG29" s="683"/>
      <c r="DH29" s="683"/>
      <c r="DI29" s="683"/>
      <c r="DJ29" s="683"/>
      <c r="DK29" s="684"/>
      <c r="DL29" s="665">
        <v>1524453</v>
      </c>
      <c r="DM29" s="683"/>
      <c r="DN29" s="683"/>
      <c r="DO29" s="683"/>
      <c r="DP29" s="683"/>
      <c r="DQ29" s="683"/>
      <c r="DR29" s="683"/>
      <c r="DS29" s="683"/>
      <c r="DT29" s="683"/>
      <c r="DU29" s="683"/>
      <c r="DV29" s="684"/>
      <c r="DW29" s="661">
        <v>17.7</v>
      </c>
      <c r="DX29" s="685"/>
      <c r="DY29" s="685"/>
      <c r="DZ29" s="685"/>
      <c r="EA29" s="685"/>
      <c r="EB29" s="685"/>
      <c r="EC29" s="686"/>
    </row>
    <row r="30" spans="2:133" ht="11.25" customHeight="1" x14ac:dyDescent="0.15">
      <c r="B30" s="653" t="s">
        <v>305</v>
      </c>
      <c r="C30" s="654"/>
      <c r="D30" s="654"/>
      <c r="E30" s="654"/>
      <c r="F30" s="654"/>
      <c r="G30" s="654"/>
      <c r="H30" s="654"/>
      <c r="I30" s="654"/>
      <c r="J30" s="654"/>
      <c r="K30" s="654"/>
      <c r="L30" s="654"/>
      <c r="M30" s="654"/>
      <c r="N30" s="654"/>
      <c r="O30" s="654"/>
      <c r="P30" s="654"/>
      <c r="Q30" s="655"/>
      <c r="R30" s="656">
        <v>143850</v>
      </c>
      <c r="S30" s="657"/>
      <c r="T30" s="657"/>
      <c r="U30" s="657"/>
      <c r="V30" s="657"/>
      <c r="W30" s="657"/>
      <c r="X30" s="657"/>
      <c r="Y30" s="658"/>
      <c r="Z30" s="659">
        <v>0.9</v>
      </c>
      <c r="AA30" s="659"/>
      <c r="AB30" s="659"/>
      <c r="AC30" s="659"/>
      <c r="AD30" s="660">
        <v>8732</v>
      </c>
      <c r="AE30" s="660"/>
      <c r="AF30" s="660"/>
      <c r="AG30" s="660"/>
      <c r="AH30" s="660"/>
      <c r="AI30" s="660"/>
      <c r="AJ30" s="660"/>
      <c r="AK30" s="660"/>
      <c r="AL30" s="661">
        <v>0.1</v>
      </c>
      <c r="AM30" s="662"/>
      <c r="AN30" s="662"/>
      <c r="AO30" s="663"/>
      <c r="AP30" s="638" t="s">
        <v>223</v>
      </c>
      <c r="AQ30" s="639"/>
      <c r="AR30" s="639"/>
      <c r="AS30" s="639"/>
      <c r="AT30" s="639"/>
      <c r="AU30" s="639"/>
      <c r="AV30" s="639"/>
      <c r="AW30" s="639"/>
      <c r="AX30" s="639"/>
      <c r="AY30" s="639"/>
      <c r="AZ30" s="639"/>
      <c r="BA30" s="639"/>
      <c r="BB30" s="639"/>
      <c r="BC30" s="639"/>
      <c r="BD30" s="639"/>
      <c r="BE30" s="639"/>
      <c r="BF30" s="640"/>
      <c r="BG30" s="638" t="s">
        <v>306</v>
      </c>
      <c r="BH30" s="692"/>
      <c r="BI30" s="692"/>
      <c r="BJ30" s="692"/>
      <c r="BK30" s="692"/>
      <c r="BL30" s="692"/>
      <c r="BM30" s="692"/>
      <c r="BN30" s="692"/>
      <c r="BO30" s="692"/>
      <c r="BP30" s="692"/>
      <c r="BQ30" s="693"/>
      <c r="BR30" s="638" t="s">
        <v>307</v>
      </c>
      <c r="BS30" s="692"/>
      <c r="BT30" s="692"/>
      <c r="BU30" s="692"/>
      <c r="BV30" s="692"/>
      <c r="BW30" s="692"/>
      <c r="BX30" s="692"/>
      <c r="BY30" s="692"/>
      <c r="BZ30" s="692"/>
      <c r="CA30" s="692"/>
      <c r="CB30" s="693"/>
      <c r="CD30" s="696"/>
      <c r="CE30" s="697"/>
      <c r="CF30" s="653" t="s">
        <v>308</v>
      </c>
      <c r="CG30" s="654"/>
      <c r="CH30" s="654"/>
      <c r="CI30" s="654"/>
      <c r="CJ30" s="654"/>
      <c r="CK30" s="654"/>
      <c r="CL30" s="654"/>
      <c r="CM30" s="654"/>
      <c r="CN30" s="654"/>
      <c r="CO30" s="654"/>
      <c r="CP30" s="654"/>
      <c r="CQ30" s="655"/>
      <c r="CR30" s="656">
        <v>1891220</v>
      </c>
      <c r="CS30" s="657"/>
      <c r="CT30" s="657"/>
      <c r="CU30" s="657"/>
      <c r="CV30" s="657"/>
      <c r="CW30" s="657"/>
      <c r="CX30" s="657"/>
      <c r="CY30" s="658"/>
      <c r="CZ30" s="661">
        <v>12.6</v>
      </c>
      <c r="DA30" s="685"/>
      <c r="DB30" s="685"/>
      <c r="DC30" s="691"/>
      <c r="DD30" s="665">
        <v>1863766</v>
      </c>
      <c r="DE30" s="657"/>
      <c r="DF30" s="657"/>
      <c r="DG30" s="657"/>
      <c r="DH30" s="657"/>
      <c r="DI30" s="657"/>
      <c r="DJ30" s="657"/>
      <c r="DK30" s="658"/>
      <c r="DL30" s="665">
        <v>1489420</v>
      </c>
      <c r="DM30" s="657"/>
      <c r="DN30" s="657"/>
      <c r="DO30" s="657"/>
      <c r="DP30" s="657"/>
      <c r="DQ30" s="657"/>
      <c r="DR30" s="657"/>
      <c r="DS30" s="657"/>
      <c r="DT30" s="657"/>
      <c r="DU30" s="657"/>
      <c r="DV30" s="658"/>
      <c r="DW30" s="661">
        <v>17.3</v>
      </c>
      <c r="DX30" s="685"/>
      <c r="DY30" s="685"/>
      <c r="DZ30" s="685"/>
      <c r="EA30" s="685"/>
      <c r="EB30" s="685"/>
      <c r="EC30" s="686"/>
    </row>
    <row r="31" spans="2:133" ht="11.25" customHeight="1" x14ac:dyDescent="0.15">
      <c r="B31" s="653" t="s">
        <v>309</v>
      </c>
      <c r="C31" s="654"/>
      <c r="D31" s="654"/>
      <c r="E31" s="654"/>
      <c r="F31" s="654"/>
      <c r="G31" s="654"/>
      <c r="H31" s="654"/>
      <c r="I31" s="654"/>
      <c r="J31" s="654"/>
      <c r="K31" s="654"/>
      <c r="L31" s="654"/>
      <c r="M31" s="654"/>
      <c r="N31" s="654"/>
      <c r="O31" s="654"/>
      <c r="P31" s="654"/>
      <c r="Q31" s="655"/>
      <c r="R31" s="656">
        <v>34514</v>
      </c>
      <c r="S31" s="657"/>
      <c r="T31" s="657"/>
      <c r="U31" s="657"/>
      <c r="V31" s="657"/>
      <c r="W31" s="657"/>
      <c r="X31" s="657"/>
      <c r="Y31" s="658"/>
      <c r="Z31" s="659">
        <v>0.2</v>
      </c>
      <c r="AA31" s="659"/>
      <c r="AB31" s="659"/>
      <c r="AC31" s="659"/>
      <c r="AD31" s="660">
        <v>53</v>
      </c>
      <c r="AE31" s="660"/>
      <c r="AF31" s="660"/>
      <c r="AG31" s="660"/>
      <c r="AH31" s="660"/>
      <c r="AI31" s="660"/>
      <c r="AJ31" s="660"/>
      <c r="AK31" s="660"/>
      <c r="AL31" s="661">
        <v>0</v>
      </c>
      <c r="AM31" s="662"/>
      <c r="AN31" s="662"/>
      <c r="AO31" s="663"/>
      <c r="AP31" s="704" t="s">
        <v>310</v>
      </c>
      <c r="AQ31" s="705"/>
      <c r="AR31" s="705"/>
      <c r="AS31" s="705"/>
      <c r="AT31" s="710" t="s">
        <v>311</v>
      </c>
      <c r="AU31" s="356"/>
      <c r="AV31" s="356"/>
      <c r="AW31" s="356"/>
      <c r="AX31" s="642" t="s">
        <v>189</v>
      </c>
      <c r="AY31" s="643"/>
      <c r="AZ31" s="643"/>
      <c r="BA31" s="643"/>
      <c r="BB31" s="643"/>
      <c r="BC31" s="643"/>
      <c r="BD31" s="643"/>
      <c r="BE31" s="643"/>
      <c r="BF31" s="644"/>
      <c r="BG31" s="703">
        <v>99.5</v>
      </c>
      <c r="BH31" s="700"/>
      <c r="BI31" s="700"/>
      <c r="BJ31" s="700"/>
      <c r="BK31" s="700"/>
      <c r="BL31" s="700"/>
      <c r="BM31" s="651">
        <v>97.2</v>
      </c>
      <c r="BN31" s="700"/>
      <c r="BO31" s="700"/>
      <c r="BP31" s="700"/>
      <c r="BQ31" s="701"/>
      <c r="BR31" s="703">
        <v>99.5</v>
      </c>
      <c r="BS31" s="700"/>
      <c r="BT31" s="700"/>
      <c r="BU31" s="700"/>
      <c r="BV31" s="700"/>
      <c r="BW31" s="700"/>
      <c r="BX31" s="651">
        <v>97.1</v>
      </c>
      <c r="BY31" s="700"/>
      <c r="BZ31" s="700"/>
      <c r="CA31" s="700"/>
      <c r="CB31" s="701"/>
      <c r="CD31" s="696"/>
      <c r="CE31" s="697"/>
      <c r="CF31" s="653" t="s">
        <v>312</v>
      </c>
      <c r="CG31" s="654"/>
      <c r="CH31" s="654"/>
      <c r="CI31" s="654"/>
      <c r="CJ31" s="654"/>
      <c r="CK31" s="654"/>
      <c r="CL31" s="654"/>
      <c r="CM31" s="654"/>
      <c r="CN31" s="654"/>
      <c r="CO31" s="654"/>
      <c r="CP31" s="654"/>
      <c r="CQ31" s="655"/>
      <c r="CR31" s="656">
        <v>35033</v>
      </c>
      <c r="CS31" s="683"/>
      <c r="CT31" s="683"/>
      <c r="CU31" s="683"/>
      <c r="CV31" s="683"/>
      <c r="CW31" s="683"/>
      <c r="CX31" s="683"/>
      <c r="CY31" s="684"/>
      <c r="CZ31" s="661">
        <v>0.2</v>
      </c>
      <c r="DA31" s="685"/>
      <c r="DB31" s="685"/>
      <c r="DC31" s="691"/>
      <c r="DD31" s="665">
        <v>35033</v>
      </c>
      <c r="DE31" s="683"/>
      <c r="DF31" s="683"/>
      <c r="DG31" s="683"/>
      <c r="DH31" s="683"/>
      <c r="DI31" s="683"/>
      <c r="DJ31" s="683"/>
      <c r="DK31" s="684"/>
      <c r="DL31" s="665">
        <v>35033</v>
      </c>
      <c r="DM31" s="683"/>
      <c r="DN31" s="683"/>
      <c r="DO31" s="683"/>
      <c r="DP31" s="683"/>
      <c r="DQ31" s="683"/>
      <c r="DR31" s="683"/>
      <c r="DS31" s="683"/>
      <c r="DT31" s="683"/>
      <c r="DU31" s="683"/>
      <c r="DV31" s="684"/>
      <c r="DW31" s="661">
        <v>0.4</v>
      </c>
      <c r="DX31" s="685"/>
      <c r="DY31" s="685"/>
      <c r="DZ31" s="685"/>
      <c r="EA31" s="685"/>
      <c r="EB31" s="685"/>
      <c r="EC31" s="686"/>
    </row>
    <row r="32" spans="2:133" ht="11.25" customHeight="1" x14ac:dyDescent="0.15">
      <c r="B32" s="653" t="s">
        <v>313</v>
      </c>
      <c r="C32" s="654"/>
      <c r="D32" s="654"/>
      <c r="E32" s="654"/>
      <c r="F32" s="654"/>
      <c r="G32" s="654"/>
      <c r="H32" s="654"/>
      <c r="I32" s="654"/>
      <c r="J32" s="654"/>
      <c r="K32" s="654"/>
      <c r="L32" s="654"/>
      <c r="M32" s="654"/>
      <c r="N32" s="654"/>
      <c r="O32" s="654"/>
      <c r="P32" s="654"/>
      <c r="Q32" s="655"/>
      <c r="R32" s="656">
        <v>2542953</v>
      </c>
      <c r="S32" s="657"/>
      <c r="T32" s="657"/>
      <c r="U32" s="657"/>
      <c r="V32" s="657"/>
      <c r="W32" s="657"/>
      <c r="X32" s="657"/>
      <c r="Y32" s="658"/>
      <c r="Z32" s="659">
        <v>16.600000000000001</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314</v>
      </c>
      <c r="AX32" s="653" t="s">
        <v>315</v>
      </c>
      <c r="AY32" s="654"/>
      <c r="AZ32" s="654"/>
      <c r="BA32" s="654"/>
      <c r="BB32" s="654"/>
      <c r="BC32" s="654"/>
      <c r="BD32" s="654"/>
      <c r="BE32" s="654"/>
      <c r="BF32" s="655"/>
      <c r="BG32" s="713">
        <v>99.5</v>
      </c>
      <c r="BH32" s="683"/>
      <c r="BI32" s="683"/>
      <c r="BJ32" s="683"/>
      <c r="BK32" s="683"/>
      <c r="BL32" s="683"/>
      <c r="BM32" s="662">
        <v>97.4</v>
      </c>
      <c r="BN32" s="683"/>
      <c r="BO32" s="683"/>
      <c r="BP32" s="683"/>
      <c r="BQ32" s="702"/>
      <c r="BR32" s="713">
        <v>99.2</v>
      </c>
      <c r="BS32" s="683"/>
      <c r="BT32" s="683"/>
      <c r="BU32" s="683"/>
      <c r="BV32" s="683"/>
      <c r="BW32" s="683"/>
      <c r="BX32" s="662">
        <v>96.9</v>
      </c>
      <c r="BY32" s="683"/>
      <c r="BZ32" s="683"/>
      <c r="CA32" s="683"/>
      <c r="CB32" s="702"/>
      <c r="CD32" s="698"/>
      <c r="CE32" s="699"/>
      <c r="CF32" s="653" t="s">
        <v>316</v>
      </c>
      <c r="CG32" s="654"/>
      <c r="CH32" s="654"/>
      <c r="CI32" s="654"/>
      <c r="CJ32" s="654"/>
      <c r="CK32" s="654"/>
      <c r="CL32" s="654"/>
      <c r="CM32" s="654"/>
      <c r="CN32" s="654"/>
      <c r="CO32" s="654"/>
      <c r="CP32" s="654"/>
      <c r="CQ32" s="655"/>
      <c r="CR32" s="656" t="s">
        <v>129</v>
      </c>
      <c r="CS32" s="657"/>
      <c r="CT32" s="657"/>
      <c r="CU32" s="657"/>
      <c r="CV32" s="657"/>
      <c r="CW32" s="657"/>
      <c r="CX32" s="657"/>
      <c r="CY32" s="658"/>
      <c r="CZ32" s="661" t="s">
        <v>129</v>
      </c>
      <c r="DA32" s="685"/>
      <c r="DB32" s="685"/>
      <c r="DC32" s="691"/>
      <c r="DD32" s="665" t="s">
        <v>129</v>
      </c>
      <c r="DE32" s="657"/>
      <c r="DF32" s="657"/>
      <c r="DG32" s="657"/>
      <c r="DH32" s="657"/>
      <c r="DI32" s="657"/>
      <c r="DJ32" s="657"/>
      <c r="DK32" s="658"/>
      <c r="DL32" s="665" t="s">
        <v>129</v>
      </c>
      <c r="DM32" s="657"/>
      <c r="DN32" s="657"/>
      <c r="DO32" s="657"/>
      <c r="DP32" s="657"/>
      <c r="DQ32" s="657"/>
      <c r="DR32" s="657"/>
      <c r="DS32" s="657"/>
      <c r="DT32" s="657"/>
      <c r="DU32" s="657"/>
      <c r="DV32" s="658"/>
      <c r="DW32" s="661" t="s">
        <v>129</v>
      </c>
      <c r="DX32" s="685"/>
      <c r="DY32" s="685"/>
      <c r="DZ32" s="685"/>
      <c r="EA32" s="685"/>
      <c r="EB32" s="685"/>
      <c r="EC32" s="686"/>
    </row>
    <row r="33" spans="2:133" ht="11.25" customHeight="1" x14ac:dyDescent="0.15">
      <c r="B33" s="687" t="s">
        <v>317</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5"/>
      <c r="AV33" s="355"/>
      <c r="AW33" s="355"/>
      <c r="AX33" s="674" t="s">
        <v>318</v>
      </c>
      <c r="AY33" s="675"/>
      <c r="AZ33" s="675"/>
      <c r="BA33" s="675"/>
      <c r="BB33" s="675"/>
      <c r="BC33" s="675"/>
      <c r="BD33" s="675"/>
      <c r="BE33" s="675"/>
      <c r="BF33" s="676"/>
      <c r="BG33" s="714">
        <v>99.5</v>
      </c>
      <c r="BH33" s="715"/>
      <c r="BI33" s="715"/>
      <c r="BJ33" s="715"/>
      <c r="BK33" s="715"/>
      <c r="BL33" s="715"/>
      <c r="BM33" s="716">
        <v>97</v>
      </c>
      <c r="BN33" s="715"/>
      <c r="BO33" s="715"/>
      <c r="BP33" s="715"/>
      <c r="BQ33" s="717"/>
      <c r="BR33" s="714">
        <v>99.5</v>
      </c>
      <c r="BS33" s="715"/>
      <c r="BT33" s="715"/>
      <c r="BU33" s="715"/>
      <c r="BV33" s="715"/>
      <c r="BW33" s="715"/>
      <c r="BX33" s="716">
        <v>97</v>
      </c>
      <c r="BY33" s="715"/>
      <c r="BZ33" s="715"/>
      <c r="CA33" s="715"/>
      <c r="CB33" s="717"/>
      <c r="CD33" s="653" t="s">
        <v>319</v>
      </c>
      <c r="CE33" s="654"/>
      <c r="CF33" s="654"/>
      <c r="CG33" s="654"/>
      <c r="CH33" s="654"/>
      <c r="CI33" s="654"/>
      <c r="CJ33" s="654"/>
      <c r="CK33" s="654"/>
      <c r="CL33" s="654"/>
      <c r="CM33" s="654"/>
      <c r="CN33" s="654"/>
      <c r="CO33" s="654"/>
      <c r="CP33" s="654"/>
      <c r="CQ33" s="655"/>
      <c r="CR33" s="656">
        <v>7595793</v>
      </c>
      <c r="CS33" s="683"/>
      <c r="CT33" s="683"/>
      <c r="CU33" s="683"/>
      <c r="CV33" s="683"/>
      <c r="CW33" s="683"/>
      <c r="CX33" s="683"/>
      <c r="CY33" s="684"/>
      <c r="CZ33" s="661">
        <v>50.7</v>
      </c>
      <c r="DA33" s="685"/>
      <c r="DB33" s="685"/>
      <c r="DC33" s="691"/>
      <c r="DD33" s="665">
        <v>5939734</v>
      </c>
      <c r="DE33" s="683"/>
      <c r="DF33" s="683"/>
      <c r="DG33" s="683"/>
      <c r="DH33" s="683"/>
      <c r="DI33" s="683"/>
      <c r="DJ33" s="683"/>
      <c r="DK33" s="684"/>
      <c r="DL33" s="665">
        <v>3938226</v>
      </c>
      <c r="DM33" s="683"/>
      <c r="DN33" s="683"/>
      <c r="DO33" s="683"/>
      <c r="DP33" s="683"/>
      <c r="DQ33" s="683"/>
      <c r="DR33" s="683"/>
      <c r="DS33" s="683"/>
      <c r="DT33" s="683"/>
      <c r="DU33" s="683"/>
      <c r="DV33" s="684"/>
      <c r="DW33" s="661">
        <v>45.7</v>
      </c>
      <c r="DX33" s="685"/>
      <c r="DY33" s="685"/>
      <c r="DZ33" s="685"/>
      <c r="EA33" s="685"/>
      <c r="EB33" s="685"/>
      <c r="EC33" s="686"/>
    </row>
    <row r="34" spans="2:133" ht="11.25" customHeight="1" x14ac:dyDescent="0.15">
      <c r="B34" s="653" t="s">
        <v>320</v>
      </c>
      <c r="C34" s="654"/>
      <c r="D34" s="654"/>
      <c r="E34" s="654"/>
      <c r="F34" s="654"/>
      <c r="G34" s="654"/>
      <c r="H34" s="654"/>
      <c r="I34" s="654"/>
      <c r="J34" s="654"/>
      <c r="K34" s="654"/>
      <c r="L34" s="654"/>
      <c r="M34" s="654"/>
      <c r="N34" s="654"/>
      <c r="O34" s="654"/>
      <c r="P34" s="654"/>
      <c r="Q34" s="655"/>
      <c r="R34" s="656">
        <v>790805</v>
      </c>
      <c r="S34" s="657"/>
      <c r="T34" s="657"/>
      <c r="U34" s="657"/>
      <c r="V34" s="657"/>
      <c r="W34" s="657"/>
      <c r="X34" s="657"/>
      <c r="Y34" s="658"/>
      <c r="Z34" s="659">
        <v>5.2</v>
      </c>
      <c r="AA34" s="659"/>
      <c r="AB34" s="659"/>
      <c r="AC34" s="659"/>
      <c r="AD34" s="660" t="s">
        <v>129</v>
      </c>
      <c r="AE34" s="660"/>
      <c r="AF34" s="660"/>
      <c r="AG34" s="660"/>
      <c r="AH34" s="660"/>
      <c r="AI34" s="660"/>
      <c r="AJ34" s="660"/>
      <c r="AK34" s="660"/>
      <c r="AL34" s="661" t="s">
        <v>129</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321</v>
      </c>
      <c r="CE34" s="654"/>
      <c r="CF34" s="654"/>
      <c r="CG34" s="654"/>
      <c r="CH34" s="654"/>
      <c r="CI34" s="654"/>
      <c r="CJ34" s="654"/>
      <c r="CK34" s="654"/>
      <c r="CL34" s="654"/>
      <c r="CM34" s="654"/>
      <c r="CN34" s="654"/>
      <c r="CO34" s="654"/>
      <c r="CP34" s="654"/>
      <c r="CQ34" s="655"/>
      <c r="CR34" s="656">
        <v>2417975</v>
      </c>
      <c r="CS34" s="657"/>
      <c r="CT34" s="657"/>
      <c r="CU34" s="657"/>
      <c r="CV34" s="657"/>
      <c r="CW34" s="657"/>
      <c r="CX34" s="657"/>
      <c r="CY34" s="658"/>
      <c r="CZ34" s="661">
        <v>16.100000000000001</v>
      </c>
      <c r="DA34" s="685"/>
      <c r="DB34" s="685"/>
      <c r="DC34" s="691"/>
      <c r="DD34" s="665">
        <v>1505640</v>
      </c>
      <c r="DE34" s="657"/>
      <c r="DF34" s="657"/>
      <c r="DG34" s="657"/>
      <c r="DH34" s="657"/>
      <c r="DI34" s="657"/>
      <c r="DJ34" s="657"/>
      <c r="DK34" s="658"/>
      <c r="DL34" s="665">
        <v>1151565</v>
      </c>
      <c r="DM34" s="657"/>
      <c r="DN34" s="657"/>
      <c r="DO34" s="657"/>
      <c r="DP34" s="657"/>
      <c r="DQ34" s="657"/>
      <c r="DR34" s="657"/>
      <c r="DS34" s="657"/>
      <c r="DT34" s="657"/>
      <c r="DU34" s="657"/>
      <c r="DV34" s="658"/>
      <c r="DW34" s="661">
        <v>13.4</v>
      </c>
      <c r="DX34" s="685"/>
      <c r="DY34" s="685"/>
      <c r="DZ34" s="685"/>
      <c r="EA34" s="685"/>
      <c r="EB34" s="685"/>
      <c r="EC34" s="686"/>
    </row>
    <row r="35" spans="2:133" ht="11.25" customHeight="1" x14ac:dyDescent="0.15">
      <c r="B35" s="653" t="s">
        <v>322</v>
      </c>
      <c r="C35" s="654"/>
      <c r="D35" s="654"/>
      <c r="E35" s="654"/>
      <c r="F35" s="654"/>
      <c r="G35" s="654"/>
      <c r="H35" s="654"/>
      <c r="I35" s="654"/>
      <c r="J35" s="654"/>
      <c r="K35" s="654"/>
      <c r="L35" s="654"/>
      <c r="M35" s="654"/>
      <c r="N35" s="654"/>
      <c r="O35" s="654"/>
      <c r="P35" s="654"/>
      <c r="Q35" s="655"/>
      <c r="R35" s="656">
        <v>23788</v>
      </c>
      <c r="S35" s="657"/>
      <c r="T35" s="657"/>
      <c r="U35" s="657"/>
      <c r="V35" s="657"/>
      <c r="W35" s="657"/>
      <c r="X35" s="657"/>
      <c r="Y35" s="658"/>
      <c r="Z35" s="659">
        <v>0.2</v>
      </c>
      <c r="AA35" s="659"/>
      <c r="AB35" s="659"/>
      <c r="AC35" s="659"/>
      <c r="AD35" s="660">
        <v>6475</v>
      </c>
      <c r="AE35" s="660"/>
      <c r="AF35" s="660"/>
      <c r="AG35" s="660"/>
      <c r="AH35" s="660"/>
      <c r="AI35" s="660"/>
      <c r="AJ35" s="660"/>
      <c r="AK35" s="660"/>
      <c r="AL35" s="661">
        <v>0.1</v>
      </c>
      <c r="AM35" s="662"/>
      <c r="AN35" s="662"/>
      <c r="AO35" s="663"/>
      <c r="AP35" s="216"/>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186052</v>
      </c>
      <c r="CS35" s="683"/>
      <c r="CT35" s="683"/>
      <c r="CU35" s="683"/>
      <c r="CV35" s="683"/>
      <c r="CW35" s="683"/>
      <c r="CX35" s="683"/>
      <c r="CY35" s="684"/>
      <c r="CZ35" s="661">
        <v>1.2</v>
      </c>
      <c r="DA35" s="685"/>
      <c r="DB35" s="685"/>
      <c r="DC35" s="691"/>
      <c r="DD35" s="665">
        <v>152654</v>
      </c>
      <c r="DE35" s="683"/>
      <c r="DF35" s="683"/>
      <c r="DG35" s="683"/>
      <c r="DH35" s="683"/>
      <c r="DI35" s="683"/>
      <c r="DJ35" s="683"/>
      <c r="DK35" s="684"/>
      <c r="DL35" s="665">
        <v>117467</v>
      </c>
      <c r="DM35" s="683"/>
      <c r="DN35" s="683"/>
      <c r="DO35" s="683"/>
      <c r="DP35" s="683"/>
      <c r="DQ35" s="683"/>
      <c r="DR35" s="683"/>
      <c r="DS35" s="683"/>
      <c r="DT35" s="683"/>
      <c r="DU35" s="683"/>
      <c r="DV35" s="684"/>
      <c r="DW35" s="661">
        <v>1.4</v>
      </c>
      <c r="DX35" s="685"/>
      <c r="DY35" s="685"/>
      <c r="DZ35" s="685"/>
      <c r="EA35" s="685"/>
      <c r="EB35" s="685"/>
      <c r="EC35" s="686"/>
    </row>
    <row r="36" spans="2:133" ht="11.25" customHeight="1" x14ac:dyDescent="0.15">
      <c r="B36" s="653" t="s">
        <v>326</v>
      </c>
      <c r="C36" s="654"/>
      <c r="D36" s="654"/>
      <c r="E36" s="654"/>
      <c r="F36" s="654"/>
      <c r="G36" s="654"/>
      <c r="H36" s="654"/>
      <c r="I36" s="654"/>
      <c r="J36" s="654"/>
      <c r="K36" s="654"/>
      <c r="L36" s="654"/>
      <c r="M36" s="654"/>
      <c r="N36" s="654"/>
      <c r="O36" s="654"/>
      <c r="P36" s="654"/>
      <c r="Q36" s="655"/>
      <c r="R36" s="656">
        <v>156454</v>
      </c>
      <c r="S36" s="657"/>
      <c r="T36" s="657"/>
      <c r="U36" s="657"/>
      <c r="V36" s="657"/>
      <c r="W36" s="657"/>
      <c r="X36" s="657"/>
      <c r="Y36" s="658"/>
      <c r="Z36" s="659">
        <v>1</v>
      </c>
      <c r="AA36" s="659"/>
      <c r="AB36" s="659"/>
      <c r="AC36" s="659"/>
      <c r="AD36" s="660" t="s">
        <v>129</v>
      </c>
      <c r="AE36" s="660"/>
      <c r="AF36" s="660"/>
      <c r="AG36" s="660"/>
      <c r="AH36" s="660"/>
      <c r="AI36" s="660"/>
      <c r="AJ36" s="660"/>
      <c r="AK36" s="660"/>
      <c r="AL36" s="661" t="s">
        <v>129</v>
      </c>
      <c r="AM36" s="662"/>
      <c r="AN36" s="662"/>
      <c r="AO36" s="663"/>
      <c r="AP36" s="216"/>
      <c r="AQ36" s="718" t="s">
        <v>327</v>
      </c>
      <c r="AR36" s="719"/>
      <c r="AS36" s="719"/>
      <c r="AT36" s="719"/>
      <c r="AU36" s="719"/>
      <c r="AV36" s="719"/>
      <c r="AW36" s="719"/>
      <c r="AX36" s="719"/>
      <c r="AY36" s="720"/>
      <c r="AZ36" s="645">
        <v>2171880</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10990</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3079307</v>
      </c>
      <c r="CS36" s="657"/>
      <c r="CT36" s="657"/>
      <c r="CU36" s="657"/>
      <c r="CV36" s="657"/>
      <c r="CW36" s="657"/>
      <c r="CX36" s="657"/>
      <c r="CY36" s="658"/>
      <c r="CZ36" s="661">
        <v>20.6</v>
      </c>
      <c r="DA36" s="685"/>
      <c r="DB36" s="685"/>
      <c r="DC36" s="691"/>
      <c r="DD36" s="665">
        <v>2565914</v>
      </c>
      <c r="DE36" s="657"/>
      <c r="DF36" s="657"/>
      <c r="DG36" s="657"/>
      <c r="DH36" s="657"/>
      <c r="DI36" s="657"/>
      <c r="DJ36" s="657"/>
      <c r="DK36" s="658"/>
      <c r="DL36" s="665">
        <v>1871399</v>
      </c>
      <c r="DM36" s="657"/>
      <c r="DN36" s="657"/>
      <c r="DO36" s="657"/>
      <c r="DP36" s="657"/>
      <c r="DQ36" s="657"/>
      <c r="DR36" s="657"/>
      <c r="DS36" s="657"/>
      <c r="DT36" s="657"/>
      <c r="DU36" s="657"/>
      <c r="DV36" s="658"/>
      <c r="DW36" s="661">
        <v>21.7</v>
      </c>
      <c r="DX36" s="685"/>
      <c r="DY36" s="685"/>
      <c r="DZ36" s="685"/>
      <c r="EA36" s="685"/>
      <c r="EB36" s="685"/>
      <c r="EC36" s="686"/>
    </row>
    <row r="37" spans="2:133" ht="11.25" customHeight="1" x14ac:dyDescent="0.15">
      <c r="B37" s="653" t="s">
        <v>330</v>
      </c>
      <c r="C37" s="654"/>
      <c r="D37" s="654"/>
      <c r="E37" s="654"/>
      <c r="F37" s="654"/>
      <c r="G37" s="654"/>
      <c r="H37" s="654"/>
      <c r="I37" s="654"/>
      <c r="J37" s="654"/>
      <c r="K37" s="654"/>
      <c r="L37" s="654"/>
      <c r="M37" s="654"/>
      <c r="N37" s="654"/>
      <c r="O37" s="654"/>
      <c r="P37" s="654"/>
      <c r="Q37" s="655"/>
      <c r="R37" s="656">
        <v>909957</v>
      </c>
      <c r="S37" s="657"/>
      <c r="T37" s="657"/>
      <c r="U37" s="657"/>
      <c r="V37" s="657"/>
      <c r="W37" s="657"/>
      <c r="X37" s="657"/>
      <c r="Y37" s="658"/>
      <c r="Z37" s="659">
        <v>6</v>
      </c>
      <c r="AA37" s="659"/>
      <c r="AB37" s="659"/>
      <c r="AC37" s="659"/>
      <c r="AD37" s="660" t="s">
        <v>129</v>
      </c>
      <c r="AE37" s="660"/>
      <c r="AF37" s="660"/>
      <c r="AG37" s="660"/>
      <c r="AH37" s="660"/>
      <c r="AI37" s="660"/>
      <c r="AJ37" s="660"/>
      <c r="AK37" s="660"/>
      <c r="AL37" s="661" t="s">
        <v>129</v>
      </c>
      <c r="AM37" s="662"/>
      <c r="AN37" s="662"/>
      <c r="AO37" s="663"/>
      <c r="AQ37" s="722" t="s">
        <v>331</v>
      </c>
      <c r="AR37" s="723"/>
      <c r="AS37" s="723"/>
      <c r="AT37" s="723"/>
      <c r="AU37" s="723"/>
      <c r="AV37" s="723"/>
      <c r="AW37" s="723"/>
      <c r="AX37" s="723"/>
      <c r="AY37" s="724"/>
      <c r="AZ37" s="656">
        <v>664946</v>
      </c>
      <c r="BA37" s="657"/>
      <c r="BB37" s="657"/>
      <c r="BC37" s="657"/>
      <c r="BD37" s="683"/>
      <c r="BE37" s="683"/>
      <c r="BF37" s="702"/>
      <c r="BG37" s="653" t="s">
        <v>332</v>
      </c>
      <c r="BH37" s="654"/>
      <c r="BI37" s="654"/>
      <c r="BJ37" s="654"/>
      <c r="BK37" s="654"/>
      <c r="BL37" s="654"/>
      <c r="BM37" s="654"/>
      <c r="BN37" s="654"/>
      <c r="BO37" s="654"/>
      <c r="BP37" s="654"/>
      <c r="BQ37" s="654"/>
      <c r="BR37" s="654"/>
      <c r="BS37" s="654"/>
      <c r="BT37" s="654"/>
      <c r="BU37" s="655"/>
      <c r="BV37" s="656">
        <v>-21045</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865313</v>
      </c>
      <c r="CS37" s="683"/>
      <c r="CT37" s="683"/>
      <c r="CU37" s="683"/>
      <c r="CV37" s="683"/>
      <c r="CW37" s="683"/>
      <c r="CX37" s="683"/>
      <c r="CY37" s="684"/>
      <c r="CZ37" s="661">
        <v>5.8</v>
      </c>
      <c r="DA37" s="685"/>
      <c r="DB37" s="685"/>
      <c r="DC37" s="691"/>
      <c r="DD37" s="665">
        <v>774413</v>
      </c>
      <c r="DE37" s="683"/>
      <c r="DF37" s="683"/>
      <c r="DG37" s="683"/>
      <c r="DH37" s="683"/>
      <c r="DI37" s="683"/>
      <c r="DJ37" s="683"/>
      <c r="DK37" s="684"/>
      <c r="DL37" s="665">
        <v>636153</v>
      </c>
      <c r="DM37" s="683"/>
      <c r="DN37" s="683"/>
      <c r="DO37" s="683"/>
      <c r="DP37" s="683"/>
      <c r="DQ37" s="683"/>
      <c r="DR37" s="683"/>
      <c r="DS37" s="683"/>
      <c r="DT37" s="683"/>
      <c r="DU37" s="683"/>
      <c r="DV37" s="684"/>
      <c r="DW37" s="661">
        <v>7.4</v>
      </c>
      <c r="DX37" s="685"/>
      <c r="DY37" s="685"/>
      <c r="DZ37" s="685"/>
      <c r="EA37" s="685"/>
      <c r="EB37" s="685"/>
      <c r="EC37" s="686"/>
    </row>
    <row r="38" spans="2:133" ht="11.25" customHeight="1" x14ac:dyDescent="0.15">
      <c r="B38" s="653" t="s">
        <v>334</v>
      </c>
      <c r="C38" s="654"/>
      <c r="D38" s="654"/>
      <c r="E38" s="654"/>
      <c r="F38" s="654"/>
      <c r="G38" s="654"/>
      <c r="H38" s="654"/>
      <c r="I38" s="654"/>
      <c r="J38" s="654"/>
      <c r="K38" s="654"/>
      <c r="L38" s="654"/>
      <c r="M38" s="654"/>
      <c r="N38" s="654"/>
      <c r="O38" s="654"/>
      <c r="P38" s="654"/>
      <c r="Q38" s="655"/>
      <c r="R38" s="656">
        <v>189594</v>
      </c>
      <c r="S38" s="657"/>
      <c r="T38" s="657"/>
      <c r="U38" s="657"/>
      <c r="V38" s="657"/>
      <c r="W38" s="657"/>
      <c r="X38" s="657"/>
      <c r="Y38" s="658"/>
      <c r="Z38" s="659">
        <v>1.2</v>
      </c>
      <c r="AA38" s="659"/>
      <c r="AB38" s="659"/>
      <c r="AC38" s="659"/>
      <c r="AD38" s="660" t="s">
        <v>129</v>
      </c>
      <c r="AE38" s="660"/>
      <c r="AF38" s="660"/>
      <c r="AG38" s="660"/>
      <c r="AH38" s="660"/>
      <c r="AI38" s="660"/>
      <c r="AJ38" s="660"/>
      <c r="AK38" s="660"/>
      <c r="AL38" s="661" t="s">
        <v>129</v>
      </c>
      <c r="AM38" s="662"/>
      <c r="AN38" s="662"/>
      <c r="AO38" s="663"/>
      <c r="AQ38" s="722" t="s">
        <v>335</v>
      </c>
      <c r="AR38" s="723"/>
      <c r="AS38" s="723"/>
      <c r="AT38" s="723"/>
      <c r="AU38" s="723"/>
      <c r="AV38" s="723"/>
      <c r="AW38" s="723"/>
      <c r="AX38" s="723"/>
      <c r="AY38" s="724"/>
      <c r="AZ38" s="656">
        <v>328632</v>
      </c>
      <c r="BA38" s="657"/>
      <c r="BB38" s="657"/>
      <c r="BC38" s="657"/>
      <c r="BD38" s="683"/>
      <c r="BE38" s="683"/>
      <c r="BF38" s="702"/>
      <c r="BG38" s="653" t="s">
        <v>336</v>
      </c>
      <c r="BH38" s="654"/>
      <c r="BI38" s="654"/>
      <c r="BJ38" s="654"/>
      <c r="BK38" s="654"/>
      <c r="BL38" s="654"/>
      <c r="BM38" s="654"/>
      <c r="BN38" s="654"/>
      <c r="BO38" s="654"/>
      <c r="BP38" s="654"/>
      <c r="BQ38" s="654"/>
      <c r="BR38" s="654"/>
      <c r="BS38" s="654"/>
      <c r="BT38" s="654"/>
      <c r="BU38" s="655"/>
      <c r="BV38" s="656">
        <v>2885</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1022211</v>
      </c>
      <c r="CS38" s="657"/>
      <c r="CT38" s="657"/>
      <c r="CU38" s="657"/>
      <c r="CV38" s="657"/>
      <c r="CW38" s="657"/>
      <c r="CX38" s="657"/>
      <c r="CY38" s="658"/>
      <c r="CZ38" s="661">
        <v>6.8</v>
      </c>
      <c r="DA38" s="685"/>
      <c r="DB38" s="685"/>
      <c r="DC38" s="691"/>
      <c r="DD38" s="665">
        <v>846361</v>
      </c>
      <c r="DE38" s="657"/>
      <c r="DF38" s="657"/>
      <c r="DG38" s="657"/>
      <c r="DH38" s="657"/>
      <c r="DI38" s="657"/>
      <c r="DJ38" s="657"/>
      <c r="DK38" s="658"/>
      <c r="DL38" s="665">
        <v>797795</v>
      </c>
      <c r="DM38" s="657"/>
      <c r="DN38" s="657"/>
      <c r="DO38" s="657"/>
      <c r="DP38" s="657"/>
      <c r="DQ38" s="657"/>
      <c r="DR38" s="657"/>
      <c r="DS38" s="657"/>
      <c r="DT38" s="657"/>
      <c r="DU38" s="657"/>
      <c r="DV38" s="658"/>
      <c r="DW38" s="661">
        <v>9.3000000000000007</v>
      </c>
      <c r="DX38" s="685"/>
      <c r="DY38" s="685"/>
      <c r="DZ38" s="685"/>
      <c r="EA38" s="685"/>
      <c r="EB38" s="685"/>
      <c r="EC38" s="686"/>
    </row>
    <row r="39" spans="2:133" ht="11.25" customHeight="1" x14ac:dyDescent="0.15">
      <c r="B39" s="653" t="s">
        <v>338</v>
      </c>
      <c r="C39" s="654"/>
      <c r="D39" s="654"/>
      <c r="E39" s="654"/>
      <c r="F39" s="654"/>
      <c r="G39" s="654"/>
      <c r="H39" s="654"/>
      <c r="I39" s="654"/>
      <c r="J39" s="654"/>
      <c r="K39" s="654"/>
      <c r="L39" s="654"/>
      <c r="M39" s="654"/>
      <c r="N39" s="654"/>
      <c r="O39" s="654"/>
      <c r="P39" s="654"/>
      <c r="Q39" s="655"/>
      <c r="R39" s="656">
        <v>670349</v>
      </c>
      <c r="S39" s="657"/>
      <c r="T39" s="657"/>
      <c r="U39" s="657"/>
      <c r="V39" s="657"/>
      <c r="W39" s="657"/>
      <c r="X39" s="657"/>
      <c r="Y39" s="658"/>
      <c r="Z39" s="659">
        <v>4.4000000000000004</v>
      </c>
      <c r="AA39" s="659"/>
      <c r="AB39" s="659"/>
      <c r="AC39" s="659"/>
      <c r="AD39" s="660">
        <v>856</v>
      </c>
      <c r="AE39" s="660"/>
      <c r="AF39" s="660"/>
      <c r="AG39" s="660"/>
      <c r="AH39" s="660"/>
      <c r="AI39" s="660"/>
      <c r="AJ39" s="660"/>
      <c r="AK39" s="660"/>
      <c r="AL39" s="661">
        <v>0</v>
      </c>
      <c r="AM39" s="662"/>
      <c r="AN39" s="662"/>
      <c r="AO39" s="663"/>
      <c r="AQ39" s="722" t="s">
        <v>339</v>
      </c>
      <c r="AR39" s="723"/>
      <c r="AS39" s="723"/>
      <c r="AT39" s="723"/>
      <c r="AU39" s="723"/>
      <c r="AV39" s="723"/>
      <c r="AW39" s="723"/>
      <c r="AX39" s="723"/>
      <c r="AY39" s="724"/>
      <c r="AZ39" s="656">
        <v>139637</v>
      </c>
      <c r="BA39" s="657"/>
      <c r="BB39" s="657"/>
      <c r="BC39" s="657"/>
      <c r="BD39" s="683"/>
      <c r="BE39" s="683"/>
      <c r="BF39" s="702"/>
      <c r="BG39" s="653" t="s">
        <v>340</v>
      </c>
      <c r="BH39" s="654"/>
      <c r="BI39" s="654"/>
      <c r="BJ39" s="654"/>
      <c r="BK39" s="654"/>
      <c r="BL39" s="654"/>
      <c r="BM39" s="654"/>
      <c r="BN39" s="654"/>
      <c r="BO39" s="654"/>
      <c r="BP39" s="654"/>
      <c r="BQ39" s="654"/>
      <c r="BR39" s="654"/>
      <c r="BS39" s="654"/>
      <c r="BT39" s="654"/>
      <c r="BU39" s="655"/>
      <c r="BV39" s="656">
        <v>4235</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767316</v>
      </c>
      <c r="CS39" s="683"/>
      <c r="CT39" s="683"/>
      <c r="CU39" s="683"/>
      <c r="CV39" s="683"/>
      <c r="CW39" s="683"/>
      <c r="CX39" s="683"/>
      <c r="CY39" s="684"/>
      <c r="CZ39" s="661">
        <v>5.0999999999999996</v>
      </c>
      <c r="DA39" s="685"/>
      <c r="DB39" s="685"/>
      <c r="DC39" s="691"/>
      <c r="DD39" s="665">
        <v>749165</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15">
      <c r="B40" s="653" t="s">
        <v>342</v>
      </c>
      <c r="C40" s="654"/>
      <c r="D40" s="654"/>
      <c r="E40" s="654"/>
      <c r="F40" s="654"/>
      <c r="G40" s="654"/>
      <c r="H40" s="654"/>
      <c r="I40" s="654"/>
      <c r="J40" s="654"/>
      <c r="K40" s="654"/>
      <c r="L40" s="654"/>
      <c r="M40" s="654"/>
      <c r="N40" s="654"/>
      <c r="O40" s="654"/>
      <c r="P40" s="654"/>
      <c r="Q40" s="655"/>
      <c r="R40" s="656">
        <v>723700</v>
      </c>
      <c r="S40" s="657"/>
      <c r="T40" s="657"/>
      <c r="U40" s="657"/>
      <c r="V40" s="657"/>
      <c r="W40" s="657"/>
      <c r="X40" s="657"/>
      <c r="Y40" s="658"/>
      <c r="Z40" s="659">
        <v>4.7</v>
      </c>
      <c r="AA40" s="659"/>
      <c r="AB40" s="659"/>
      <c r="AC40" s="659"/>
      <c r="AD40" s="660" t="s">
        <v>129</v>
      </c>
      <c r="AE40" s="660"/>
      <c r="AF40" s="660"/>
      <c r="AG40" s="660"/>
      <c r="AH40" s="660"/>
      <c r="AI40" s="660"/>
      <c r="AJ40" s="660"/>
      <c r="AK40" s="660"/>
      <c r="AL40" s="661" t="s">
        <v>129</v>
      </c>
      <c r="AM40" s="662"/>
      <c r="AN40" s="662"/>
      <c r="AO40" s="663"/>
      <c r="AQ40" s="722" t="s">
        <v>343</v>
      </c>
      <c r="AR40" s="723"/>
      <c r="AS40" s="723"/>
      <c r="AT40" s="723"/>
      <c r="AU40" s="723"/>
      <c r="AV40" s="723"/>
      <c r="AW40" s="723"/>
      <c r="AX40" s="723"/>
      <c r="AY40" s="724"/>
      <c r="AZ40" s="656">
        <v>16454</v>
      </c>
      <c r="BA40" s="657"/>
      <c r="BB40" s="657"/>
      <c r="BC40" s="657"/>
      <c r="BD40" s="683"/>
      <c r="BE40" s="683"/>
      <c r="BF40" s="702"/>
      <c r="BG40" s="706" t="s">
        <v>344</v>
      </c>
      <c r="BH40" s="707"/>
      <c r="BI40" s="707"/>
      <c r="BJ40" s="707"/>
      <c r="BK40" s="707"/>
      <c r="BL40" s="359"/>
      <c r="BM40" s="654" t="s">
        <v>345</v>
      </c>
      <c r="BN40" s="654"/>
      <c r="BO40" s="654"/>
      <c r="BP40" s="654"/>
      <c r="BQ40" s="654"/>
      <c r="BR40" s="654"/>
      <c r="BS40" s="654"/>
      <c r="BT40" s="654"/>
      <c r="BU40" s="655"/>
      <c r="BV40" s="656">
        <v>95</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v>122932</v>
      </c>
      <c r="CS40" s="657"/>
      <c r="CT40" s="657"/>
      <c r="CU40" s="657"/>
      <c r="CV40" s="657"/>
      <c r="CW40" s="657"/>
      <c r="CX40" s="657"/>
      <c r="CY40" s="658"/>
      <c r="CZ40" s="661">
        <v>0.8</v>
      </c>
      <c r="DA40" s="685"/>
      <c r="DB40" s="685"/>
      <c r="DC40" s="691"/>
      <c r="DD40" s="665">
        <v>120000</v>
      </c>
      <c r="DE40" s="657"/>
      <c r="DF40" s="657"/>
      <c r="DG40" s="657"/>
      <c r="DH40" s="657"/>
      <c r="DI40" s="657"/>
      <c r="DJ40" s="657"/>
      <c r="DK40" s="658"/>
      <c r="DL40" s="665" t="s">
        <v>129</v>
      </c>
      <c r="DM40" s="657"/>
      <c r="DN40" s="657"/>
      <c r="DO40" s="657"/>
      <c r="DP40" s="657"/>
      <c r="DQ40" s="657"/>
      <c r="DR40" s="657"/>
      <c r="DS40" s="657"/>
      <c r="DT40" s="657"/>
      <c r="DU40" s="657"/>
      <c r="DV40" s="658"/>
      <c r="DW40" s="661" t="s">
        <v>129</v>
      </c>
      <c r="DX40" s="685"/>
      <c r="DY40" s="685"/>
      <c r="DZ40" s="685"/>
      <c r="EA40" s="685"/>
      <c r="EB40" s="685"/>
      <c r="EC40" s="686"/>
    </row>
    <row r="41" spans="2:133" ht="11.25" customHeight="1" x14ac:dyDescent="0.15">
      <c r="B41" s="653" t="s">
        <v>347</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348</v>
      </c>
      <c r="AR41" s="723"/>
      <c r="AS41" s="723"/>
      <c r="AT41" s="723"/>
      <c r="AU41" s="723"/>
      <c r="AV41" s="723"/>
      <c r="AW41" s="723"/>
      <c r="AX41" s="723"/>
      <c r="AY41" s="724"/>
      <c r="AZ41" s="656">
        <v>159365</v>
      </c>
      <c r="BA41" s="657"/>
      <c r="BB41" s="657"/>
      <c r="BC41" s="657"/>
      <c r="BD41" s="683"/>
      <c r="BE41" s="683"/>
      <c r="BF41" s="702"/>
      <c r="BG41" s="706"/>
      <c r="BH41" s="707"/>
      <c r="BI41" s="707"/>
      <c r="BJ41" s="707"/>
      <c r="BK41" s="707"/>
      <c r="BL41" s="359"/>
      <c r="BM41" s="654" t="s">
        <v>349</v>
      </c>
      <c r="BN41" s="654"/>
      <c r="BO41" s="654"/>
      <c r="BP41" s="654"/>
      <c r="BQ41" s="654"/>
      <c r="BR41" s="654"/>
      <c r="BS41" s="654"/>
      <c r="BT41" s="654"/>
      <c r="BU41" s="655"/>
      <c r="BV41" s="656" t="s">
        <v>129</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351</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343</v>
      </c>
      <c r="AR42" s="729"/>
      <c r="AS42" s="729"/>
      <c r="AT42" s="729"/>
      <c r="AU42" s="729"/>
      <c r="AV42" s="729"/>
      <c r="AW42" s="729"/>
      <c r="AX42" s="729"/>
      <c r="AY42" s="730"/>
      <c r="AZ42" s="734">
        <v>862846</v>
      </c>
      <c r="BA42" s="735"/>
      <c r="BB42" s="735"/>
      <c r="BC42" s="735"/>
      <c r="BD42" s="715"/>
      <c r="BE42" s="715"/>
      <c r="BF42" s="717"/>
      <c r="BG42" s="708"/>
      <c r="BH42" s="709"/>
      <c r="BI42" s="709"/>
      <c r="BJ42" s="709"/>
      <c r="BK42" s="709"/>
      <c r="BL42" s="357"/>
      <c r="BM42" s="675" t="s">
        <v>352</v>
      </c>
      <c r="BN42" s="675"/>
      <c r="BO42" s="675"/>
      <c r="BP42" s="675"/>
      <c r="BQ42" s="675"/>
      <c r="BR42" s="675"/>
      <c r="BS42" s="675"/>
      <c r="BT42" s="675"/>
      <c r="BU42" s="676"/>
      <c r="BV42" s="734">
        <v>456</v>
      </c>
      <c r="BW42" s="735"/>
      <c r="BX42" s="735"/>
      <c r="BY42" s="735"/>
      <c r="BZ42" s="735"/>
      <c r="CA42" s="735"/>
      <c r="CB42" s="741"/>
      <c r="CD42" s="653" t="s">
        <v>353</v>
      </c>
      <c r="CE42" s="654"/>
      <c r="CF42" s="654"/>
      <c r="CG42" s="654"/>
      <c r="CH42" s="654"/>
      <c r="CI42" s="654"/>
      <c r="CJ42" s="654"/>
      <c r="CK42" s="654"/>
      <c r="CL42" s="654"/>
      <c r="CM42" s="654"/>
      <c r="CN42" s="654"/>
      <c r="CO42" s="654"/>
      <c r="CP42" s="654"/>
      <c r="CQ42" s="655"/>
      <c r="CR42" s="656">
        <v>1803101</v>
      </c>
      <c r="CS42" s="683"/>
      <c r="CT42" s="683"/>
      <c r="CU42" s="683"/>
      <c r="CV42" s="683"/>
      <c r="CW42" s="683"/>
      <c r="CX42" s="683"/>
      <c r="CY42" s="684"/>
      <c r="CZ42" s="661">
        <v>12</v>
      </c>
      <c r="DA42" s="685"/>
      <c r="DB42" s="685"/>
      <c r="DC42" s="691"/>
      <c r="DD42" s="665">
        <v>249274</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354</v>
      </c>
      <c r="C43" s="654"/>
      <c r="D43" s="654"/>
      <c r="E43" s="654"/>
      <c r="F43" s="654"/>
      <c r="G43" s="654"/>
      <c r="H43" s="654"/>
      <c r="I43" s="654"/>
      <c r="J43" s="654"/>
      <c r="K43" s="654"/>
      <c r="L43" s="654"/>
      <c r="M43" s="654"/>
      <c r="N43" s="654"/>
      <c r="O43" s="654"/>
      <c r="P43" s="654"/>
      <c r="Q43" s="655"/>
      <c r="R43" s="656" t="s">
        <v>129</v>
      </c>
      <c r="S43" s="657"/>
      <c r="T43" s="657"/>
      <c r="U43" s="657"/>
      <c r="V43" s="657"/>
      <c r="W43" s="657"/>
      <c r="X43" s="657"/>
      <c r="Y43" s="658"/>
      <c r="Z43" s="659" t="s">
        <v>129</v>
      </c>
      <c r="AA43" s="659"/>
      <c r="AB43" s="659"/>
      <c r="AC43" s="659"/>
      <c r="AD43" s="660" t="s">
        <v>129</v>
      </c>
      <c r="AE43" s="660"/>
      <c r="AF43" s="660"/>
      <c r="AG43" s="660"/>
      <c r="AH43" s="660"/>
      <c r="AI43" s="660"/>
      <c r="AJ43" s="660"/>
      <c r="AK43" s="660"/>
      <c r="AL43" s="661" t="s">
        <v>129</v>
      </c>
      <c r="AM43" s="662"/>
      <c r="AN43" s="662"/>
      <c r="AO43" s="663"/>
      <c r="CD43" s="653" t="s">
        <v>355</v>
      </c>
      <c r="CE43" s="654"/>
      <c r="CF43" s="654"/>
      <c r="CG43" s="654"/>
      <c r="CH43" s="654"/>
      <c r="CI43" s="654"/>
      <c r="CJ43" s="654"/>
      <c r="CK43" s="654"/>
      <c r="CL43" s="654"/>
      <c r="CM43" s="654"/>
      <c r="CN43" s="654"/>
      <c r="CO43" s="654"/>
      <c r="CP43" s="654"/>
      <c r="CQ43" s="655"/>
      <c r="CR43" s="656">
        <v>14421</v>
      </c>
      <c r="CS43" s="683"/>
      <c r="CT43" s="683"/>
      <c r="CU43" s="683"/>
      <c r="CV43" s="683"/>
      <c r="CW43" s="683"/>
      <c r="CX43" s="683"/>
      <c r="CY43" s="684"/>
      <c r="CZ43" s="661">
        <v>0.1</v>
      </c>
      <c r="DA43" s="685"/>
      <c r="DB43" s="685"/>
      <c r="DC43" s="691"/>
      <c r="DD43" s="665">
        <v>12421</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356</v>
      </c>
      <c r="C44" s="675"/>
      <c r="D44" s="675"/>
      <c r="E44" s="675"/>
      <c r="F44" s="675"/>
      <c r="G44" s="675"/>
      <c r="H44" s="675"/>
      <c r="I44" s="675"/>
      <c r="J44" s="675"/>
      <c r="K44" s="675"/>
      <c r="L44" s="675"/>
      <c r="M44" s="675"/>
      <c r="N44" s="675"/>
      <c r="O44" s="675"/>
      <c r="P44" s="675"/>
      <c r="Q44" s="676"/>
      <c r="R44" s="734">
        <v>15279491</v>
      </c>
      <c r="S44" s="735"/>
      <c r="T44" s="735"/>
      <c r="U44" s="735"/>
      <c r="V44" s="735"/>
      <c r="W44" s="735"/>
      <c r="X44" s="735"/>
      <c r="Y44" s="736"/>
      <c r="Z44" s="737">
        <v>100</v>
      </c>
      <c r="AA44" s="737"/>
      <c r="AB44" s="737"/>
      <c r="AC44" s="737"/>
      <c r="AD44" s="738">
        <v>8621853</v>
      </c>
      <c r="AE44" s="738"/>
      <c r="AF44" s="738"/>
      <c r="AG44" s="738"/>
      <c r="AH44" s="738"/>
      <c r="AI44" s="738"/>
      <c r="AJ44" s="738"/>
      <c r="AK44" s="738"/>
      <c r="AL44" s="739">
        <v>100</v>
      </c>
      <c r="AM44" s="716"/>
      <c r="AN44" s="716"/>
      <c r="AO44" s="740"/>
      <c r="CD44" s="694" t="s">
        <v>304</v>
      </c>
      <c r="CE44" s="695"/>
      <c r="CF44" s="653" t="s">
        <v>357</v>
      </c>
      <c r="CG44" s="654"/>
      <c r="CH44" s="654"/>
      <c r="CI44" s="654"/>
      <c r="CJ44" s="654"/>
      <c r="CK44" s="654"/>
      <c r="CL44" s="654"/>
      <c r="CM44" s="654"/>
      <c r="CN44" s="654"/>
      <c r="CO44" s="654"/>
      <c r="CP44" s="654"/>
      <c r="CQ44" s="655"/>
      <c r="CR44" s="656">
        <v>1797711</v>
      </c>
      <c r="CS44" s="657"/>
      <c r="CT44" s="657"/>
      <c r="CU44" s="657"/>
      <c r="CV44" s="657"/>
      <c r="CW44" s="657"/>
      <c r="CX44" s="657"/>
      <c r="CY44" s="658"/>
      <c r="CZ44" s="661">
        <v>12</v>
      </c>
      <c r="DA44" s="662"/>
      <c r="DB44" s="662"/>
      <c r="DC44" s="668"/>
      <c r="DD44" s="665">
        <v>243884</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358</v>
      </c>
      <c r="CG45" s="654"/>
      <c r="CH45" s="654"/>
      <c r="CI45" s="654"/>
      <c r="CJ45" s="654"/>
      <c r="CK45" s="654"/>
      <c r="CL45" s="654"/>
      <c r="CM45" s="654"/>
      <c r="CN45" s="654"/>
      <c r="CO45" s="654"/>
      <c r="CP45" s="654"/>
      <c r="CQ45" s="655"/>
      <c r="CR45" s="656">
        <v>880363</v>
      </c>
      <c r="CS45" s="683"/>
      <c r="CT45" s="683"/>
      <c r="CU45" s="683"/>
      <c r="CV45" s="683"/>
      <c r="CW45" s="683"/>
      <c r="CX45" s="683"/>
      <c r="CY45" s="684"/>
      <c r="CZ45" s="661">
        <v>5.9</v>
      </c>
      <c r="DA45" s="685"/>
      <c r="DB45" s="685"/>
      <c r="DC45" s="691"/>
      <c r="DD45" s="665">
        <v>2441</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359</v>
      </c>
      <c r="CD46" s="696"/>
      <c r="CE46" s="697"/>
      <c r="CF46" s="653" t="s">
        <v>360</v>
      </c>
      <c r="CG46" s="654"/>
      <c r="CH46" s="654"/>
      <c r="CI46" s="654"/>
      <c r="CJ46" s="654"/>
      <c r="CK46" s="654"/>
      <c r="CL46" s="654"/>
      <c r="CM46" s="654"/>
      <c r="CN46" s="654"/>
      <c r="CO46" s="654"/>
      <c r="CP46" s="654"/>
      <c r="CQ46" s="655"/>
      <c r="CR46" s="656">
        <v>742708</v>
      </c>
      <c r="CS46" s="657"/>
      <c r="CT46" s="657"/>
      <c r="CU46" s="657"/>
      <c r="CV46" s="657"/>
      <c r="CW46" s="657"/>
      <c r="CX46" s="657"/>
      <c r="CY46" s="658"/>
      <c r="CZ46" s="661">
        <v>5</v>
      </c>
      <c r="DA46" s="662"/>
      <c r="DB46" s="662"/>
      <c r="DC46" s="668"/>
      <c r="DD46" s="665">
        <v>226587</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361</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362</v>
      </c>
      <c r="CG47" s="654"/>
      <c r="CH47" s="654"/>
      <c r="CI47" s="654"/>
      <c r="CJ47" s="654"/>
      <c r="CK47" s="654"/>
      <c r="CL47" s="654"/>
      <c r="CM47" s="654"/>
      <c r="CN47" s="654"/>
      <c r="CO47" s="654"/>
      <c r="CP47" s="654"/>
      <c r="CQ47" s="655"/>
      <c r="CR47" s="656">
        <v>5390</v>
      </c>
      <c r="CS47" s="683"/>
      <c r="CT47" s="683"/>
      <c r="CU47" s="683"/>
      <c r="CV47" s="683"/>
      <c r="CW47" s="683"/>
      <c r="CX47" s="683"/>
      <c r="CY47" s="684"/>
      <c r="CZ47" s="661">
        <v>0</v>
      </c>
      <c r="DA47" s="685"/>
      <c r="DB47" s="685"/>
      <c r="DC47" s="691"/>
      <c r="DD47" s="665">
        <v>5390</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363</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364</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365</v>
      </c>
      <c r="CE49" s="675"/>
      <c r="CF49" s="675"/>
      <c r="CG49" s="675"/>
      <c r="CH49" s="675"/>
      <c r="CI49" s="675"/>
      <c r="CJ49" s="675"/>
      <c r="CK49" s="675"/>
      <c r="CL49" s="675"/>
      <c r="CM49" s="675"/>
      <c r="CN49" s="675"/>
      <c r="CO49" s="675"/>
      <c r="CP49" s="675"/>
      <c r="CQ49" s="676"/>
      <c r="CR49" s="734">
        <v>14972312</v>
      </c>
      <c r="CS49" s="715"/>
      <c r="CT49" s="715"/>
      <c r="CU49" s="715"/>
      <c r="CV49" s="715"/>
      <c r="CW49" s="715"/>
      <c r="CX49" s="715"/>
      <c r="CY49" s="742"/>
      <c r="CZ49" s="739">
        <v>100</v>
      </c>
      <c r="DA49" s="743"/>
      <c r="DB49" s="743"/>
      <c r="DC49" s="744"/>
      <c r="DD49" s="745">
        <v>10469278</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soP6ZFVMI0JNYqTxyzc9nxgnrBNrOsuVdmx33klVqATz2QF6UdffMts355008T5OJRKDVOk0cvey8UKEWGTGcQ==" saltValue="TmpJt3HIr/ek5SPT4hGVy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366</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367</v>
      </c>
      <c r="DK2" s="755"/>
      <c r="DL2" s="755"/>
      <c r="DM2" s="755"/>
      <c r="DN2" s="755"/>
      <c r="DO2" s="756"/>
      <c r="DP2" s="219"/>
      <c r="DQ2" s="754" t="s">
        <v>368</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369</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371</v>
      </c>
      <c r="B5" s="760"/>
      <c r="C5" s="760"/>
      <c r="D5" s="760"/>
      <c r="E5" s="760"/>
      <c r="F5" s="760"/>
      <c r="G5" s="760"/>
      <c r="H5" s="760"/>
      <c r="I5" s="760"/>
      <c r="J5" s="760"/>
      <c r="K5" s="760"/>
      <c r="L5" s="760"/>
      <c r="M5" s="760"/>
      <c r="N5" s="760"/>
      <c r="O5" s="760"/>
      <c r="P5" s="761"/>
      <c r="Q5" s="765" t="s">
        <v>372</v>
      </c>
      <c r="R5" s="766"/>
      <c r="S5" s="766"/>
      <c r="T5" s="766"/>
      <c r="U5" s="767"/>
      <c r="V5" s="765" t="s">
        <v>373</v>
      </c>
      <c r="W5" s="766"/>
      <c r="X5" s="766"/>
      <c r="Y5" s="766"/>
      <c r="Z5" s="767"/>
      <c r="AA5" s="765" t="s">
        <v>374</v>
      </c>
      <c r="AB5" s="766"/>
      <c r="AC5" s="766"/>
      <c r="AD5" s="766"/>
      <c r="AE5" s="766"/>
      <c r="AF5" s="771" t="s">
        <v>375</v>
      </c>
      <c r="AG5" s="766"/>
      <c r="AH5" s="766"/>
      <c r="AI5" s="766"/>
      <c r="AJ5" s="772"/>
      <c r="AK5" s="766" t="s">
        <v>376</v>
      </c>
      <c r="AL5" s="766"/>
      <c r="AM5" s="766"/>
      <c r="AN5" s="766"/>
      <c r="AO5" s="767"/>
      <c r="AP5" s="765" t="s">
        <v>377</v>
      </c>
      <c r="AQ5" s="766"/>
      <c r="AR5" s="766"/>
      <c r="AS5" s="766"/>
      <c r="AT5" s="767"/>
      <c r="AU5" s="765" t="s">
        <v>378</v>
      </c>
      <c r="AV5" s="766"/>
      <c r="AW5" s="766"/>
      <c r="AX5" s="766"/>
      <c r="AY5" s="772"/>
      <c r="AZ5" s="223"/>
      <c r="BA5" s="223"/>
      <c r="BB5" s="223"/>
      <c r="BC5" s="223"/>
      <c r="BD5" s="223"/>
      <c r="BE5" s="224"/>
      <c r="BF5" s="224"/>
      <c r="BG5" s="224"/>
      <c r="BH5" s="224"/>
      <c r="BI5" s="224"/>
      <c r="BJ5" s="224"/>
      <c r="BK5" s="224"/>
      <c r="BL5" s="224"/>
      <c r="BM5" s="224"/>
      <c r="BN5" s="224"/>
      <c r="BO5" s="224"/>
      <c r="BP5" s="224"/>
      <c r="BQ5" s="759" t="s">
        <v>379</v>
      </c>
      <c r="BR5" s="760"/>
      <c r="BS5" s="760"/>
      <c r="BT5" s="760"/>
      <c r="BU5" s="760"/>
      <c r="BV5" s="760"/>
      <c r="BW5" s="760"/>
      <c r="BX5" s="760"/>
      <c r="BY5" s="760"/>
      <c r="BZ5" s="760"/>
      <c r="CA5" s="760"/>
      <c r="CB5" s="760"/>
      <c r="CC5" s="760"/>
      <c r="CD5" s="760"/>
      <c r="CE5" s="760"/>
      <c r="CF5" s="760"/>
      <c r="CG5" s="761"/>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95" t="s">
        <v>385</v>
      </c>
      <c r="DH5" s="796"/>
      <c r="DI5" s="796"/>
      <c r="DJ5" s="796"/>
      <c r="DK5" s="797"/>
      <c r="DL5" s="795" t="s">
        <v>386</v>
      </c>
      <c r="DM5" s="796"/>
      <c r="DN5" s="796"/>
      <c r="DO5" s="796"/>
      <c r="DP5" s="797"/>
      <c r="DQ5" s="765" t="s">
        <v>387</v>
      </c>
      <c r="DR5" s="766"/>
      <c r="DS5" s="766"/>
      <c r="DT5" s="766"/>
      <c r="DU5" s="767"/>
      <c r="DV5" s="765" t="s">
        <v>378</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388</v>
      </c>
      <c r="C7" s="782"/>
      <c r="D7" s="782"/>
      <c r="E7" s="782"/>
      <c r="F7" s="782"/>
      <c r="G7" s="782"/>
      <c r="H7" s="782"/>
      <c r="I7" s="782"/>
      <c r="J7" s="782"/>
      <c r="K7" s="782"/>
      <c r="L7" s="782"/>
      <c r="M7" s="782"/>
      <c r="N7" s="782"/>
      <c r="O7" s="782"/>
      <c r="P7" s="783"/>
      <c r="Q7" s="784">
        <v>15003</v>
      </c>
      <c r="R7" s="785"/>
      <c r="S7" s="785"/>
      <c r="T7" s="785"/>
      <c r="U7" s="785"/>
      <c r="V7" s="785">
        <v>14696</v>
      </c>
      <c r="W7" s="785"/>
      <c r="X7" s="785"/>
      <c r="Y7" s="785"/>
      <c r="Z7" s="785"/>
      <c r="AA7" s="785">
        <v>307</v>
      </c>
      <c r="AB7" s="785"/>
      <c r="AC7" s="785"/>
      <c r="AD7" s="785"/>
      <c r="AE7" s="786"/>
      <c r="AF7" s="787">
        <v>136</v>
      </c>
      <c r="AG7" s="788"/>
      <c r="AH7" s="788"/>
      <c r="AI7" s="788"/>
      <c r="AJ7" s="789"/>
      <c r="AK7" s="790">
        <v>910</v>
      </c>
      <c r="AL7" s="791"/>
      <c r="AM7" s="791"/>
      <c r="AN7" s="791"/>
      <c r="AO7" s="791"/>
      <c r="AP7" s="791">
        <v>7016</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t="s">
        <v>389</v>
      </c>
      <c r="C8" s="813"/>
      <c r="D8" s="813"/>
      <c r="E8" s="813"/>
      <c r="F8" s="813"/>
      <c r="G8" s="813"/>
      <c r="H8" s="813"/>
      <c r="I8" s="813"/>
      <c r="J8" s="813"/>
      <c r="K8" s="813"/>
      <c r="L8" s="813"/>
      <c r="M8" s="813"/>
      <c r="N8" s="813"/>
      <c r="O8" s="813"/>
      <c r="P8" s="814"/>
      <c r="Q8" s="815">
        <v>175</v>
      </c>
      <c r="R8" s="816"/>
      <c r="S8" s="816"/>
      <c r="T8" s="816"/>
      <c r="U8" s="816"/>
      <c r="V8" s="816">
        <v>175</v>
      </c>
      <c r="W8" s="816"/>
      <c r="X8" s="816"/>
      <c r="Y8" s="816"/>
      <c r="Z8" s="816"/>
      <c r="AA8" s="816">
        <v>0</v>
      </c>
      <c r="AB8" s="816"/>
      <c r="AC8" s="816"/>
      <c r="AD8" s="816"/>
      <c r="AE8" s="817"/>
      <c r="AF8" s="818" t="s">
        <v>130</v>
      </c>
      <c r="AG8" s="819"/>
      <c r="AH8" s="819"/>
      <c r="AI8" s="819"/>
      <c r="AJ8" s="820"/>
      <c r="AK8" s="801">
        <v>0</v>
      </c>
      <c r="AL8" s="802"/>
      <c r="AM8" s="802"/>
      <c r="AN8" s="802"/>
      <c r="AO8" s="802"/>
      <c r="AP8" s="802">
        <v>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t="s">
        <v>390</v>
      </c>
      <c r="C9" s="813"/>
      <c r="D9" s="813"/>
      <c r="E9" s="813"/>
      <c r="F9" s="813"/>
      <c r="G9" s="813"/>
      <c r="H9" s="813"/>
      <c r="I9" s="813"/>
      <c r="J9" s="813"/>
      <c r="K9" s="813"/>
      <c r="L9" s="813"/>
      <c r="M9" s="813"/>
      <c r="N9" s="813"/>
      <c r="O9" s="813"/>
      <c r="P9" s="814"/>
      <c r="Q9" s="815">
        <v>909</v>
      </c>
      <c r="R9" s="816"/>
      <c r="S9" s="816"/>
      <c r="T9" s="816"/>
      <c r="U9" s="816"/>
      <c r="V9" s="816">
        <v>909</v>
      </c>
      <c r="W9" s="816"/>
      <c r="X9" s="816"/>
      <c r="Y9" s="816"/>
      <c r="Z9" s="816"/>
      <c r="AA9" s="816">
        <v>0</v>
      </c>
      <c r="AB9" s="816"/>
      <c r="AC9" s="816"/>
      <c r="AD9" s="816"/>
      <c r="AE9" s="817"/>
      <c r="AF9" s="818" t="s">
        <v>130</v>
      </c>
      <c r="AG9" s="819"/>
      <c r="AH9" s="819"/>
      <c r="AI9" s="819"/>
      <c r="AJ9" s="820"/>
      <c r="AK9" s="801">
        <v>780</v>
      </c>
      <c r="AL9" s="802"/>
      <c r="AM9" s="802"/>
      <c r="AN9" s="802"/>
      <c r="AO9" s="802"/>
      <c r="AP9" s="802">
        <v>0</v>
      </c>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15279</v>
      </c>
      <c r="R23" s="825"/>
      <c r="S23" s="825"/>
      <c r="T23" s="825"/>
      <c r="U23" s="825"/>
      <c r="V23" s="825">
        <v>14972</v>
      </c>
      <c r="W23" s="825"/>
      <c r="X23" s="825"/>
      <c r="Y23" s="825"/>
      <c r="Z23" s="825"/>
      <c r="AA23" s="825">
        <v>307</v>
      </c>
      <c r="AB23" s="825"/>
      <c r="AC23" s="825"/>
      <c r="AD23" s="825"/>
      <c r="AE23" s="826"/>
      <c r="AF23" s="827">
        <v>136</v>
      </c>
      <c r="AG23" s="825"/>
      <c r="AH23" s="825"/>
      <c r="AI23" s="825"/>
      <c r="AJ23" s="828"/>
      <c r="AK23" s="829"/>
      <c r="AL23" s="830"/>
      <c r="AM23" s="830"/>
      <c r="AN23" s="830"/>
      <c r="AO23" s="830"/>
      <c r="AP23" s="825">
        <v>7016</v>
      </c>
      <c r="AQ23" s="825"/>
      <c r="AR23" s="825"/>
      <c r="AS23" s="825"/>
      <c r="AT23" s="825"/>
      <c r="AU23" s="841"/>
      <c r="AV23" s="841"/>
      <c r="AW23" s="841"/>
      <c r="AX23" s="841"/>
      <c r="AY23" s="842"/>
      <c r="AZ23" s="843" t="s">
        <v>130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371</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378</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2599</v>
      </c>
      <c r="R28" s="855"/>
      <c r="S28" s="855"/>
      <c r="T28" s="855"/>
      <c r="U28" s="855"/>
      <c r="V28" s="855">
        <v>2588</v>
      </c>
      <c r="W28" s="855"/>
      <c r="X28" s="855"/>
      <c r="Y28" s="855"/>
      <c r="Z28" s="855"/>
      <c r="AA28" s="855">
        <v>11</v>
      </c>
      <c r="AB28" s="855"/>
      <c r="AC28" s="855"/>
      <c r="AD28" s="855"/>
      <c r="AE28" s="856"/>
      <c r="AF28" s="857">
        <v>11</v>
      </c>
      <c r="AG28" s="855"/>
      <c r="AH28" s="855"/>
      <c r="AI28" s="855"/>
      <c r="AJ28" s="858"/>
      <c r="AK28" s="859" t="s">
        <v>597</v>
      </c>
      <c r="AL28" s="860"/>
      <c r="AM28" s="860"/>
      <c r="AN28" s="860"/>
      <c r="AO28" s="860"/>
      <c r="AP28" s="860" t="s">
        <v>597</v>
      </c>
      <c r="AQ28" s="860"/>
      <c r="AR28" s="860"/>
      <c r="AS28" s="860"/>
      <c r="AT28" s="860"/>
      <c r="AU28" s="860" t="s">
        <v>597</v>
      </c>
      <c r="AV28" s="860"/>
      <c r="AW28" s="860"/>
      <c r="AX28" s="860"/>
      <c r="AY28" s="860"/>
      <c r="AZ28" s="861" t="s">
        <v>590</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2990</v>
      </c>
      <c r="R29" s="816"/>
      <c r="S29" s="816"/>
      <c r="T29" s="816"/>
      <c r="U29" s="816"/>
      <c r="V29" s="816">
        <v>2983</v>
      </c>
      <c r="W29" s="816"/>
      <c r="X29" s="816"/>
      <c r="Y29" s="816"/>
      <c r="Z29" s="816"/>
      <c r="AA29" s="816">
        <v>7</v>
      </c>
      <c r="AB29" s="816"/>
      <c r="AC29" s="816"/>
      <c r="AD29" s="816"/>
      <c r="AE29" s="817"/>
      <c r="AF29" s="818">
        <v>7</v>
      </c>
      <c r="AG29" s="819"/>
      <c r="AH29" s="819"/>
      <c r="AI29" s="819"/>
      <c r="AJ29" s="820"/>
      <c r="AK29" s="866" t="s">
        <v>597</v>
      </c>
      <c r="AL29" s="862"/>
      <c r="AM29" s="862"/>
      <c r="AN29" s="862"/>
      <c r="AO29" s="862"/>
      <c r="AP29" s="862" t="s">
        <v>597</v>
      </c>
      <c r="AQ29" s="862"/>
      <c r="AR29" s="862"/>
      <c r="AS29" s="862"/>
      <c r="AT29" s="862"/>
      <c r="AU29" s="862" t="s">
        <v>597</v>
      </c>
      <c r="AV29" s="862"/>
      <c r="AW29" s="862"/>
      <c r="AX29" s="862"/>
      <c r="AY29" s="862"/>
      <c r="AZ29" s="863" t="s">
        <v>590</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355</v>
      </c>
      <c r="R30" s="816"/>
      <c r="S30" s="816"/>
      <c r="T30" s="816"/>
      <c r="U30" s="816"/>
      <c r="V30" s="816">
        <v>354</v>
      </c>
      <c r="W30" s="816"/>
      <c r="X30" s="816"/>
      <c r="Y30" s="816"/>
      <c r="Z30" s="816"/>
      <c r="AA30" s="816">
        <v>1</v>
      </c>
      <c r="AB30" s="816"/>
      <c r="AC30" s="816"/>
      <c r="AD30" s="816"/>
      <c r="AE30" s="817"/>
      <c r="AF30" s="818">
        <v>1</v>
      </c>
      <c r="AG30" s="819"/>
      <c r="AH30" s="819"/>
      <c r="AI30" s="819"/>
      <c r="AJ30" s="820"/>
      <c r="AK30" s="866" t="s">
        <v>597</v>
      </c>
      <c r="AL30" s="862"/>
      <c r="AM30" s="862"/>
      <c r="AN30" s="862"/>
      <c r="AO30" s="862"/>
      <c r="AP30" s="862" t="s">
        <v>597</v>
      </c>
      <c r="AQ30" s="862"/>
      <c r="AR30" s="862"/>
      <c r="AS30" s="862"/>
      <c r="AT30" s="862"/>
      <c r="AU30" s="862" t="s">
        <v>597</v>
      </c>
      <c r="AV30" s="862"/>
      <c r="AW30" s="862"/>
      <c r="AX30" s="862"/>
      <c r="AY30" s="862"/>
      <c r="AZ30" s="863" t="s">
        <v>590</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580</v>
      </c>
      <c r="R31" s="816"/>
      <c r="S31" s="816"/>
      <c r="T31" s="816"/>
      <c r="U31" s="816"/>
      <c r="V31" s="816">
        <v>523</v>
      </c>
      <c r="W31" s="816"/>
      <c r="X31" s="816"/>
      <c r="Y31" s="816"/>
      <c r="Z31" s="816"/>
      <c r="AA31" s="816">
        <v>57</v>
      </c>
      <c r="AB31" s="816"/>
      <c r="AC31" s="816"/>
      <c r="AD31" s="816"/>
      <c r="AE31" s="817"/>
      <c r="AF31" s="818">
        <v>2018</v>
      </c>
      <c r="AG31" s="819"/>
      <c r="AH31" s="819"/>
      <c r="AI31" s="819"/>
      <c r="AJ31" s="820"/>
      <c r="AK31" s="866">
        <v>140</v>
      </c>
      <c r="AL31" s="862"/>
      <c r="AM31" s="862"/>
      <c r="AN31" s="862"/>
      <c r="AO31" s="862"/>
      <c r="AP31" s="862">
        <v>997</v>
      </c>
      <c r="AQ31" s="862"/>
      <c r="AR31" s="862"/>
      <c r="AS31" s="862"/>
      <c r="AT31" s="862"/>
      <c r="AU31" s="862">
        <v>520</v>
      </c>
      <c r="AV31" s="862"/>
      <c r="AW31" s="862"/>
      <c r="AX31" s="862"/>
      <c r="AY31" s="862"/>
      <c r="AZ31" s="863" t="s">
        <v>590</v>
      </c>
      <c r="BA31" s="863"/>
      <c r="BB31" s="863"/>
      <c r="BC31" s="863"/>
      <c r="BD31" s="863"/>
      <c r="BE31" s="864" t="s">
        <v>408</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1541</v>
      </c>
      <c r="R32" s="816"/>
      <c r="S32" s="816"/>
      <c r="T32" s="816"/>
      <c r="U32" s="816"/>
      <c r="V32" s="816">
        <v>1280</v>
      </c>
      <c r="W32" s="816"/>
      <c r="X32" s="816"/>
      <c r="Y32" s="816"/>
      <c r="Z32" s="816"/>
      <c r="AA32" s="816">
        <v>261</v>
      </c>
      <c r="AB32" s="816"/>
      <c r="AC32" s="816"/>
      <c r="AD32" s="816"/>
      <c r="AE32" s="817"/>
      <c r="AF32" s="818">
        <v>1114</v>
      </c>
      <c r="AG32" s="819"/>
      <c r="AH32" s="819"/>
      <c r="AI32" s="819"/>
      <c r="AJ32" s="820"/>
      <c r="AK32" s="866">
        <v>302</v>
      </c>
      <c r="AL32" s="862"/>
      <c r="AM32" s="862"/>
      <c r="AN32" s="862"/>
      <c r="AO32" s="862"/>
      <c r="AP32" s="862">
        <v>1200</v>
      </c>
      <c r="AQ32" s="862"/>
      <c r="AR32" s="862"/>
      <c r="AS32" s="862"/>
      <c r="AT32" s="862"/>
      <c r="AU32" s="862">
        <v>818</v>
      </c>
      <c r="AV32" s="862"/>
      <c r="AW32" s="862"/>
      <c r="AX32" s="862"/>
      <c r="AY32" s="862"/>
      <c r="AZ32" s="863" t="s">
        <v>590</v>
      </c>
      <c r="BA32" s="863"/>
      <c r="BB32" s="863"/>
      <c r="BC32" s="863"/>
      <c r="BD32" s="863"/>
      <c r="BE32" s="864" t="s">
        <v>410</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411</v>
      </c>
      <c r="C33" s="813"/>
      <c r="D33" s="813"/>
      <c r="E33" s="813"/>
      <c r="F33" s="813"/>
      <c r="G33" s="813"/>
      <c r="H33" s="813"/>
      <c r="I33" s="813"/>
      <c r="J33" s="813"/>
      <c r="K33" s="813"/>
      <c r="L33" s="813"/>
      <c r="M33" s="813"/>
      <c r="N33" s="813"/>
      <c r="O33" s="813"/>
      <c r="P33" s="814"/>
      <c r="Q33" s="815">
        <v>1130</v>
      </c>
      <c r="R33" s="816"/>
      <c r="S33" s="816"/>
      <c r="T33" s="816"/>
      <c r="U33" s="816"/>
      <c r="V33" s="816">
        <v>1075</v>
      </c>
      <c r="W33" s="816"/>
      <c r="X33" s="816"/>
      <c r="Y33" s="816"/>
      <c r="Z33" s="816"/>
      <c r="AA33" s="816">
        <v>55</v>
      </c>
      <c r="AB33" s="816"/>
      <c r="AC33" s="816"/>
      <c r="AD33" s="816"/>
      <c r="AE33" s="817"/>
      <c r="AF33" s="818">
        <v>161</v>
      </c>
      <c r="AG33" s="819"/>
      <c r="AH33" s="819"/>
      <c r="AI33" s="819"/>
      <c r="AJ33" s="820"/>
      <c r="AK33" s="866">
        <v>664</v>
      </c>
      <c r="AL33" s="862"/>
      <c r="AM33" s="862"/>
      <c r="AN33" s="862"/>
      <c r="AO33" s="862"/>
      <c r="AP33" s="862">
        <v>9394</v>
      </c>
      <c r="AQ33" s="862"/>
      <c r="AR33" s="862"/>
      <c r="AS33" s="862"/>
      <c r="AT33" s="862"/>
      <c r="AU33" s="862">
        <v>6396</v>
      </c>
      <c r="AV33" s="862"/>
      <c r="AW33" s="862"/>
      <c r="AX33" s="862"/>
      <c r="AY33" s="862"/>
      <c r="AZ33" s="863" t="s">
        <v>590</v>
      </c>
      <c r="BA33" s="863"/>
      <c r="BB33" s="863"/>
      <c r="BC33" s="863"/>
      <c r="BD33" s="863"/>
      <c r="BE33" s="864" t="s">
        <v>410</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412</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413</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3312</v>
      </c>
      <c r="AG63" s="876"/>
      <c r="AH63" s="876"/>
      <c r="AI63" s="876"/>
      <c r="AJ63" s="877"/>
      <c r="AK63" s="878"/>
      <c r="AL63" s="873"/>
      <c r="AM63" s="873"/>
      <c r="AN63" s="873"/>
      <c r="AO63" s="873"/>
      <c r="AP63" s="876">
        <v>11591</v>
      </c>
      <c r="AQ63" s="876"/>
      <c r="AR63" s="876"/>
      <c r="AS63" s="876"/>
      <c r="AT63" s="876"/>
      <c r="AU63" s="876">
        <v>7734</v>
      </c>
      <c r="AV63" s="876"/>
      <c r="AW63" s="876"/>
      <c r="AX63" s="876"/>
      <c r="AY63" s="876"/>
      <c r="AZ63" s="880"/>
      <c r="BA63" s="880"/>
      <c r="BB63" s="880"/>
      <c r="BC63" s="880"/>
      <c r="BD63" s="880"/>
      <c r="BE63" s="881"/>
      <c r="BF63" s="881"/>
      <c r="BG63" s="881"/>
      <c r="BH63" s="881"/>
      <c r="BI63" s="882"/>
      <c r="BJ63" s="883" t="s">
        <v>130</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415</v>
      </c>
      <c r="B66" s="760"/>
      <c r="C66" s="760"/>
      <c r="D66" s="760"/>
      <c r="E66" s="760"/>
      <c r="F66" s="760"/>
      <c r="G66" s="760"/>
      <c r="H66" s="760"/>
      <c r="I66" s="760"/>
      <c r="J66" s="760"/>
      <c r="K66" s="760"/>
      <c r="L66" s="760"/>
      <c r="M66" s="760"/>
      <c r="N66" s="760"/>
      <c r="O66" s="760"/>
      <c r="P66" s="761"/>
      <c r="Q66" s="765" t="s">
        <v>416</v>
      </c>
      <c r="R66" s="766"/>
      <c r="S66" s="766"/>
      <c r="T66" s="766"/>
      <c r="U66" s="767"/>
      <c r="V66" s="765" t="s">
        <v>397</v>
      </c>
      <c r="W66" s="766"/>
      <c r="X66" s="766"/>
      <c r="Y66" s="766"/>
      <c r="Z66" s="767"/>
      <c r="AA66" s="765" t="s">
        <v>417</v>
      </c>
      <c r="AB66" s="766"/>
      <c r="AC66" s="766"/>
      <c r="AD66" s="766"/>
      <c r="AE66" s="767"/>
      <c r="AF66" s="886" t="s">
        <v>399</v>
      </c>
      <c r="AG66" s="847"/>
      <c r="AH66" s="847"/>
      <c r="AI66" s="847"/>
      <c r="AJ66" s="887"/>
      <c r="AK66" s="765" t="s">
        <v>418</v>
      </c>
      <c r="AL66" s="760"/>
      <c r="AM66" s="760"/>
      <c r="AN66" s="760"/>
      <c r="AO66" s="761"/>
      <c r="AP66" s="765" t="s">
        <v>419</v>
      </c>
      <c r="AQ66" s="766"/>
      <c r="AR66" s="766"/>
      <c r="AS66" s="766"/>
      <c r="AT66" s="767"/>
      <c r="AU66" s="765" t="s">
        <v>420</v>
      </c>
      <c r="AV66" s="766"/>
      <c r="AW66" s="766"/>
      <c r="AX66" s="766"/>
      <c r="AY66" s="767"/>
      <c r="AZ66" s="765" t="s">
        <v>378</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591</v>
      </c>
      <c r="C68" s="902"/>
      <c r="D68" s="902"/>
      <c r="E68" s="902"/>
      <c r="F68" s="902"/>
      <c r="G68" s="902"/>
      <c r="H68" s="902"/>
      <c r="I68" s="902"/>
      <c r="J68" s="902"/>
      <c r="K68" s="902"/>
      <c r="L68" s="902"/>
      <c r="M68" s="902"/>
      <c r="N68" s="902"/>
      <c r="O68" s="902"/>
      <c r="P68" s="903"/>
      <c r="Q68" s="904">
        <v>2290</v>
      </c>
      <c r="R68" s="898"/>
      <c r="S68" s="898"/>
      <c r="T68" s="898"/>
      <c r="U68" s="898"/>
      <c r="V68" s="898">
        <v>2288</v>
      </c>
      <c r="W68" s="898"/>
      <c r="X68" s="898"/>
      <c r="Y68" s="898"/>
      <c r="Z68" s="898"/>
      <c r="AA68" s="898">
        <v>2</v>
      </c>
      <c r="AB68" s="898"/>
      <c r="AC68" s="898"/>
      <c r="AD68" s="898"/>
      <c r="AE68" s="898"/>
      <c r="AF68" s="898">
        <v>2</v>
      </c>
      <c r="AG68" s="898"/>
      <c r="AH68" s="898"/>
      <c r="AI68" s="898"/>
      <c r="AJ68" s="898"/>
      <c r="AK68" s="898" t="s">
        <v>597</v>
      </c>
      <c r="AL68" s="898"/>
      <c r="AM68" s="898"/>
      <c r="AN68" s="898"/>
      <c r="AO68" s="898"/>
      <c r="AP68" s="898">
        <v>826</v>
      </c>
      <c r="AQ68" s="898"/>
      <c r="AR68" s="898"/>
      <c r="AS68" s="898"/>
      <c r="AT68" s="898"/>
      <c r="AU68" s="898">
        <v>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592</v>
      </c>
      <c r="C69" s="906"/>
      <c r="D69" s="906"/>
      <c r="E69" s="906"/>
      <c r="F69" s="906"/>
      <c r="G69" s="906"/>
      <c r="H69" s="906"/>
      <c r="I69" s="906"/>
      <c r="J69" s="906"/>
      <c r="K69" s="906"/>
      <c r="L69" s="906"/>
      <c r="M69" s="906"/>
      <c r="N69" s="906"/>
      <c r="O69" s="906"/>
      <c r="P69" s="907"/>
      <c r="Q69" s="908">
        <v>12</v>
      </c>
      <c r="R69" s="862"/>
      <c r="S69" s="862"/>
      <c r="T69" s="862"/>
      <c r="U69" s="862"/>
      <c r="V69" s="862">
        <v>12</v>
      </c>
      <c r="W69" s="862"/>
      <c r="X69" s="862"/>
      <c r="Y69" s="862"/>
      <c r="Z69" s="862"/>
      <c r="AA69" s="862">
        <v>0</v>
      </c>
      <c r="AB69" s="862"/>
      <c r="AC69" s="862"/>
      <c r="AD69" s="862"/>
      <c r="AE69" s="862"/>
      <c r="AF69" s="862">
        <v>0</v>
      </c>
      <c r="AG69" s="862"/>
      <c r="AH69" s="862"/>
      <c r="AI69" s="862"/>
      <c r="AJ69" s="862"/>
      <c r="AK69" s="862" t="s">
        <v>597</v>
      </c>
      <c r="AL69" s="862"/>
      <c r="AM69" s="862"/>
      <c r="AN69" s="862"/>
      <c r="AO69" s="862"/>
      <c r="AP69" s="862" t="s">
        <v>597</v>
      </c>
      <c r="AQ69" s="862"/>
      <c r="AR69" s="862"/>
      <c r="AS69" s="862"/>
      <c r="AT69" s="862"/>
      <c r="AU69" s="862" t="s">
        <v>597</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604</v>
      </c>
      <c r="C70" s="906"/>
      <c r="D70" s="906"/>
      <c r="E70" s="906"/>
      <c r="F70" s="906"/>
      <c r="G70" s="906"/>
      <c r="H70" s="906"/>
      <c r="I70" s="906"/>
      <c r="J70" s="906"/>
      <c r="K70" s="906"/>
      <c r="L70" s="906"/>
      <c r="M70" s="906"/>
      <c r="N70" s="906"/>
      <c r="O70" s="906"/>
      <c r="P70" s="907"/>
      <c r="Q70" s="908">
        <v>4954</v>
      </c>
      <c r="R70" s="862"/>
      <c r="S70" s="862"/>
      <c r="T70" s="862"/>
      <c r="U70" s="862"/>
      <c r="V70" s="862">
        <v>3675</v>
      </c>
      <c r="W70" s="862"/>
      <c r="X70" s="862"/>
      <c r="Y70" s="862"/>
      <c r="Z70" s="862"/>
      <c r="AA70" s="862">
        <v>1279</v>
      </c>
      <c r="AB70" s="862"/>
      <c r="AC70" s="862"/>
      <c r="AD70" s="862"/>
      <c r="AE70" s="862"/>
      <c r="AF70" s="862">
        <v>3296</v>
      </c>
      <c r="AG70" s="862"/>
      <c r="AH70" s="862"/>
      <c r="AI70" s="862"/>
      <c r="AJ70" s="862"/>
      <c r="AK70" s="862">
        <v>326</v>
      </c>
      <c r="AL70" s="862"/>
      <c r="AM70" s="862"/>
      <c r="AN70" s="862"/>
      <c r="AO70" s="862"/>
      <c r="AP70" s="862">
        <v>1410</v>
      </c>
      <c r="AQ70" s="862"/>
      <c r="AR70" s="862"/>
      <c r="AS70" s="862"/>
      <c r="AT70" s="862"/>
      <c r="AU70" s="862">
        <v>72</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605</v>
      </c>
      <c r="C71" s="906"/>
      <c r="D71" s="906"/>
      <c r="E71" s="906"/>
      <c r="F71" s="906"/>
      <c r="G71" s="906"/>
      <c r="H71" s="906"/>
      <c r="I71" s="906"/>
      <c r="J71" s="906"/>
      <c r="K71" s="906"/>
      <c r="L71" s="906"/>
      <c r="M71" s="906"/>
      <c r="N71" s="906"/>
      <c r="O71" s="906"/>
      <c r="P71" s="907"/>
      <c r="Q71" s="908">
        <v>549</v>
      </c>
      <c r="R71" s="862"/>
      <c r="S71" s="862"/>
      <c r="T71" s="862"/>
      <c r="U71" s="862"/>
      <c r="V71" s="862">
        <v>528</v>
      </c>
      <c r="W71" s="862"/>
      <c r="X71" s="862"/>
      <c r="Y71" s="862"/>
      <c r="Z71" s="862"/>
      <c r="AA71" s="862">
        <v>21</v>
      </c>
      <c r="AB71" s="862"/>
      <c r="AC71" s="862"/>
      <c r="AD71" s="862"/>
      <c r="AE71" s="862"/>
      <c r="AF71" s="862">
        <v>21</v>
      </c>
      <c r="AG71" s="862"/>
      <c r="AH71" s="862"/>
      <c r="AI71" s="862"/>
      <c r="AJ71" s="862"/>
      <c r="AK71" s="862" t="s">
        <v>597</v>
      </c>
      <c r="AL71" s="862"/>
      <c r="AM71" s="862"/>
      <c r="AN71" s="862"/>
      <c r="AO71" s="862"/>
      <c r="AP71" s="862" t="s">
        <v>597</v>
      </c>
      <c r="AQ71" s="862"/>
      <c r="AR71" s="862"/>
      <c r="AS71" s="862"/>
      <c r="AT71" s="862"/>
      <c r="AU71" s="862" t="s">
        <v>597</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606</v>
      </c>
      <c r="C72" s="906"/>
      <c r="D72" s="906"/>
      <c r="E72" s="906"/>
      <c r="F72" s="906"/>
      <c r="G72" s="906"/>
      <c r="H72" s="906"/>
      <c r="I72" s="906"/>
      <c r="J72" s="906"/>
      <c r="K72" s="906"/>
      <c r="L72" s="906"/>
      <c r="M72" s="906"/>
      <c r="N72" s="906"/>
      <c r="O72" s="906"/>
      <c r="P72" s="907"/>
      <c r="Q72" s="908">
        <v>162891</v>
      </c>
      <c r="R72" s="862"/>
      <c r="S72" s="862"/>
      <c r="T72" s="862"/>
      <c r="U72" s="862"/>
      <c r="V72" s="862">
        <v>159883</v>
      </c>
      <c r="W72" s="862"/>
      <c r="X72" s="862"/>
      <c r="Y72" s="862"/>
      <c r="Z72" s="862"/>
      <c r="AA72" s="862">
        <v>3008</v>
      </c>
      <c r="AB72" s="862"/>
      <c r="AC72" s="862"/>
      <c r="AD72" s="862"/>
      <c r="AE72" s="862"/>
      <c r="AF72" s="862">
        <v>3008</v>
      </c>
      <c r="AG72" s="862"/>
      <c r="AH72" s="862"/>
      <c r="AI72" s="862"/>
      <c r="AJ72" s="862"/>
      <c r="AK72" s="862" t="s">
        <v>597</v>
      </c>
      <c r="AL72" s="862"/>
      <c r="AM72" s="862"/>
      <c r="AN72" s="862"/>
      <c r="AO72" s="862"/>
      <c r="AP72" s="862" t="s">
        <v>597</v>
      </c>
      <c r="AQ72" s="862"/>
      <c r="AR72" s="862"/>
      <c r="AS72" s="862"/>
      <c r="AT72" s="862"/>
      <c r="AU72" s="862" t="s">
        <v>597</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593</v>
      </c>
      <c r="C73" s="906"/>
      <c r="D73" s="906"/>
      <c r="E73" s="906"/>
      <c r="F73" s="906"/>
      <c r="G73" s="906"/>
      <c r="H73" s="906"/>
      <c r="I73" s="906"/>
      <c r="J73" s="906"/>
      <c r="K73" s="906"/>
      <c r="L73" s="906"/>
      <c r="M73" s="906"/>
      <c r="N73" s="906"/>
      <c r="O73" s="906"/>
      <c r="P73" s="907"/>
      <c r="Q73" s="908">
        <v>3502</v>
      </c>
      <c r="R73" s="862"/>
      <c r="S73" s="862"/>
      <c r="T73" s="862"/>
      <c r="U73" s="862"/>
      <c r="V73" s="862">
        <v>2763</v>
      </c>
      <c r="W73" s="862"/>
      <c r="X73" s="862"/>
      <c r="Y73" s="862"/>
      <c r="Z73" s="862"/>
      <c r="AA73" s="862">
        <v>739</v>
      </c>
      <c r="AB73" s="862"/>
      <c r="AC73" s="862"/>
      <c r="AD73" s="862"/>
      <c r="AE73" s="862"/>
      <c r="AF73" s="862">
        <v>739</v>
      </c>
      <c r="AG73" s="862"/>
      <c r="AH73" s="862"/>
      <c r="AI73" s="862"/>
      <c r="AJ73" s="862"/>
      <c r="AK73" s="862" t="s">
        <v>597</v>
      </c>
      <c r="AL73" s="862"/>
      <c r="AM73" s="862"/>
      <c r="AN73" s="862"/>
      <c r="AO73" s="862"/>
      <c r="AP73" s="862" t="s">
        <v>597</v>
      </c>
      <c r="AQ73" s="862"/>
      <c r="AR73" s="862"/>
      <c r="AS73" s="862"/>
      <c r="AT73" s="862"/>
      <c r="AU73" s="862" t="s">
        <v>597</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594</v>
      </c>
      <c r="C74" s="906"/>
      <c r="D74" s="906"/>
      <c r="E74" s="906"/>
      <c r="F74" s="906"/>
      <c r="G74" s="906"/>
      <c r="H74" s="906"/>
      <c r="I74" s="906"/>
      <c r="J74" s="906"/>
      <c r="K74" s="906"/>
      <c r="L74" s="906"/>
      <c r="M74" s="906"/>
      <c r="N74" s="906"/>
      <c r="O74" s="906"/>
      <c r="P74" s="907"/>
      <c r="Q74" s="908">
        <v>148</v>
      </c>
      <c r="R74" s="862"/>
      <c r="S74" s="862"/>
      <c r="T74" s="862"/>
      <c r="U74" s="862"/>
      <c r="V74" s="862">
        <v>144</v>
      </c>
      <c r="W74" s="862"/>
      <c r="X74" s="862"/>
      <c r="Y74" s="862"/>
      <c r="Z74" s="862"/>
      <c r="AA74" s="862">
        <v>5</v>
      </c>
      <c r="AB74" s="862"/>
      <c r="AC74" s="862"/>
      <c r="AD74" s="862"/>
      <c r="AE74" s="862"/>
      <c r="AF74" s="862">
        <v>5</v>
      </c>
      <c r="AG74" s="862"/>
      <c r="AH74" s="862"/>
      <c r="AI74" s="862"/>
      <c r="AJ74" s="862"/>
      <c r="AK74" s="862" t="s">
        <v>597</v>
      </c>
      <c r="AL74" s="862"/>
      <c r="AM74" s="862"/>
      <c r="AN74" s="862"/>
      <c r="AO74" s="862"/>
      <c r="AP74" s="862" t="s">
        <v>597</v>
      </c>
      <c r="AQ74" s="862"/>
      <c r="AR74" s="862"/>
      <c r="AS74" s="862"/>
      <c r="AT74" s="862"/>
      <c r="AU74" s="862" t="s">
        <v>597</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595</v>
      </c>
      <c r="C75" s="906"/>
      <c r="D75" s="906"/>
      <c r="E75" s="906"/>
      <c r="F75" s="906"/>
      <c r="G75" s="906"/>
      <c r="H75" s="906"/>
      <c r="I75" s="906"/>
      <c r="J75" s="906"/>
      <c r="K75" s="906"/>
      <c r="L75" s="906"/>
      <c r="M75" s="906"/>
      <c r="N75" s="906"/>
      <c r="O75" s="906"/>
      <c r="P75" s="907"/>
      <c r="Q75" s="909">
        <v>4</v>
      </c>
      <c r="R75" s="910"/>
      <c r="S75" s="910"/>
      <c r="T75" s="910"/>
      <c r="U75" s="866"/>
      <c r="V75" s="911">
        <v>1</v>
      </c>
      <c r="W75" s="910"/>
      <c r="X75" s="910"/>
      <c r="Y75" s="910"/>
      <c r="Z75" s="866"/>
      <c r="AA75" s="911">
        <v>3</v>
      </c>
      <c r="AB75" s="910"/>
      <c r="AC75" s="910"/>
      <c r="AD75" s="910"/>
      <c r="AE75" s="866"/>
      <c r="AF75" s="911">
        <v>3</v>
      </c>
      <c r="AG75" s="910"/>
      <c r="AH75" s="910"/>
      <c r="AI75" s="910"/>
      <c r="AJ75" s="866"/>
      <c r="AK75" s="911" t="s">
        <v>597</v>
      </c>
      <c r="AL75" s="910"/>
      <c r="AM75" s="910"/>
      <c r="AN75" s="910"/>
      <c r="AO75" s="866"/>
      <c r="AP75" s="911" t="s">
        <v>597</v>
      </c>
      <c r="AQ75" s="910"/>
      <c r="AR75" s="910"/>
      <c r="AS75" s="910"/>
      <c r="AT75" s="866"/>
      <c r="AU75" s="911" t="s">
        <v>597</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596</v>
      </c>
      <c r="C76" s="906"/>
      <c r="D76" s="906"/>
      <c r="E76" s="906"/>
      <c r="F76" s="906"/>
      <c r="G76" s="906"/>
      <c r="H76" s="906"/>
      <c r="I76" s="906"/>
      <c r="J76" s="906"/>
      <c r="K76" s="906"/>
      <c r="L76" s="906"/>
      <c r="M76" s="906"/>
      <c r="N76" s="906"/>
      <c r="O76" s="906"/>
      <c r="P76" s="907"/>
      <c r="Q76" s="909">
        <v>1</v>
      </c>
      <c r="R76" s="910"/>
      <c r="S76" s="910"/>
      <c r="T76" s="910"/>
      <c r="U76" s="866"/>
      <c r="V76" s="911">
        <v>1</v>
      </c>
      <c r="W76" s="910"/>
      <c r="X76" s="910"/>
      <c r="Y76" s="910"/>
      <c r="Z76" s="866"/>
      <c r="AA76" s="911">
        <v>0</v>
      </c>
      <c r="AB76" s="910"/>
      <c r="AC76" s="910"/>
      <c r="AD76" s="910"/>
      <c r="AE76" s="866"/>
      <c r="AF76" s="911">
        <v>0</v>
      </c>
      <c r="AG76" s="910"/>
      <c r="AH76" s="910"/>
      <c r="AI76" s="910"/>
      <c r="AJ76" s="866"/>
      <c r="AK76" s="911" t="s">
        <v>597</v>
      </c>
      <c r="AL76" s="910"/>
      <c r="AM76" s="910"/>
      <c r="AN76" s="910"/>
      <c r="AO76" s="866"/>
      <c r="AP76" s="911" t="s">
        <v>597</v>
      </c>
      <c r="AQ76" s="910"/>
      <c r="AR76" s="910"/>
      <c r="AS76" s="910"/>
      <c r="AT76" s="866"/>
      <c r="AU76" s="911" t="s">
        <v>597</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392</v>
      </c>
      <c r="B88" s="821" t="s">
        <v>421</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7074</v>
      </c>
      <c r="AG88" s="876"/>
      <c r="AH88" s="876"/>
      <c r="AI88" s="876"/>
      <c r="AJ88" s="876"/>
      <c r="AK88" s="873"/>
      <c r="AL88" s="873"/>
      <c r="AM88" s="873"/>
      <c r="AN88" s="873"/>
      <c r="AO88" s="873"/>
      <c r="AP88" s="876">
        <v>2236</v>
      </c>
      <c r="AQ88" s="876"/>
      <c r="AR88" s="876"/>
      <c r="AS88" s="876"/>
      <c r="AT88" s="876"/>
      <c r="AU88" s="876">
        <v>72</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422</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423</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424</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427</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428</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430</v>
      </c>
      <c r="AB109" s="925"/>
      <c r="AC109" s="925"/>
      <c r="AD109" s="925"/>
      <c r="AE109" s="926"/>
      <c r="AF109" s="924" t="s">
        <v>431</v>
      </c>
      <c r="AG109" s="925"/>
      <c r="AH109" s="925"/>
      <c r="AI109" s="925"/>
      <c r="AJ109" s="926"/>
      <c r="AK109" s="924" t="s">
        <v>306</v>
      </c>
      <c r="AL109" s="925"/>
      <c r="AM109" s="925"/>
      <c r="AN109" s="925"/>
      <c r="AO109" s="926"/>
      <c r="AP109" s="924" t="s">
        <v>432</v>
      </c>
      <c r="AQ109" s="925"/>
      <c r="AR109" s="925"/>
      <c r="AS109" s="925"/>
      <c r="AT109" s="927"/>
      <c r="AU109" s="94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430</v>
      </c>
      <c r="BR109" s="925"/>
      <c r="BS109" s="925"/>
      <c r="BT109" s="925"/>
      <c r="BU109" s="926"/>
      <c r="BV109" s="924" t="s">
        <v>431</v>
      </c>
      <c r="BW109" s="925"/>
      <c r="BX109" s="925"/>
      <c r="BY109" s="925"/>
      <c r="BZ109" s="926"/>
      <c r="CA109" s="924" t="s">
        <v>306</v>
      </c>
      <c r="CB109" s="925"/>
      <c r="CC109" s="925"/>
      <c r="CD109" s="925"/>
      <c r="CE109" s="926"/>
      <c r="CF109" s="945" t="s">
        <v>432</v>
      </c>
      <c r="CG109" s="945"/>
      <c r="CH109" s="945"/>
      <c r="CI109" s="945"/>
      <c r="CJ109" s="945"/>
      <c r="CK109" s="924" t="s">
        <v>433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430</v>
      </c>
      <c r="DH109" s="925"/>
      <c r="DI109" s="925"/>
      <c r="DJ109" s="925"/>
      <c r="DK109" s="926"/>
      <c r="DL109" s="924" t="s">
        <v>431</v>
      </c>
      <c r="DM109" s="925"/>
      <c r="DN109" s="925"/>
      <c r="DO109" s="925"/>
      <c r="DP109" s="926"/>
      <c r="DQ109" s="924" t="s">
        <v>306</v>
      </c>
      <c r="DR109" s="925"/>
      <c r="DS109" s="925"/>
      <c r="DT109" s="925"/>
      <c r="DU109" s="926"/>
      <c r="DV109" s="924" t="s">
        <v>432</v>
      </c>
      <c r="DW109" s="925"/>
      <c r="DX109" s="925"/>
      <c r="DY109" s="925"/>
      <c r="DZ109" s="927"/>
    </row>
    <row r="110" spans="1:131" s="221" customFormat="1" ht="26.25" customHeight="1" x14ac:dyDescent="0.15">
      <c r="A110" s="928" t="s">
        <v>434</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1693198</v>
      </c>
      <c r="AB110" s="932"/>
      <c r="AC110" s="932"/>
      <c r="AD110" s="932"/>
      <c r="AE110" s="933"/>
      <c r="AF110" s="934">
        <v>1578665</v>
      </c>
      <c r="AG110" s="932"/>
      <c r="AH110" s="932"/>
      <c r="AI110" s="932"/>
      <c r="AJ110" s="933"/>
      <c r="AK110" s="934">
        <v>1567878</v>
      </c>
      <c r="AL110" s="932"/>
      <c r="AM110" s="932"/>
      <c r="AN110" s="932"/>
      <c r="AO110" s="933"/>
      <c r="AP110" s="935">
        <v>21.9</v>
      </c>
      <c r="AQ110" s="936"/>
      <c r="AR110" s="936"/>
      <c r="AS110" s="936"/>
      <c r="AT110" s="937"/>
      <c r="AU110" s="938" t="s">
        <v>73</v>
      </c>
      <c r="AV110" s="939"/>
      <c r="AW110" s="939"/>
      <c r="AX110" s="939"/>
      <c r="AY110" s="939"/>
      <c r="AZ110" s="961" t="s">
        <v>435</v>
      </c>
      <c r="BA110" s="929"/>
      <c r="BB110" s="929"/>
      <c r="BC110" s="929"/>
      <c r="BD110" s="929"/>
      <c r="BE110" s="929"/>
      <c r="BF110" s="929"/>
      <c r="BG110" s="929"/>
      <c r="BH110" s="929"/>
      <c r="BI110" s="929"/>
      <c r="BJ110" s="929"/>
      <c r="BK110" s="929"/>
      <c r="BL110" s="929"/>
      <c r="BM110" s="929"/>
      <c r="BN110" s="929"/>
      <c r="BO110" s="929"/>
      <c r="BP110" s="930"/>
      <c r="BQ110" s="962">
        <v>9063376</v>
      </c>
      <c r="BR110" s="963"/>
      <c r="BS110" s="963"/>
      <c r="BT110" s="963"/>
      <c r="BU110" s="963"/>
      <c r="BV110" s="963">
        <v>8195151</v>
      </c>
      <c r="BW110" s="963"/>
      <c r="BX110" s="963"/>
      <c r="BY110" s="963"/>
      <c r="BZ110" s="963"/>
      <c r="CA110" s="963">
        <v>7015528</v>
      </c>
      <c r="CB110" s="963"/>
      <c r="CC110" s="963"/>
      <c r="CD110" s="963"/>
      <c r="CE110" s="963"/>
      <c r="CF110" s="976">
        <v>97.9</v>
      </c>
      <c r="CG110" s="977"/>
      <c r="CH110" s="977"/>
      <c r="CI110" s="977"/>
      <c r="CJ110" s="977"/>
      <c r="CK110" s="978" t="s">
        <v>436</v>
      </c>
      <c r="CL110" s="979"/>
      <c r="CM110" s="961" t="s">
        <v>437</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438</v>
      </c>
      <c r="DH110" s="963"/>
      <c r="DI110" s="963"/>
      <c r="DJ110" s="963"/>
      <c r="DK110" s="963"/>
      <c r="DL110" s="963" t="s">
        <v>130</v>
      </c>
      <c r="DM110" s="963"/>
      <c r="DN110" s="963"/>
      <c r="DO110" s="963"/>
      <c r="DP110" s="963"/>
      <c r="DQ110" s="963" t="s">
        <v>439</v>
      </c>
      <c r="DR110" s="963"/>
      <c r="DS110" s="963"/>
      <c r="DT110" s="963"/>
      <c r="DU110" s="963"/>
      <c r="DV110" s="964" t="s">
        <v>439</v>
      </c>
      <c r="DW110" s="964"/>
      <c r="DX110" s="964"/>
      <c r="DY110" s="964"/>
      <c r="DZ110" s="965"/>
    </row>
    <row r="111" spans="1:131" s="221" customFormat="1" ht="26.25" customHeight="1" x14ac:dyDescent="0.15">
      <c r="A111" s="966" t="s">
        <v>440</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441</v>
      </c>
      <c r="AB111" s="970"/>
      <c r="AC111" s="970"/>
      <c r="AD111" s="970"/>
      <c r="AE111" s="971"/>
      <c r="AF111" s="972" t="s">
        <v>439</v>
      </c>
      <c r="AG111" s="970"/>
      <c r="AH111" s="970"/>
      <c r="AI111" s="970"/>
      <c r="AJ111" s="971"/>
      <c r="AK111" s="972" t="s">
        <v>442</v>
      </c>
      <c r="AL111" s="970"/>
      <c r="AM111" s="970"/>
      <c r="AN111" s="970"/>
      <c r="AO111" s="971"/>
      <c r="AP111" s="973" t="s">
        <v>130</v>
      </c>
      <c r="AQ111" s="974"/>
      <c r="AR111" s="974"/>
      <c r="AS111" s="974"/>
      <c r="AT111" s="975"/>
      <c r="AU111" s="940"/>
      <c r="AV111" s="941"/>
      <c r="AW111" s="941"/>
      <c r="AX111" s="941"/>
      <c r="AY111" s="941"/>
      <c r="AZ111" s="954" t="s">
        <v>443</v>
      </c>
      <c r="BA111" s="955"/>
      <c r="BB111" s="955"/>
      <c r="BC111" s="955"/>
      <c r="BD111" s="955"/>
      <c r="BE111" s="955"/>
      <c r="BF111" s="955"/>
      <c r="BG111" s="955"/>
      <c r="BH111" s="955"/>
      <c r="BI111" s="955"/>
      <c r="BJ111" s="955"/>
      <c r="BK111" s="955"/>
      <c r="BL111" s="955"/>
      <c r="BM111" s="955"/>
      <c r="BN111" s="955"/>
      <c r="BO111" s="955"/>
      <c r="BP111" s="956"/>
      <c r="BQ111" s="957" t="s">
        <v>130</v>
      </c>
      <c r="BR111" s="958"/>
      <c r="BS111" s="958"/>
      <c r="BT111" s="958"/>
      <c r="BU111" s="958"/>
      <c r="BV111" s="958" t="s">
        <v>130</v>
      </c>
      <c r="BW111" s="958"/>
      <c r="BX111" s="958"/>
      <c r="BY111" s="958"/>
      <c r="BZ111" s="958"/>
      <c r="CA111" s="958" t="s">
        <v>439</v>
      </c>
      <c r="CB111" s="958"/>
      <c r="CC111" s="958"/>
      <c r="CD111" s="958"/>
      <c r="CE111" s="958"/>
      <c r="CF111" s="952" t="s">
        <v>130</v>
      </c>
      <c r="CG111" s="953"/>
      <c r="CH111" s="953"/>
      <c r="CI111" s="953"/>
      <c r="CJ111" s="953"/>
      <c r="CK111" s="980"/>
      <c r="CL111" s="981"/>
      <c r="CM111" s="954" t="s">
        <v>444</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130</v>
      </c>
      <c r="DH111" s="958"/>
      <c r="DI111" s="958"/>
      <c r="DJ111" s="958"/>
      <c r="DK111" s="958"/>
      <c r="DL111" s="958" t="s">
        <v>445</v>
      </c>
      <c r="DM111" s="958"/>
      <c r="DN111" s="958"/>
      <c r="DO111" s="958"/>
      <c r="DP111" s="958"/>
      <c r="DQ111" s="958" t="s">
        <v>445</v>
      </c>
      <c r="DR111" s="958"/>
      <c r="DS111" s="958"/>
      <c r="DT111" s="958"/>
      <c r="DU111" s="958"/>
      <c r="DV111" s="959" t="s">
        <v>439</v>
      </c>
      <c r="DW111" s="959"/>
      <c r="DX111" s="959"/>
      <c r="DY111" s="959"/>
      <c r="DZ111" s="960"/>
    </row>
    <row r="112" spans="1:131" s="221" customFormat="1" ht="26.25" customHeight="1" x14ac:dyDescent="0.15">
      <c r="A112" s="984" t="s">
        <v>446</v>
      </c>
      <c r="B112" s="985"/>
      <c r="C112" s="955" t="s">
        <v>447</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130</v>
      </c>
      <c r="AB112" s="991"/>
      <c r="AC112" s="991"/>
      <c r="AD112" s="991"/>
      <c r="AE112" s="992"/>
      <c r="AF112" s="993" t="s">
        <v>439</v>
      </c>
      <c r="AG112" s="991"/>
      <c r="AH112" s="991"/>
      <c r="AI112" s="991"/>
      <c r="AJ112" s="992"/>
      <c r="AK112" s="993" t="s">
        <v>130</v>
      </c>
      <c r="AL112" s="991"/>
      <c r="AM112" s="991"/>
      <c r="AN112" s="991"/>
      <c r="AO112" s="992"/>
      <c r="AP112" s="994" t="s">
        <v>445</v>
      </c>
      <c r="AQ112" s="995"/>
      <c r="AR112" s="995"/>
      <c r="AS112" s="995"/>
      <c r="AT112" s="996"/>
      <c r="AU112" s="940"/>
      <c r="AV112" s="941"/>
      <c r="AW112" s="941"/>
      <c r="AX112" s="941"/>
      <c r="AY112" s="941"/>
      <c r="AZ112" s="954" t="s">
        <v>448</v>
      </c>
      <c r="BA112" s="955"/>
      <c r="BB112" s="955"/>
      <c r="BC112" s="955"/>
      <c r="BD112" s="955"/>
      <c r="BE112" s="955"/>
      <c r="BF112" s="955"/>
      <c r="BG112" s="955"/>
      <c r="BH112" s="955"/>
      <c r="BI112" s="955"/>
      <c r="BJ112" s="955"/>
      <c r="BK112" s="955"/>
      <c r="BL112" s="955"/>
      <c r="BM112" s="955"/>
      <c r="BN112" s="955"/>
      <c r="BO112" s="955"/>
      <c r="BP112" s="956"/>
      <c r="BQ112" s="957">
        <v>9869378</v>
      </c>
      <c r="BR112" s="958"/>
      <c r="BS112" s="958"/>
      <c r="BT112" s="958"/>
      <c r="BU112" s="958"/>
      <c r="BV112" s="958">
        <v>8824092</v>
      </c>
      <c r="BW112" s="958"/>
      <c r="BX112" s="958"/>
      <c r="BY112" s="958"/>
      <c r="BZ112" s="958"/>
      <c r="CA112" s="958">
        <v>7734124</v>
      </c>
      <c r="CB112" s="958"/>
      <c r="CC112" s="958"/>
      <c r="CD112" s="958"/>
      <c r="CE112" s="958"/>
      <c r="CF112" s="952">
        <v>108</v>
      </c>
      <c r="CG112" s="953"/>
      <c r="CH112" s="953"/>
      <c r="CI112" s="953"/>
      <c r="CJ112" s="953"/>
      <c r="CK112" s="980"/>
      <c r="CL112" s="981"/>
      <c r="CM112" s="954" t="s">
        <v>449</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439</v>
      </c>
      <c r="DH112" s="958"/>
      <c r="DI112" s="958"/>
      <c r="DJ112" s="958"/>
      <c r="DK112" s="958"/>
      <c r="DL112" s="958" t="s">
        <v>130</v>
      </c>
      <c r="DM112" s="958"/>
      <c r="DN112" s="958"/>
      <c r="DO112" s="958"/>
      <c r="DP112" s="958"/>
      <c r="DQ112" s="958" t="s">
        <v>130</v>
      </c>
      <c r="DR112" s="958"/>
      <c r="DS112" s="958"/>
      <c r="DT112" s="958"/>
      <c r="DU112" s="958"/>
      <c r="DV112" s="959" t="s">
        <v>130</v>
      </c>
      <c r="DW112" s="959"/>
      <c r="DX112" s="959"/>
      <c r="DY112" s="959"/>
      <c r="DZ112" s="960"/>
    </row>
    <row r="113" spans="1:130" s="221" customFormat="1" ht="26.25" customHeight="1" x14ac:dyDescent="0.15">
      <c r="A113" s="986"/>
      <c r="B113" s="987"/>
      <c r="C113" s="955" t="s">
        <v>450</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847313</v>
      </c>
      <c r="AB113" s="970"/>
      <c r="AC113" s="970"/>
      <c r="AD113" s="970"/>
      <c r="AE113" s="971"/>
      <c r="AF113" s="972">
        <v>829414</v>
      </c>
      <c r="AG113" s="970"/>
      <c r="AH113" s="970"/>
      <c r="AI113" s="970"/>
      <c r="AJ113" s="971"/>
      <c r="AK113" s="972">
        <v>827031</v>
      </c>
      <c r="AL113" s="970"/>
      <c r="AM113" s="970"/>
      <c r="AN113" s="970"/>
      <c r="AO113" s="971"/>
      <c r="AP113" s="973">
        <v>11.5</v>
      </c>
      <c r="AQ113" s="974"/>
      <c r="AR113" s="974"/>
      <c r="AS113" s="974"/>
      <c r="AT113" s="975"/>
      <c r="AU113" s="940"/>
      <c r="AV113" s="941"/>
      <c r="AW113" s="941"/>
      <c r="AX113" s="941"/>
      <c r="AY113" s="941"/>
      <c r="AZ113" s="954" t="s">
        <v>451</v>
      </c>
      <c r="BA113" s="955"/>
      <c r="BB113" s="955"/>
      <c r="BC113" s="955"/>
      <c r="BD113" s="955"/>
      <c r="BE113" s="955"/>
      <c r="BF113" s="955"/>
      <c r="BG113" s="955"/>
      <c r="BH113" s="955"/>
      <c r="BI113" s="955"/>
      <c r="BJ113" s="955"/>
      <c r="BK113" s="955"/>
      <c r="BL113" s="955"/>
      <c r="BM113" s="955"/>
      <c r="BN113" s="955"/>
      <c r="BO113" s="955"/>
      <c r="BP113" s="956"/>
      <c r="BQ113" s="957">
        <v>719495</v>
      </c>
      <c r="BR113" s="958"/>
      <c r="BS113" s="958"/>
      <c r="BT113" s="958"/>
      <c r="BU113" s="958"/>
      <c r="BV113" s="958">
        <v>697455</v>
      </c>
      <c r="BW113" s="958"/>
      <c r="BX113" s="958"/>
      <c r="BY113" s="958"/>
      <c r="BZ113" s="958"/>
      <c r="CA113" s="958">
        <v>607742</v>
      </c>
      <c r="CB113" s="958"/>
      <c r="CC113" s="958"/>
      <c r="CD113" s="958"/>
      <c r="CE113" s="958"/>
      <c r="CF113" s="952">
        <v>8.5</v>
      </c>
      <c r="CG113" s="953"/>
      <c r="CH113" s="953"/>
      <c r="CI113" s="953"/>
      <c r="CJ113" s="953"/>
      <c r="CK113" s="980"/>
      <c r="CL113" s="981"/>
      <c r="CM113" s="954" t="s">
        <v>452</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438</v>
      </c>
      <c r="DH113" s="991"/>
      <c r="DI113" s="991"/>
      <c r="DJ113" s="991"/>
      <c r="DK113" s="992"/>
      <c r="DL113" s="993" t="s">
        <v>130</v>
      </c>
      <c r="DM113" s="991"/>
      <c r="DN113" s="991"/>
      <c r="DO113" s="991"/>
      <c r="DP113" s="992"/>
      <c r="DQ113" s="993" t="s">
        <v>439</v>
      </c>
      <c r="DR113" s="991"/>
      <c r="DS113" s="991"/>
      <c r="DT113" s="991"/>
      <c r="DU113" s="992"/>
      <c r="DV113" s="994" t="s">
        <v>439</v>
      </c>
      <c r="DW113" s="995"/>
      <c r="DX113" s="995"/>
      <c r="DY113" s="995"/>
      <c r="DZ113" s="996"/>
    </row>
    <row r="114" spans="1:130" s="221" customFormat="1" ht="26.25" customHeight="1" x14ac:dyDescent="0.15">
      <c r="A114" s="986"/>
      <c r="B114" s="987"/>
      <c r="C114" s="955" t="s">
        <v>453</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55778</v>
      </c>
      <c r="AB114" s="991"/>
      <c r="AC114" s="991"/>
      <c r="AD114" s="991"/>
      <c r="AE114" s="992"/>
      <c r="AF114" s="993">
        <v>88188</v>
      </c>
      <c r="AG114" s="991"/>
      <c r="AH114" s="991"/>
      <c r="AI114" s="991"/>
      <c r="AJ114" s="992"/>
      <c r="AK114" s="993">
        <v>97742</v>
      </c>
      <c r="AL114" s="991"/>
      <c r="AM114" s="991"/>
      <c r="AN114" s="991"/>
      <c r="AO114" s="992"/>
      <c r="AP114" s="994">
        <v>1.4</v>
      </c>
      <c r="AQ114" s="995"/>
      <c r="AR114" s="995"/>
      <c r="AS114" s="995"/>
      <c r="AT114" s="996"/>
      <c r="AU114" s="940"/>
      <c r="AV114" s="941"/>
      <c r="AW114" s="941"/>
      <c r="AX114" s="941"/>
      <c r="AY114" s="941"/>
      <c r="AZ114" s="954" t="s">
        <v>454</v>
      </c>
      <c r="BA114" s="955"/>
      <c r="BB114" s="955"/>
      <c r="BC114" s="955"/>
      <c r="BD114" s="955"/>
      <c r="BE114" s="955"/>
      <c r="BF114" s="955"/>
      <c r="BG114" s="955"/>
      <c r="BH114" s="955"/>
      <c r="BI114" s="955"/>
      <c r="BJ114" s="955"/>
      <c r="BK114" s="955"/>
      <c r="BL114" s="955"/>
      <c r="BM114" s="955"/>
      <c r="BN114" s="955"/>
      <c r="BO114" s="955"/>
      <c r="BP114" s="956"/>
      <c r="BQ114" s="957">
        <v>2486737</v>
      </c>
      <c r="BR114" s="958"/>
      <c r="BS114" s="958"/>
      <c r="BT114" s="958"/>
      <c r="BU114" s="958"/>
      <c r="BV114" s="958">
        <v>2398827</v>
      </c>
      <c r="BW114" s="958"/>
      <c r="BX114" s="958"/>
      <c r="BY114" s="958"/>
      <c r="BZ114" s="958"/>
      <c r="CA114" s="958">
        <v>2329178</v>
      </c>
      <c r="CB114" s="958"/>
      <c r="CC114" s="958"/>
      <c r="CD114" s="958"/>
      <c r="CE114" s="958"/>
      <c r="CF114" s="952">
        <v>32.5</v>
      </c>
      <c r="CG114" s="953"/>
      <c r="CH114" s="953"/>
      <c r="CI114" s="953"/>
      <c r="CJ114" s="953"/>
      <c r="CK114" s="980"/>
      <c r="CL114" s="981"/>
      <c r="CM114" s="954" t="s">
        <v>455</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445</v>
      </c>
      <c r="DH114" s="991"/>
      <c r="DI114" s="991"/>
      <c r="DJ114" s="991"/>
      <c r="DK114" s="992"/>
      <c r="DL114" s="993" t="s">
        <v>438</v>
      </c>
      <c r="DM114" s="991"/>
      <c r="DN114" s="991"/>
      <c r="DO114" s="991"/>
      <c r="DP114" s="992"/>
      <c r="DQ114" s="993" t="s">
        <v>130</v>
      </c>
      <c r="DR114" s="991"/>
      <c r="DS114" s="991"/>
      <c r="DT114" s="991"/>
      <c r="DU114" s="992"/>
      <c r="DV114" s="994" t="s">
        <v>441</v>
      </c>
      <c r="DW114" s="995"/>
      <c r="DX114" s="995"/>
      <c r="DY114" s="995"/>
      <c r="DZ114" s="996"/>
    </row>
    <row r="115" spans="1:130" s="221" customFormat="1" ht="26.25" customHeight="1" x14ac:dyDescent="0.15">
      <c r="A115" s="986"/>
      <c r="B115" s="987"/>
      <c r="C115" s="955" t="s">
        <v>456</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442</v>
      </c>
      <c r="AB115" s="970"/>
      <c r="AC115" s="970"/>
      <c r="AD115" s="970"/>
      <c r="AE115" s="971"/>
      <c r="AF115" s="972" t="s">
        <v>441</v>
      </c>
      <c r="AG115" s="970"/>
      <c r="AH115" s="970"/>
      <c r="AI115" s="970"/>
      <c r="AJ115" s="971"/>
      <c r="AK115" s="972" t="s">
        <v>130</v>
      </c>
      <c r="AL115" s="970"/>
      <c r="AM115" s="970"/>
      <c r="AN115" s="970"/>
      <c r="AO115" s="971"/>
      <c r="AP115" s="973" t="s">
        <v>130</v>
      </c>
      <c r="AQ115" s="974"/>
      <c r="AR115" s="974"/>
      <c r="AS115" s="974"/>
      <c r="AT115" s="975"/>
      <c r="AU115" s="940"/>
      <c r="AV115" s="941"/>
      <c r="AW115" s="941"/>
      <c r="AX115" s="941"/>
      <c r="AY115" s="941"/>
      <c r="AZ115" s="954" t="s">
        <v>457</v>
      </c>
      <c r="BA115" s="955"/>
      <c r="BB115" s="955"/>
      <c r="BC115" s="955"/>
      <c r="BD115" s="955"/>
      <c r="BE115" s="955"/>
      <c r="BF115" s="955"/>
      <c r="BG115" s="955"/>
      <c r="BH115" s="955"/>
      <c r="BI115" s="955"/>
      <c r="BJ115" s="955"/>
      <c r="BK115" s="955"/>
      <c r="BL115" s="955"/>
      <c r="BM115" s="955"/>
      <c r="BN115" s="955"/>
      <c r="BO115" s="955"/>
      <c r="BP115" s="956"/>
      <c r="BQ115" s="957" t="s">
        <v>438</v>
      </c>
      <c r="BR115" s="958"/>
      <c r="BS115" s="958"/>
      <c r="BT115" s="958"/>
      <c r="BU115" s="958"/>
      <c r="BV115" s="958" t="s">
        <v>130</v>
      </c>
      <c r="BW115" s="958"/>
      <c r="BX115" s="958"/>
      <c r="BY115" s="958"/>
      <c r="BZ115" s="958"/>
      <c r="CA115" s="958" t="s">
        <v>442</v>
      </c>
      <c r="CB115" s="958"/>
      <c r="CC115" s="958"/>
      <c r="CD115" s="958"/>
      <c r="CE115" s="958"/>
      <c r="CF115" s="952" t="s">
        <v>445</v>
      </c>
      <c r="CG115" s="953"/>
      <c r="CH115" s="953"/>
      <c r="CI115" s="953"/>
      <c r="CJ115" s="953"/>
      <c r="CK115" s="980"/>
      <c r="CL115" s="981"/>
      <c r="CM115" s="954" t="s">
        <v>458</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130</v>
      </c>
      <c r="DH115" s="991"/>
      <c r="DI115" s="991"/>
      <c r="DJ115" s="991"/>
      <c r="DK115" s="992"/>
      <c r="DL115" s="993" t="s">
        <v>441</v>
      </c>
      <c r="DM115" s="991"/>
      <c r="DN115" s="991"/>
      <c r="DO115" s="991"/>
      <c r="DP115" s="992"/>
      <c r="DQ115" s="993" t="s">
        <v>445</v>
      </c>
      <c r="DR115" s="991"/>
      <c r="DS115" s="991"/>
      <c r="DT115" s="991"/>
      <c r="DU115" s="992"/>
      <c r="DV115" s="994" t="s">
        <v>439</v>
      </c>
      <c r="DW115" s="995"/>
      <c r="DX115" s="995"/>
      <c r="DY115" s="995"/>
      <c r="DZ115" s="996"/>
    </row>
    <row r="116" spans="1:130" s="221" customFormat="1" ht="26.25" customHeight="1" x14ac:dyDescent="0.15">
      <c r="A116" s="988"/>
      <c r="B116" s="989"/>
      <c r="C116" s="997" t="s">
        <v>459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130</v>
      </c>
      <c r="AB116" s="991"/>
      <c r="AC116" s="991"/>
      <c r="AD116" s="991"/>
      <c r="AE116" s="992"/>
      <c r="AF116" s="993" t="s">
        <v>441</v>
      </c>
      <c r="AG116" s="991"/>
      <c r="AH116" s="991"/>
      <c r="AI116" s="991"/>
      <c r="AJ116" s="992"/>
      <c r="AK116" s="993" t="s">
        <v>439</v>
      </c>
      <c r="AL116" s="991"/>
      <c r="AM116" s="991"/>
      <c r="AN116" s="991"/>
      <c r="AO116" s="992"/>
      <c r="AP116" s="994" t="s">
        <v>130</v>
      </c>
      <c r="AQ116" s="995"/>
      <c r="AR116" s="995"/>
      <c r="AS116" s="995"/>
      <c r="AT116" s="996"/>
      <c r="AU116" s="940"/>
      <c r="AV116" s="941"/>
      <c r="AW116" s="941"/>
      <c r="AX116" s="941"/>
      <c r="AY116" s="941"/>
      <c r="AZ116" s="999" t="s">
        <v>460</v>
      </c>
      <c r="BA116" s="1000"/>
      <c r="BB116" s="1000"/>
      <c r="BC116" s="1000"/>
      <c r="BD116" s="1000"/>
      <c r="BE116" s="1000"/>
      <c r="BF116" s="1000"/>
      <c r="BG116" s="1000"/>
      <c r="BH116" s="1000"/>
      <c r="BI116" s="1000"/>
      <c r="BJ116" s="1000"/>
      <c r="BK116" s="1000"/>
      <c r="BL116" s="1000"/>
      <c r="BM116" s="1000"/>
      <c r="BN116" s="1000"/>
      <c r="BO116" s="1000"/>
      <c r="BP116" s="1001"/>
      <c r="BQ116" s="957" t="s">
        <v>439</v>
      </c>
      <c r="BR116" s="958"/>
      <c r="BS116" s="958"/>
      <c r="BT116" s="958"/>
      <c r="BU116" s="958"/>
      <c r="BV116" s="958" t="s">
        <v>130</v>
      </c>
      <c r="BW116" s="958"/>
      <c r="BX116" s="958"/>
      <c r="BY116" s="958"/>
      <c r="BZ116" s="958"/>
      <c r="CA116" s="958" t="s">
        <v>438</v>
      </c>
      <c r="CB116" s="958"/>
      <c r="CC116" s="958"/>
      <c r="CD116" s="958"/>
      <c r="CE116" s="958"/>
      <c r="CF116" s="952" t="s">
        <v>445</v>
      </c>
      <c r="CG116" s="953"/>
      <c r="CH116" s="953"/>
      <c r="CI116" s="953"/>
      <c r="CJ116" s="953"/>
      <c r="CK116" s="980"/>
      <c r="CL116" s="981"/>
      <c r="CM116" s="954" t="s">
        <v>461</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130</v>
      </c>
      <c r="DH116" s="991"/>
      <c r="DI116" s="991"/>
      <c r="DJ116" s="991"/>
      <c r="DK116" s="992"/>
      <c r="DL116" s="993" t="s">
        <v>445</v>
      </c>
      <c r="DM116" s="991"/>
      <c r="DN116" s="991"/>
      <c r="DO116" s="991"/>
      <c r="DP116" s="992"/>
      <c r="DQ116" s="993" t="s">
        <v>130</v>
      </c>
      <c r="DR116" s="991"/>
      <c r="DS116" s="991"/>
      <c r="DT116" s="991"/>
      <c r="DU116" s="992"/>
      <c r="DV116" s="994" t="s">
        <v>441</v>
      </c>
      <c r="DW116" s="995"/>
      <c r="DX116" s="995"/>
      <c r="DY116" s="995"/>
      <c r="DZ116" s="996"/>
    </row>
    <row r="117" spans="1:130" s="221" customFormat="1" ht="26.25" customHeight="1" x14ac:dyDescent="0.15">
      <c r="A117" s="94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462</v>
      </c>
      <c r="Z117" s="926"/>
      <c r="AA117" s="1010">
        <v>2596289</v>
      </c>
      <c r="AB117" s="1011"/>
      <c r="AC117" s="1011"/>
      <c r="AD117" s="1011"/>
      <c r="AE117" s="1012"/>
      <c r="AF117" s="1013">
        <v>2496267</v>
      </c>
      <c r="AG117" s="1011"/>
      <c r="AH117" s="1011"/>
      <c r="AI117" s="1011"/>
      <c r="AJ117" s="1012"/>
      <c r="AK117" s="1013">
        <v>2492651</v>
      </c>
      <c r="AL117" s="1011"/>
      <c r="AM117" s="1011"/>
      <c r="AN117" s="1011"/>
      <c r="AO117" s="1012"/>
      <c r="AP117" s="1014"/>
      <c r="AQ117" s="1015"/>
      <c r="AR117" s="1015"/>
      <c r="AS117" s="1015"/>
      <c r="AT117" s="1016"/>
      <c r="AU117" s="940"/>
      <c r="AV117" s="941"/>
      <c r="AW117" s="941"/>
      <c r="AX117" s="941"/>
      <c r="AY117" s="941"/>
      <c r="AZ117" s="1006" t="s">
        <v>463</v>
      </c>
      <c r="BA117" s="1007"/>
      <c r="BB117" s="1007"/>
      <c r="BC117" s="1007"/>
      <c r="BD117" s="1007"/>
      <c r="BE117" s="1007"/>
      <c r="BF117" s="1007"/>
      <c r="BG117" s="1007"/>
      <c r="BH117" s="1007"/>
      <c r="BI117" s="1007"/>
      <c r="BJ117" s="1007"/>
      <c r="BK117" s="1007"/>
      <c r="BL117" s="1007"/>
      <c r="BM117" s="1007"/>
      <c r="BN117" s="1007"/>
      <c r="BO117" s="1007"/>
      <c r="BP117" s="1008"/>
      <c r="BQ117" s="957" t="s">
        <v>442</v>
      </c>
      <c r="BR117" s="958"/>
      <c r="BS117" s="958"/>
      <c r="BT117" s="958"/>
      <c r="BU117" s="958"/>
      <c r="BV117" s="958" t="s">
        <v>439</v>
      </c>
      <c r="BW117" s="958"/>
      <c r="BX117" s="958"/>
      <c r="BY117" s="958"/>
      <c r="BZ117" s="958"/>
      <c r="CA117" s="958" t="s">
        <v>439</v>
      </c>
      <c r="CB117" s="958"/>
      <c r="CC117" s="958"/>
      <c r="CD117" s="958"/>
      <c r="CE117" s="958"/>
      <c r="CF117" s="952" t="s">
        <v>442</v>
      </c>
      <c r="CG117" s="953"/>
      <c r="CH117" s="953"/>
      <c r="CI117" s="953"/>
      <c r="CJ117" s="953"/>
      <c r="CK117" s="980"/>
      <c r="CL117" s="981"/>
      <c r="CM117" s="954" t="s">
        <v>464</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130</v>
      </c>
      <c r="DH117" s="991"/>
      <c r="DI117" s="991"/>
      <c r="DJ117" s="991"/>
      <c r="DK117" s="992"/>
      <c r="DL117" s="993" t="s">
        <v>439</v>
      </c>
      <c r="DM117" s="991"/>
      <c r="DN117" s="991"/>
      <c r="DO117" s="991"/>
      <c r="DP117" s="992"/>
      <c r="DQ117" s="993" t="s">
        <v>130</v>
      </c>
      <c r="DR117" s="991"/>
      <c r="DS117" s="991"/>
      <c r="DT117" s="991"/>
      <c r="DU117" s="992"/>
      <c r="DV117" s="994" t="s">
        <v>439</v>
      </c>
      <c r="DW117" s="995"/>
      <c r="DX117" s="995"/>
      <c r="DY117" s="995"/>
      <c r="DZ117" s="996"/>
    </row>
    <row r="118" spans="1:130" s="221" customFormat="1" ht="26.25" customHeight="1" x14ac:dyDescent="0.15">
      <c r="A118" s="944" t="s">
        <v>433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430</v>
      </c>
      <c r="AB118" s="925"/>
      <c r="AC118" s="925"/>
      <c r="AD118" s="925"/>
      <c r="AE118" s="926"/>
      <c r="AF118" s="924" t="s">
        <v>431</v>
      </c>
      <c r="AG118" s="925"/>
      <c r="AH118" s="925"/>
      <c r="AI118" s="925"/>
      <c r="AJ118" s="926"/>
      <c r="AK118" s="924" t="s">
        <v>306</v>
      </c>
      <c r="AL118" s="925"/>
      <c r="AM118" s="925"/>
      <c r="AN118" s="925"/>
      <c r="AO118" s="926"/>
      <c r="AP118" s="1002" t="s">
        <v>432</v>
      </c>
      <c r="AQ118" s="1003"/>
      <c r="AR118" s="1003"/>
      <c r="AS118" s="1003"/>
      <c r="AT118" s="1004"/>
      <c r="AU118" s="940"/>
      <c r="AV118" s="941"/>
      <c r="AW118" s="941"/>
      <c r="AX118" s="941"/>
      <c r="AY118" s="941"/>
      <c r="AZ118" s="1005" t="s">
        <v>465</v>
      </c>
      <c r="BA118" s="997"/>
      <c r="BB118" s="997"/>
      <c r="BC118" s="997"/>
      <c r="BD118" s="997"/>
      <c r="BE118" s="997"/>
      <c r="BF118" s="997"/>
      <c r="BG118" s="997"/>
      <c r="BH118" s="997"/>
      <c r="BI118" s="997"/>
      <c r="BJ118" s="997"/>
      <c r="BK118" s="997"/>
      <c r="BL118" s="997"/>
      <c r="BM118" s="997"/>
      <c r="BN118" s="997"/>
      <c r="BO118" s="997"/>
      <c r="BP118" s="998"/>
      <c r="BQ118" s="1031" t="s">
        <v>130</v>
      </c>
      <c r="BR118" s="1032"/>
      <c r="BS118" s="1032"/>
      <c r="BT118" s="1032"/>
      <c r="BU118" s="1032"/>
      <c r="BV118" s="1032" t="s">
        <v>130</v>
      </c>
      <c r="BW118" s="1032"/>
      <c r="BX118" s="1032"/>
      <c r="BY118" s="1032"/>
      <c r="BZ118" s="1032"/>
      <c r="CA118" s="1032" t="s">
        <v>130</v>
      </c>
      <c r="CB118" s="1032"/>
      <c r="CC118" s="1032"/>
      <c r="CD118" s="1032"/>
      <c r="CE118" s="1032"/>
      <c r="CF118" s="952" t="s">
        <v>130</v>
      </c>
      <c r="CG118" s="953"/>
      <c r="CH118" s="953"/>
      <c r="CI118" s="953"/>
      <c r="CJ118" s="953"/>
      <c r="CK118" s="980"/>
      <c r="CL118" s="981"/>
      <c r="CM118" s="954" t="s">
        <v>466</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439</v>
      </c>
      <c r="DH118" s="991"/>
      <c r="DI118" s="991"/>
      <c r="DJ118" s="991"/>
      <c r="DK118" s="992"/>
      <c r="DL118" s="993" t="s">
        <v>130</v>
      </c>
      <c r="DM118" s="991"/>
      <c r="DN118" s="991"/>
      <c r="DO118" s="991"/>
      <c r="DP118" s="992"/>
      <c r="DQ118" s="993" t="s">
        <v>130</v>
      </c>
      <c r="DR118" s="991"/>
      <c r="DS118" s="991"/>
      <c r="DT118" s="991"/>
      <c r="DU118" s="992"/>
      <c r="DV118" s="994" t="s">
        <v>130</v>
      </c>
      <c r="DW118" s="995"/>
      <c r="DX118" s="995"/>
      <c r="DY118" s="995"/>
      <c r="DZ118" s="996"/>
    </row>
    <row r="119" spans="1:130" s="221" customFormat="1" ht="26.25" customHeight="1" x14ac:dyDescent="0.15">
      <c r="A119" s="1088" t="s">
        <v>436</v>
      </c>
      <c r="B119" s="979"/>
      <c r="C119" s="961" t="s">
        <v>437</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130</v>
      </c>
      <c r="AB119" s="932"/>
      <c r="AC119" s="932"/>
      <c r="AD119" s="932"/>
      <c r="AE119" s="933"/>
      <c r="AF119" s="934" t="s">
        <v>130</v>
      </c>
      <c r="AG119" s="932"/>
      <c r="AH119" s="932"/>
      <c r="AI119" s="932"/>
      <c r="AJ119" s="933"/>
      <c r="AK119" s="934" t="s">
        <v>130</v>
      </c>
      <c r="AL119" s="932"/>
      <c r="AM119" s="932"/>
      <c r="AN119" s="932"/>
      <c r="AO119" s="933"/>
      <c r="AP119" s="935" t="s">
        <v>442</v>
      </c>
      <c r="AQ119" s="936"/>
      <c r="AR119" s="936"/>
      <c r="AS119" s="936"/>
      <c r="AT119" s="937"/>
      <c r="AU119" s="942"/>
      <c r="AV119" s="943"/>
      <c r="AW119" s="943"/>
      <c r="AX119" s="943"/>
      <c r="AY119" s="943"/>
      <c r="AZ119" s="242" t="s">
        <v>189</v>
      </c>
      <c r="BA119" s="242"/>
      <c r="BB119" s="242"/>
      <c r="BC119" s="242"/>
      <c r="BD119" s="242"/>
      <c r="BE119" s="242"/>
      <c r="BF119" s="242"/>
      <c r="BG119" s="242"/>
      <c r="BH119" s="242"/>
      <c r="BI119" s="242"/>
      <c r="BJ119" s="242"/>
      <c r="BK119" s="242"/>
      <c r="BL119" s="242"/>
      <c r="BM119" s="242"/>
      <c r="BN119" s="242"/>
      <c r="BO119" s="1009" t="s">
        <v>467</v>
      </c>
      <c r="BP119" s="1037"/>
      <c r="BQ119" s="1031">
        <v>22138986</v>
      </c>
      <c r="BR119" s="1032"/>
      <c r="BS119" s="1032"/>
      <c r="BT119" s="1032"/>
      <c r="BU119" s="1032"/>
      <c r="BV119" s="1032">
        <v>20115525</v>
      </c>
      <c r="BW119" s="1032"/>
      <c r="BX119" s="1032"/>
      <c r="BY119" s="1032"/>
      <c r="BZ119" s="1032"/>
      <c r="CA119" s="1032">
        <v>17686572</v>
      </c>
      <c r="CB119" s="1032"/>
      <c r="CC119" s="1032"/>
      <c r="CD119" s="1032"/>
      <c r="CE119" s="1032"/>
      <c r="CF119" s="1033"/>
      <c r="CG119" s="1034"/>
      <c r="CH119" s="1034"/>
      <c r="CI119" s="1034"/>
      <c r="CJ119" s="1035"/>
      <c r="CK119" s="982"/>
      <c r="CL119" s="983"/>
      <c r="CM119" s="1005" t="s">
        <v>468</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130</v>
      </c>
      <c r="DH119" s="1018"/>
      <c r="DI119" s="1018"/>
      <c r="DJ119" s="1018"/>
      <c r="DK119" s="1019"/>
      <c r="DL119" s="1017" t="s">
        <v>130</v>
      </c>
      <c r="DM119" s="1018"/>
      <c r="DN119" s="1018"/>
      <c r="DO119" s="1018"/>
      <c r="DP119" s="1019"/>
      <c r="DQ119" s="1017" t="s">
        <v>130</v>
      </c>
      <c r="DR119" s="1018"/>
      <c r="DS119" s="1018"/>
      <c r="DT119" s="1018"/>
      <c r="DU119" s="1019"/>
      <c r="DV119" s="1020" t="s">
        <v>130</v>
      </c>
      <c r="DW119" s="1021"/>
      <c r="DX119" s="1021"/>
      <c r="DY119" s="1021"/>
      <c r="DZ119" s="1022"/>
    </row>
    <row r="120" spans="1:130" s="221" customFormat="1" ht="26.25" customHeight="1" x14ac:dyDescent="0.15">
      <c r="A120" s="1089"/>
      <c r="B120" s="981"/>
      <c r="C120" s="954" t="s">
        <v>444</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130</v>
      </c>
      <c r="AB120" s="991"/>
      <c r="AC120" s="991"/>
      <c r="AD120" s="991"/>
      <c r="AE120" s="992"/>
      <c r="AF120" s="993" t="s">
        <v>130</v>
      </c>
      <c r="AG120" s="991"/>
      <c r="AH120" s="991"/>
      <c r="AI120" s="991"/>
      <c r="AJ120" s="992"/>
      <c r="AK120" s="993" t="s">
        <v>130</v>
      </c>
      <c r="AL120" s="991"/>
      <c r="AM120" s="991"/>
      <c r="AN120" s="991"/>
      <c r="AO120" s="992"/>
      <c r="AP120" s="994" t="s">
        <v>130</v>
      </c>
      <c r="AQ120" s="995"/>
      <c r="AR120" s="995"/>
      <c r="AS120" s="995"/>
      <c r="AT120" s="996"/>
      <c r="AU120" s="1023" t="s">
        <v>469</v>
      </c>
      <c r="AV120" s="1024"/>
      <c r="AW120" s="1024"/>
      <c r="AX120" s="1024"/>
      <c r="AY120" s="1025"/>
      <c r="AZ120" s="961" t="s">
        <v>470</v>
      </c>
      <c r="BA120" s="929"/>
      <c r="BB120" s="929"/>
      <c r="BC120" s="929"/>
      <c r="BD120" s="929"/>
      <c r="BE120" s="929"/>
      <c r="BF120" s="929"/>
      <c r="BG120" s="929"/>
      <c r="BH120" s="929"/>
      <c r="BI120" s="929"/>
      <c r="BJ120" s="929"/>
      <c r="BK120" s="929"/>
      <c r="BL120" s="929"/>
      <c r="BM120" s="929"/>
      <c r="BN120" s="929"/>
      <c r="BO120" s="929"/>
      <c r="BP120" s="930"/>
      <c r="BQ120" s="962">
        <v>6294734</v>
      </c>
      <c r="BR120" s="963"/>
      <c r="BS120" s="963"/>
      <c r="BT120" s="963"/>
      <c r="BU120" s="963"/>
      <c r="BV120" s="963">
        <v>6400330</v>
      </c>
      <c r="BW120" s="963"/>
      <c r="BX120" s="963"/>
      <c r="BY120" s="963"/>
      <c r="BZ120" s="963"/>
      <c r="CA120" s="963">
        <v>6342022</v>
      </c>
      <c r="CB120" s="963"/>
      <c r="CC120" s="963"/>
      <c r="CD120" s="963"/>
      <c r="CE120" s="963"/>
      <c r="CF120" s="976">
        <v>88.5</v>
      </c>
      <c r="CG120" s="977"/>
      <c r="CH120" s="977"/>
      <c r="CI120" s="977"/>
      <c r="CJ120" s="977"/>
      <c r="CK120" s="1038" t="s">
        <v>471</v>
      </c>
      <c r="CL120" s="1039"/>
      <c r="CM120" s="1039"/>
      <c r="CN120" s="1039"/>
      <c r="CO120" s="1040"/>
      <c r="CP120" s="1046" t="s">
        <v>411</v>
      </c>
      <c r="CQ120" s="1047"/>
      <c r="CR120" s="1047"/>
      <c r="CS120" s="1047"/>
      <c r="CT120" s="1047"/>
      <c r="CU120" s="1047"/>
      <c r="CV120" s="1047"/>
      <c r="CW120" s="1047"/>
      <c r="CX120" s="1047"/>
      <c r="CY120" s="1047"/>
      <c r="CZ120" s="1047"/>
      <c r="DA120" s="1047"/>
      <c r="DB120" s="1047"/>
      <c r="DC120" s="1047"/>
      <c r="DD120" s="1047"/>
      <c r="DE120" s="1047"/>
      <c r="DF120" s="1048"/>
      <c r="DG120" s="962">
        <v>8394508</v>
      </c>
      <c r="DH120" s="963"/>
      <c r="DI120" s="963"/>
      <c r="DJ120" s="963"/>
      <c r="DK120" s="963"/>
      <c r="DL120" s="963">
        <v>7401362</v>
      </c>
      <c r="DM120" s="963"/>
      <c r="DN120" s="963"/>
      <c r="DO120" s="963"/>
      <c r="DP120" s="963"/>
      <c r="DQ120" s="963">
        <v>6396120</v>
      </c>
      <c r="DR120" s="963"/>
      <c r="DS120" s="963"/>
      <c r="DT120" s="963"/>
      <c r="DU120" s="963"/>
      <c r="DV120" s="964">
        <v>89.3</v>
      </c>
      <c r="DW120" s="964"/>
      <c r="DX120" s="964"/>
      <c r="DY120" s="964"/>
      <c r="DZ120" s="965"/>
    </row>
    <row r="121" spans="1:130" s="221" customFormat="1" ht="26.25" customHeight="1" x14ac:dyDescent="0.15">
      <c r="A121" s="1089"/>
      <c r="B121" s="981"/>
      <c r="C121" s="1006" t="s">
        <v>472</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130</v>
      </c>
      <c r="AB121" s="991"/>
      <c r="AC121" s="991"/>
      <c r="AD121" s="991"/>
      <c r="AE121" s="992"/>
      <c r="AF121" s="993" t="s">
        <v>130</v>
      </c>
      <c r="AG121" s="991"/>
      <c r="AH121" s="991"/>
      <c r="AI121" s="991"/>
      <c r="AJ121" s="992"/>
      <c r="AK121" s="993" t="s">
        <v>130</v>
      </c>
      <c r="AL121" s="991"/>
      <c r="AM121" s="991"/>
      <c r="AN121" s="991"/>
      <c r="AO121" s="992"/>
      <c r="AP121" s="994" t="s">
        <v>130</v>
      </c>
      <c r="AQ121" s="995"/>
      <c r="AR121" s="995"/>
      <c r="AS121" s="995"/>
      <c r="AT121" s="996"/>
      <c r="AU121" s="1026"/>
      <c r="AV121" s="1027"/>
      <c r="AW121" s="1027"/>
      <c r="AX121" s="1027"/>
      <c r="AY121" s="1028"/>
      <c r="AZ121" s="954" t="s">
        <v>473</v>
      </c>
      <c r="BA121" s="955"/>
      <c r="BB121" s="955"/>
      <c r="BC121" s="955"/>
      <c r="BD121" s="955"/>
      <c r="BE121" s="955"/>
      <c r="BF121" s="955"/>
      <c r="BG121" s="955"/>
      <c r="BH121" s="955"/>
      <c r="BI121" s="955"/>
      <c r="BJ121" s="955"/>
      <c r="BK121" s="955"/>
      <c r="BL121" s="955"/>
      <c r="BM121" s="955"/>
      <c r="BN121" s="955"/>
      <c r="BO121" s="955"/>
      <c r="BP121" s="956"/>
      <c r="BQ121" s="957">
        <v>134679</v>
      </c>
      <c r="BR121" s="958"/>
      <c r="BS121" s="958"/>
      <c r="BT121" s="958"/>
      <c r="BU121" s="958"/>
      <c r="BV121" s="958">
        <v>95147</v>
      </c>
      <c r="BW121" s="958"/>
      <c r="BX121" s="958"/>
      <c r="BY121" s="958"/>
      <c r="BZ121" s="958"/>
      <c r="CA121" s="958">
        <v>55306</v>
      </c>
      <c r="CB121" s="958"/>
      <c r="CC121" s="958"/>
      <c r="CD121" s="958"/>
      <c r="CE121" s="958"/>
      <c r="CF121" s="952">
        <v>0.8</v>
      </c>
      <c r="CG121" s="953"/>
      <c r="CH121" s="953"/>
      <c r="CI121" s="953"/>
      <c r="CJ121" s="953"/>
      <c r="CK121" s="1041"/>
      <c r="CL121" s="1042"/>
      <c r="CM121" s="1042"/>
      <c r="CN121" s="1042"/>
      <c r="CO121" s="1043"/>
      <c r="CP121" s="1051" t="s">
        <v>474</v>
      </c>
      <c r="CQ121" s="1052"/>
      <c r="CR121" s="1052"/>
      <c r="CS121" s="1052"/>
      <c r="CT121" s="1052"/>
      <c r="CU121" s="1052"/>
      <c r="CV121" s="1052"/>
      <c r="CW121" s="1052"/>
      <c r="CX121" s="1052"/>
      <c r="CY121" s="1052"/>
      <c r="CZ121" s="1052"/>
      <c r="DA121" s="1052"/>
      <c r="DB121" s="1052"/>
      <c r="DC121" s="1052"/>
      <c r="DD121" s="1052"/>
      <c r="DE121" s="1052"/>
      <c r="DF121" s="1053"/>
      <c r="DG121" s="957">
        <v>905001</v>
      </c>
      <c r="DH121" s="958"/>
      <c r="DI121" s="958"/>
      <c r="DJ121" s="958"/>
      <c r="DK121" s="958"/>
      <c r="DL121" s="958">
        <v>920175</v>
      </c>
      <c r="DM121" s="958"/>
      <c r="DN121" s="958"/>
      <c r="DO121" s="958"/>
      <c r="DP121" s="958"/>
      <c r="DQ121" s="958">
        <v>818498</v>
      </c>
      <c r="DR121" s="958"/>
      <c r="DS121" s="958"/>
      <c r="DT121" s="958"/>
      <c r="DU121" s="958"/>
      <c r="DV121" s="959">
        <v>11.4</v>
      </c>
      <c r="DW121" s="959"/>
      <c r="DX121" s="959"/>
      <c r="DY121" s="959"/>
      <c r="DZ121" s="960"/>
    </row>
    <row r="122" spans="1:130" s="221" customFormat="1" ht="26.25" customHeight="1" x14ac:dyDescent="0.15">
      <c r="A122" s="1089"/>
      <c r="B122" s="981"/>
      <c r="C122" s="954" t="s">
        <v>455</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130</v>
      </c>
      <c r="AB122" s="991"/>
      <c r="AC122" s="991"/>
      <c r="AD122" s="991"/>
      <c r="AE122" s="992"/>
      <c r="AF122" s="993" t="s">
        <v>130</v>
      </c>
      <c r="AG122" s="991"/>
      <c r="AH122" s="991"/>
      <c r="AI122" s="991"/>
      <c r="AJ122" s="992"/>
      <c r="AK122" s="993" t="s">
        <v>130</v>
      </c>
      <c r="AL122" s="991"/>
      <c r="AM122" s="991"/>
      <c r="AN122" s="991"/>
      <c r="AO122" s="992"/>
      <c r="AP122" s="994" t="s">
        <v>130</v>
      </c>
      <c r="AQ122" s="995"/>
      <c r="AR122" s="995"/>
      <c r="AS122" s="995"/>
      <c r="AT122" s="996"/>
      <c r="AU122" s="1026"/>
      <c r="AV122" s="1027"/>
      <c r="AW122" s="1027"/>
      <c r="AX122" s="1027"/>
      <c r="AY122" s="1028"/>
      <c r="AZ122" s="1005" t="s">
        <v>475</v>
      </c>
      <c r="BA122" s="997"/>
      <c r="BB122" s="997"/>
      <c r="BC122" s="997"/>
      <c r="BD122" s="997"/>
      <c r="BE122" s="997"/>
      <c r="BF122" s="997"/>
      <c r="BG122" s="997"/>
      <c r="BH122" s="997"/>
      <c r="BI122" s="997"/>
      <c r="BJ122" s="997"/>
      <c r="BK122" s="997"/>
      <c r="BL122" s="997"/>
      <c r="BM122" s="997"/>
      <c r="BN122" s="997"/>
      <c r="BO122" s="997"/>
      <c r="BP122" s="998"/>
      <c r="BQ122" s="1031">
        <v>17192194</v>
      </c>
      <c r="BR122" s="1032"/>
      <c r="BS122" s="1032"/>
      <c r="BT122" s="1032"/>
      <c r="BU122" s="1032"/>
      <c r="BV122" s="1032">
        <v>16593070</v>
      </c>
      <c r="BW122" s="1032"/>
      <c r="BX122" s="1032"/>
      <c r="BY122" s="1032"/>
      <c r="BZ122" s="1032"/>
      <c r="CA122" s="1032">
        <v>15529065</v>
      </c>
      <c r="CB122" s="1032"/>
      <c r="CC122" s="1032"/>
      <c r="CD122" s="1032"/>
      <c r="CE122" s="1032"/>
      <c r="CF122" s="1049">
        <v>216.8</v>
      </c>
      <c r="CG122" s="1050"/>
      <c r="CH122" s="1050"/>
      <c r="CI122" s="1050"/>
      <c r="CJ122" s="1050"/>
      <c r="CK122" s="1041"/>
      <c r="CL122" s="1042"/>
      <c r="CM122" s="1042"/>
      <c r="CN122" s="1042"/>
      <c r="CO122" s="1043"/>
      <c r="CP122" s="1051" t="s">
        <v>407</v>
      </c>
      <c r="CQ122" s="1052"/>
      <c r="CR122" s="1052"/>
      <c r="CS122" s="1052"/>
      <c r="CT122" s="1052"/>
      <c r="CU122" s="1052"/>
      <c r="CV122" s="1052"/>
      <c r="CW122" s="1052"/>
      <c r="CX122" s="1052"/>
      <c r="CY122" s="1052"/>
      <c r="CZ122" s="1052"/>
      <c r="DA122" s="1052"/>
      <c r="DB122" s="1052"/>
      <c r="DC122" s="1052"/>
      <c r="DD122" s="1052"/>
      <c r="DE122" s="1052"/>
      <c r="DF122" s="1053"/>
      <c r="DG122" s="957">
        <v>530805</v>
      </c>
      <c r="DH122" s="958"/>
      <c r="DI122" s="958"/>
      <c r="DJ122" s="958"/>
      <c r="DK122" s="958"/>
      <c r="DL122" s="958">
        <v>502555</v>
      </c>
      <c r="DM122" s="958"/>
      <c r="DN122" s="958"/>
      <c r="DO122" s="958"/>
      <c r="DP122" s="958"/>
      <c r="DQ122" s="958">
        <v>519506</v>
      </c>
      <c r="DR122" s="958"/>
      <c r="DS122" s="958"/>
      <c r="DT122" s="958"/>
      <c r="DU122" s="958"/>
      <c r="DV122" s="959">
        <v>7.3</v>
      </c>
      <c r="DW122" s="959"/>
      <c r="DX122" s="959"/>
      <c r="DY122" s="959"/>
      <c r="DZ122" s="960"/>
    </row>
    <row r="123" spans="1:130" s="221" customFormat="1" ht="26.25" customHeight="1" x14ac:dyDescent="0.15">
      <c r="A123" s="1089"/>
      <c r="B123" s="981"/>
      <c r="C123" s="954" t="s">
        <v>461</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130</v>
      </c>
      <c r="AB123" s="991"/>
      <c r="AC123" s="991"/>
      <c r="AD123" s="991"/>
      <c r="AE123" s="992"/>
      <c r="AF123" s="993" t="s">
        <v>130</v>
      </c>
      <c r="AG123" s="991"/>
      <c r="AH123" s="991"/>
      <c r="AI123" s="991"/>
      <c r="AJ123" s="992"/>
      <c r="AK123" s="993" t="s">
        <v>130</v>
      </c>
      <c r="AL123" s="991"/>
      <c r="AM123" s="991"/>
      <c r="AN123" s="991"/>
      <c r="AO123" s="992"/>
      <c r="AP123" s="994" t="s">
        <v>130</v>
      </c>
      <c r="AQ123" s="995"/>
      <c r="AR123" s="995"/>
      <c r="AS123" s="995"/>
      <c r="AT123" s="996"/>
      <c r="AU123" s="1029"/>
      <c r="AV123" s="1030"/>
      <c r="AW123" s="1030"/>
      <c r="AX123" s="1030"/>
      <c r="AY123" s="1030"/>
      <c r="AZ123" s="242" t="s">
        <v>189</v>
      </c>
      <c r="BA123" s="242"/>
      <c r="BB123" s="242"/>
      <c r="BC123" s="242"/>
      <c r="BD123" s="242"/>
      <c r="BE123" s="242"/>
      <c r="BF123" s="242"/>
      <c r="BG123" s="242"/>
      <c r="BH123" s="242"/>
      <c r="BI123" s="242"/>
      <c r="BJ123" s="242"/>
      <c r="BK123" s="242"/>
      <c r="BL123" s="242"/>
      <c r="BM123" s="242"/>
      <c r="BN123" s="242"/>
      <c r="BO123" s="1009" t="s">
        <v>476</v>
      </c>
      <c r="BP123" s="1037"/>
      <c r="BQ123" s="1095">
        <v>23621607</v>
      </c>
      <c r="BR123" s="1096"/>
      <c r="BS123" s="1096"/>
      <c r="BT123" s="1096"/>
      <c r="BU123" s="1096"/>
      <c r="BV123" s="1096">
        <v>23088547</v>
      </c>
      <c r="BW123" s="1096"/>
      <c r="BX123" s="1096"/>
      <c r="BY123" s="1096"/>
      <c r="BZ123" s="1096"/>
      <c r="CA123" s="1096">
        <v>21926393</v>
      </c>
      <c r="CB123" s="1096"/>
      <c r="CC123" s="1096"/>
      <c r="CD123" s="1096"/>
      <c r="CE123" s="1096"/>
      <c r="CF123" s="1033"/>
      <c r="CG123" s="1034"/>
      <c r="CH123" s="1034"/>
      <c r="CI123" s="1034"/>
      <c r="CJ123" s="1035"/>
      <c r="CK123" s="1041"/>
      <c r="CL123" s="1042"/>
      <c r="CM123" s="1042"/>
      <c r="CN123" s="1042"/>
      <c r="CO123" s="1043"/>
      <c r="CP123" s="1051" t="s">
        <v>477</v>
      </c>
      <c r="CQ123" s="1052"/>
      <c r="CR123" s="1052"/>
      <c r="CS123" s="1052"/>
      <c r="CT123" s="1052"/>
      <c r="CU123" s="1052"/>
      <c r="CV123" s="1052"/>
      <c r="CW123" s="1052"/>
      <c r="CX123" s="1052"/>
      <c r="CY123" s="1052"/>
      <c r="CZ123" s="1052"/>
      <c r="DA123" s="1052"/>
      <c r="DB123" s="1052"/>
      <c r="DC123" s="1052"/>
      <c r="DD123" s="1052"/>
      <c r="DE123" s="1052"/>
      <c r="DF123" s="1053"/>
      <c r="DG123" s="990" t="s">
        <v>478</v>
      </c>
      <c r="DH123" s="991"/>
      <c r="DI123" s="991"/>
      <c r="DJ123" s="991"/>
      <c r="DK123" s="992"/>
      <c r="DL123" s="993" t="s">
        <v>130</v>
      </c>
      <c r="DM123" s="991"/>
      <c r="DN123" s="991"/>
      <c r="DO123" s="991"/>
      <c r="DP123" s="992"/>
      <c r="DQ123" s="993" t="s">
        <v>130</v>
      </c>
      <c r="DR123" s="991"/>
      <c r="DS123" s="991"/>
      <c r="DT123" s="991"/>
      <c r="DU123" s="992"/>
      <c r="DV123" s="994" t="s">
        <v>478</v>
      </c>
      <c r="DW123" s="995"/>
      <c r="DX123" s="995"/>
      <c r="DY123" s="995"/>
      <c r="DZ123" s="996"/>
    </row>
    <row r="124" spans="1:130" s="221" customFormat="1" ht="26.25" customHeight="1" thickBot="1" x14ac:dyDescent="0.2">
      <c r="A124" s="1089"/>
      <c r="B124" s="981"/>
      <c r="C124" s="954" t="s">
        <v>464</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479</v>
      </c>
      <c r="AB124" s="991"/>
      <c r="AC124" s="991"/>
      <c r="AD124" s="991"/>
      <c r="AE124" s="992"/>
      <c r="AF124" s="993" t="s">
        <v>480</v>
      </c>
      <c r="AG124" s="991"/>
      <c r="AH124" s="991"/>
      <c r="AI124" s="991"/>
      <c r="AJ124" s="992"/>
      <c r="AK124" s="993" t="s">
        <v>481</v>
      </c>
      <c r="AL124" s="991"/>
      <c r="AM124" s="991"/>
      <c r="AN124" s="991"/>
      <c r="AO124" s="992"/>
      <c r="AP124" s="994" t="s">
        <v>130</v>
      </c>
      <c r="AQ124" s="995"/>
      <c r="AR124" s="995"/>
      <c r="AS124" s="995"/>
      <c r="AT124" s="996"/>
      <c r="AU124" s="1091" t="s">
        <v>482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483</v>
      </c>
      <c r="BR124" s="1059"/>
      <c r="BS124" s="1059"/>
      <c r="BT124" s="1059"/>
      <c r="BU124" s="1059"/>
      <c r="BV124" s="1059" t="s">
        <v>484</v>
      </c>
      <c r="BW124" s="1059"/>
      <c r="BX124" s="1059"/>
      <c r="BY124" s="1059"/>
      <c r="BZ124" s="1059"/>
      <c r="CA124" s="1059" t="s">
        <v>478</v>
      </c>
      <c r="CB124" s="1059"/>
      <c r="CC124" s="1059"/>
      <c r="CD124" s="1059"/>
      <c r="CE124" s="1059"/>
      <c r="CF124" s="1060"/>
      <c r="CG124" s="1061"/>
      <c r="CH124" s="1061"/>
      <c r="CI124" s="1061"/>
      <c r="CJ124" s="1062"/>
      <c r="CK124" s="1044"/>
      <c r="CL124" s="1044"/>
      <c r="CM124" s="1044"/>
      <c r="CN124" s="1044"/>
      <c r="CO124" s="1045"/>
      <c r="CP124" s="1051" t="s">
        <v>485</v>
      </c>
      <c r="CQ124" s="1052"/>
      <c r="CR124" s="1052"/>
      <c r="CS124" s="1052"/>
      <c r="CT124" s="1052"/>
      <c r="CU124" s="1052"/>
      <c r="CV124" s="1052"/>
      <c r="CW124" s="1052"/>
      <c r="CX124" s="1052"/>
      <c r="CY124" s="1052"/>
      <c r="CZ124" s="1052"/>
      <c r="DA124" s="1052"/>
      <c r="DB124" s="1052"/>
      <c r="DC124" s="1052"/>
      <c r="DD124" s="1052"/>
      <c r="DE124" s="1052"/>
      <c r="DF124" s="1053"/>
      <c r="DG124" s="1036">
        <v>39064</v>
      </c>
      <c r="DH124" s="1018"/>
      <c r="DI124" s="1018"/>
      <c r="DJ124" s="1018"/>
      <c r="DK124" s="1019"/>
      <c r="DL124" s="1017" t="s">
        <v>130</v>
      </c>
      <c r="DM124" s="1018"/>
      <c r="DN124" s="1018"/>
      <c r="DO124" s="1018"/>
      <c r="DP124" s="1019"/>
      <c r="DQ124" s="1017" t="s">
        <v>479</v>
      </c>
      <c r="DR124" s="1018"/>
      <c r="DS124" s="1018"/>
      <c r="DT124" s="1018"/>
      <c r="DU124" s="1019"/>
      <c r="DV124" s="1020" t="s">
        <v>479</v>
      </c>
      <c r="DW124" s="1021"/>
      <c r="DX124" s="1021"/>
      <c r="DY124" s="1021"/>
      <c r="DZ124" s="1022"/>
    </row>
    <row r="125" spans="1:130" s="221" customFormat="1" ht="26.25" customHeight="1" x14ac:dyDescent="0.15">
      <c r="A125" s="1089"/>
      <c r="B125" s="981"/>
      <c r="C125" s="954" t="s">
        <v>466</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484</v>
      </c>
      <c r="AB125" s="991"/>
      <c r="AC125" s="991"/>
      <c r="AD125" s="991"/>
      <c r="AE125" s="992"/>
      <c r="AF125" s="993" t="s">
        <v>478</v>
      </c>
      <c r="AG125" s="991"/>
      <c r="AH125" s="991"/>
      <c r="AI125" s="991"/>
      <c r="AJ125" s="992"/>
      <c r="AK125" s="993" t="s">
        <v>486</v>
      </c>
      <c r="AL125" s="991"/>
      <c r="AM125" s="991"/>
      <c r="AN125" s="991"/>
      <c r="AO125" s="992"/>
      <c r="AP125" s="994" t="s">
        <v>478</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487</v>
      </c>
      <c r="CL125" s="1039"/>
      <c r="CM125" s="1039"/>
      <c r="CN125" s="1039"/>
      <c r="CO125" s="1040"/>
      <c r="CP125" s="961" t="s">
        <v>488</v>
      </c>
      <c r="CQ125" s="929"/>
      <c r="CR125" s="929"/>
      <c r="CS125" s="929"/>
      <c r="CT125" s="929"/>
      <c r="CU125" s="929"/>
      <c r="CV125" s="929"/>
      <c r="CW125" s="929"/>
      <c r="CX125" s="929"/>
      <c r="CY125" s="929"/>
      <c r="CZ125" s="929"/>
      <c r="DA125" s="929"/>
      <c r="DB125" s="929"/>
      <c r="DC125" s="929"/>
      <c r="DD125" s="929"/>
      <c r="DE125" s="929"/>
      <c r="DF125" s="930"/>
      <c r="DG125" s="962" t="s">
        <v>479</v>
      </c>
      <c r="DH125" s="963"/>
      <c r="DI125" s="963"/>
      <c r="DJ125" s="963"/>
      <c r="DK125" s="963"/>
      <c r="DL125" s="963" t="s">
        <v>478</v>
      </c>
      <c r="DM125" s="963"/>
      <c r="DN125" s="963"/>
      <c r="DO125" s="963"/>
      <c r="DP125" s="963"/>
      <c r="DQ125" s="963" t="s">
        <v>478</v>
      </c>
      <c r="DR125" s="963"/>
      <c r="DS125" s="963"/>
      <c r="DT125" s="963"/>
      <c r="DU125" s="963"/>
      <c r="DV125" s="964" t="s">
        <v>479</v>
      </c>
      <c r="DW125" s="964"/>
      <c r="DX125" s="964"/>
      <c r="DY125" s="964"/>
      <c r="DZ125" s="965"/>
    </row>
    <row r="126" spans="1:130" s="221" customFormat="1" ht="26.25" customHeight="1" thickBot="1" x14ac:dyDescent="0.2">
      <c r="A126" s="1089"/>
      <c r="B126" s="981"/>
      <c r="C126" s="954" t="s">
        <v>468</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483</v>
      </c>
      <c r="AB126" s="991"/>
      <c r="AC126" s="991"/>
      <c r="AD126" s="991"/>
      <c r="AE126" s="992"/>
      <c r="AF126" s="993" t="s">
        <v>479</v>
      </c>
      <c r="AG126" s="991"/>
      <c r="AH126" s="991"/>
      <c r="AI126" s="991"/>
      <c r="AJ126" s="992"/>
      <c r="AK126" s="993" t="s">
        <v>486</v>
      </c>
      <c r="AL126" s="991"/>
      <c r="AM126" s="991"/>
      <c r="AN126" s="991"/>
      <c r="AO126" s="992"/>
      <c r="AP126" s="994" t="s">
        <v>489</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490</v>
      </c>
      <c r="CQ126" s="955"/>
      <c r="CR126" s="955"/>
      <c r="CS126" s="955"/>
      <c r="CT126" s="955"/>
      <c r="CU126" s="955"/>
      <c r="CV126" s="955"/>
      <c r="CW126" s="955"/>
      <c r="CX126" s="955"/>
      <c r="CY126" s="955"/>
      <c r="CZ126" s="955"/>
      <c r="DA126" s="955"/>
      <c r="DB126" s="955"/>
      <c r="DC126" s="955"/>
      <c r="DD126" s="955"/>
      <c r="DE126" s="955"/>
      <c r="DF126" s="956"/>
      <c r="DG126" s="957" t="s">
        <v>489</v>
      </c>
      <c r="DH126" s="958"/>
      <c r="DI126" s="958"/>
      <c r="DJ126" s="958"/>
      <c r="DK126" s="958"/>
      <c r="DL126" s="958" t="s">
        <v>491</v>
      </c>
      <c r="DM126" s="958"/>
      <c r="DN126" s="958"/>
      <c r="DO126" s="958"/>
      <c r="DP126" s="958"/>
      <c r="DQ126" s="958" t="s">
        <v>480</v>
      </c>
      <c r="DR126" s="958"/>
      <c r="DS126" s="958"/>
      <c r="DT126" s="958"/>
      <c r="DU126" s="958"/>
      <c r="DV126" s="959" t="s">
        <v>492</v>
      </c>
      <c r="DW126" s="959"/>
      <c r="DX126" s="959"/>
      <c r="DY126" s="959"/>
      <c r="DZ126" s="960"/>
    </row>
    <row r="127" spans="1:130" s="221" customFormat="1" ht="26.25" customHeight="1" x14ac:dyDescent="0.15">
      <c r="A127" s="1090"/>
      <c r="B127" s="983"/>
      <c r="C127" s="1005" t="s">
        <v>493</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478</v>
      </c>
      <c r="AB127" s="991"/>
      <c r="AC127" s="991"/>
      <c r="AD127" s="991"/>
      <c r="AE127" s="992"/>
      <c r="AF127" s="993" t="s">
        <v>479</v>
      </c>
      <c r="AG127" s="991"/>
      <c r="AH127" s="991"/>
      <c r="AI127" s="991"/>
      <c r="AJ127" s="992"/>
      <c r="AK127" s="993" t="s">
        <v>478</v>
      </c>
      <c r="AL127" s="991"/>
      <c r="AM127" s="991"/>
      <c r="AN127" s="991"/>
      <c r="AO127" s="992"/>
      <c r="AP127" s="994" t="s">
        <v>486</v>
      </c>
      <c r="AQ127" s="995"/>
      <c r="AR127" s="995"/>
      <c r="AS127" s="995"/>
      <c r="AT127" s="996"/>
      <c r="AU127" s="223"/>
      <c r="AV127" s="223"/>
      <c r="AW127" s="223"/>
      <c r="AX127" s="1063" t="s">
        <v>494</v>
      </c>
      <c r="AY127" s="1064"/>
      <c r="AZ127" s="1064"/>
      <c r="BA127" s="1064"/>
      <c r="BB127" s="1064"/>
      <c r="BC127" s="1064"/>
      <c r="BD127" s="1064"/>
      <c r="BE127" s="1065"/>
      <c r="BF127" s="1066" t="s">
        <v>495</v>
      </c>
      <c r="BG127" s="1064"/>
      <c r="BH127" s="1064"/>
      <c r="BI127" s="1064"/>
      <c r="BJ127" s="1064"/>
      <c r="BK127" s="1064"/>
      <c r="BL127" s="1065"/>
      <c r="BM127" s="1066" t="s">
        <v>496</v>
      </c>
      <c r="BN127" s="1064"/>
      <c r="BO127" s="1064"/>
      <c r="BP127" s="1064"/>
      <c r="BQ127" s="1064"/>
      <c r="BR127" s="1064"/>
      <c r="BS127" s="1065"/>
      <c r="BT127" s="1066" t="s">
        <v>497</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498</v>
      </c>
      <c r="CQ127" s="955"/>
      <c r="CR127" s="955"/>
      <c r="CS127" s="955"/>
      <c r="CT127" s="955"/>
      <c r="CU127" s="955"/>
      <c r="CV127" s="955"/>
      <c r="CW127" s="955"/>
      <c r="CX127" s="955"/>
      <c r="CY127" s="955"/>
      <c r="CZ127" s="955"/>
      <c r="DA127" s="955"/>
      <c r="DB127" s="955"/>
      <c r="DC127" s="955"/>
      <c r="DD127" s="955"/>
      <c r="DE127" s="955"/>
      <c r="DF127" s="956"/>
      <c r="DG127" s="957" t="s">
        <v>478</v>
      </c>
      <c r="DH127" s="958"/>
      <c r="DI127" s="958"/>
      <c r="DJ127" s="958"/>
      <c r="DK127" s="958"/>
      <c r="DL127" s="958" t="s">
        <v>478</v>
      </c>
      <c r="DM127" s="958"/>
      <c r="DN127" s="958"/>
      <c r="DO127" s="958"/>
      <c r="DP127" s="958"/>
      <c r="DQ127" s="958" t="s">
        <v>478</v>
      </c>
      <c r="DR127" s="958"/>
      <c r="DS127" s="958"/>
      <c r="DT127" s="958"/>
      <c r="DU127" s="958"/>
      <c r="DV127" s="959" t="s">
        <v>486</v>
      </c>
      <c r="DW127" s="959"/>
      <c r="DX127" s="959"/>
      <c r="DY127" s="959"/>
      <c r="DZ127" s="960"/>
    </row>
    <row r="128" spans="1:130" s="221" customFormat="1" ht="26.25" customHeight="1" thickBot="1" x14ac:dyDescent="0.2">
      <c r="A128" s="1073" t="s">
        <v>499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500</v>
      </c>
      <c r="X128" s="1075"/>
      <c r="Y128" s="1075"/>
      <c r="Z128" s="1076"/>
      <c r="AA128" s="1077">
        <v>26335</v>
      </c>
      <c r="AB128" s="1078"/>
      <c r="AC128" s="1078"/>
      <c r="AD128" s="1078"/>
      <c r="AE128" s="1079"/>
      <c r="AF128" s="1080">
        <v>16773</v>
      </c>
      <c r="AG128" s="1078"/>
      <c r="AH128" s="1078"/>
      <c r="AI128" s="1078"/>
      <c r="AJ128" s="1079"/>
      <c r="AK128" s="1080">
        <v>16781</v>
      </c>
      <c r="AL128" s="1078"/>
      <c r="AM128" s="1078"/>
      <c r="AN128" s="1078"/>
      <c r="AO128" s="1079"/>
      <c r="AP128" s="1081"/>
      <c r="AQ128" s="1082"/>
      <c r="AR128" s="1082"/>
      <c r="AS128" s="1082"/>
      <c r="AT128" s="1083"/>
      <c r="AU128" s="223"/>
      <c r="AV128" s="223"/>
      <c r="AW128" s="223"/>
      <c r="AX128" s="928" t="s">
        <v>501</v>
      </c>
      <c r="AY128" s="929"/>
      <c r="AZ128" s="929"/>
      <c r="BA128" s="929"/>
      <c r="BB128" s="929"/>
      <c r="BC128" s="929"/>
      <c r="BD128" s="929"/>
      <c r="BE128" s="930"/>
      <c r="BF128" s="1084" t="s">
        <v>130</v>
      </c>
      <c r="BG128" s="1085"/>
      <c r="BH128" s="1085"/>
      <c r="BI128" s="1085"/>
      <c r="BJ128" s="1085"/>
      <c r="BK128" s="1085"/>
      <c r="BL128" s="1086"/>
      <c r="BM128" s="1084">
        <v>13.52</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502</v>
      </c>
      <c r="CQ128" s="758"/>
      <c r="CR128" s="758"/>
      <c r="CS128" s="758"/>
      <c r="CT128" s="758"/>
      <c r="CU128" s="758"/>
      <c r="CV128" s="758"/>
      <c r="CW128" s="758"/>
      <c r="CX128" s="758"/>
      <c r="CY128" s="758"/>
      <c r="CZ128" s="758"/>
      <c r="DA128" s="758"/>
      <c r="DB128" s="758"/>
      <c r="DC128" s="758"/>
      <c r="DD128" s="758"/>
      <c r="DE128" s="758"/>
      <c r="DF128" s="1068"/>
      <c r="DG128" s="1069" t="s">
        <v>130</v>
      </c>
      <c r="DH128" s="1070"/>
      <c r="DI128" s="1070"/>
      <c r="DJ128" s="1070"/>
      <c r="DK128" s="1070"/>
      <c r="DL128" s="1070" t="s">
        <v>130</v>
      </c>
      <c r="DM128" s="1070"/>
      <c r="DN128" s="1070"/>
      <c r="DO128" s="1070"/>
      <c r="DP128" s="1070"/>
      <c r="DQ128" s="1070" t="s">
        <v>130</v>
      </c>
      <c r="DR128" s="1070"/>
      <c r="DS128" s="1070"/>
      <c r="DT128" s="1070"/>
      <c r="DU128" s="1070"/>
      <c r="DV128" s="1071" t="s">
        <v>483</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503</v>
      </c>
      <c r="X129" s="1103"/>
      <c r="Y129" s="1103"/>
      <c r="Z129" s="1104"/>
      <c r="AA129" s="990">
        <v>8684333</v>
      </c>
      <c r="AB129" s="991"/>
      <c r="AC129" s="991"/>
      <c r="AD129" s="991"/>
      <c r="AE129" s="992"/>
      <c r="AF129" s="993">
        <v>8732337</v>
      </c>
      <c r="AG129" s="991"/>
      <c r="AH129" s="991"/>
      <c r="AI129" s="991"/>
      <c r="AJ129" s="992"/>
      <c r="AK129" s="993">
        <v>8995966</v>
      </c>
      <c r="AL129" s="991"/>
      <c r="AM129" s="991"/>
      <c r="AN129" s="991"/>
      <c r="AO129" s="992"/>
      <c r="AP129" s="1105"/>
      <c r="AQ129" s="1106"/>
      <c r="AR129" s="1106"/>
      <c r="AS129" s="1106"/>
      <c r="AT129" s="1107"/>
      <c r="AU129" s="224"/>
      <c r="AV129" s="224"/>
      <c r="AW129" s="224"/>
      <c r="AX129" s="1097" t="s">
        <v>504</v>
      </c>
      <c r="AY129" s="955"/>
      <c r="AZ129" s="955"/>
      <c r="BA129" s="955"/>
      <c r="BB129" s="955"/>
      <c r="BC129" s="955"/>
      <c r="BD129" s="955"/>
      <c r="BE129" s="956"/>
      <c r="BF129" s="1098" t="s">
        <v>478</v>
      </c>
      <c r="BG129" s="1099"/>
      <c r="BH129" s="1099"/>
      <c r="BI129" s="1099"/>
      <c r="BJ129" s="1099"/>
      <c r="BK129" s="1099"/>
      <c r="BL129" s="1100"/>
      <c r="BM129" s="1098">
        <v>18.52</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505</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506</v>
      </c>
      <c r="X130" s="1103"/>
      <c r="Y130" s="1103"/>
      <c r="Z130" s="1104"/>
      <c r="AA130" s="990">
        <v>2021465</v>
      </c>
      <c r="AB130" s="991"/>
      <c r="AC130" s="991"/>
      <c r="AD130" s="991"/>
      <c r="AE130" s="992"/>
      <c r="AF130" s="993">
        <v>1888256</v>
      </c>
      <c r="AG130" s="991"/>
      <c r="AH130" s="991"/>
      <c r="AI130" s="991"/>
      <c r="AJ130" s="992"/>
      <c r="AK130" s="993">
        <v>1831575</v>
      </c>
      <c r="AL130" s="991"/>
      <c r="AM130" s="991"/>
      <c r="AN130" s="991"/>
      <c r="AO130" s="992"/>
      <c r="AP130" s="1105"/>
      <c r="AQ130" s="1106"/>
      <c r="AR130" s="1106"/>
      <c r="AS130" s="1106"/>
      <c r="AT130" s="1107"/>
      <c r="AU130" s="224"/>
      <c r="AV130" s="224"/>
      <c r="AW130" s="224"/>
      <c r="AX130" s="1097" t="s">
        <v>507</v>
      </c>
      <c r="AY130" s="955"/>
      <c r="AZ130" s="955"/>
      <c r="BA130" s="955"/>
      <c r="BB130" s="955"/>
      <c r="BC130" s="955"/>
      <c r="BD130" s="955"/>
      <c r="BE130" s="956"/>
      <c r="BF130" s="1133">
        <v>8.6</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508</v>
      </c>
      <c r="X131" s="1140"/>
      <c r="Y131" s="1140"/>
      <c r="Z131" s="1141"/>
      <c r="AA131" s="1036">
        <v>6662868</v>
      </c>
      <c r="AB131" s="1018"/>
      <c r="AC131" s="1018"/>
      <c r="AD131" s="1018"/>
      <c r="AE131" s="1019"/>
      <c r="AF131" s="1017">
        <v>6844081</v>
      </c>
      <c r="AG131" s="1018"/>
      <c r="AH131" s="1018"/>
      <c r="AI131" s="1018"/>
      <c r="AJ131" s="1019"/>
      <c r="AK131" s="1017">
        <v>7164391</v>
      </c>
      <c r="AL131" s="1018"/>
      <c r="AM131" s="1018"/>
      <c r="AN131" s="1018"/>
      <c r="AO131" s="1019"/>
      <c r="AP131" s="1142"/>
      <c r="AQ131" s="1143"/>
      <c r="AR131" s="1143"/>
      <c r="AS131" s="1143"/>
      <c r="AT131" s="1144"/>
      <c r="AU131" s="224"/>
      <c r="AV131" s="224"/>
      <c r="AW131" s="224"/>
      <c r="AX131" s="1115" t="s">
        <v>509</v>
      </c>
      <c r="AY131" s="758"/>
      <c r="AZ131" s="758"/>
      <c r="BA131" s="758"/>
      <c r="BB131" s="758"/>
      <c r="BC131" s="758"/>
      <c r="BD131" s="758"/>
      <c r="BE131" s="1068"/>
      <c r="BF131" s="1116" t="s">
        <v>492</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510</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511</v>
      </c>
      <c r="W132" s="1126"/>
      <c r="X132" s="1126"/>
      <c r="Y132" s="1126"/>
      <c r="Z132" s="1127"/>
      <c r="AA132" s="1128">
        <v>8.2320256080000007</v>
      </c>
      <c r="AB132" s="1129"/>
      <c r="AC132" s="1129"/>
      <c r="AD132" s="1129"/>
      <c r="AE132" s="1130"/>
      <c r="AF132" s="1131">
        <v>8.6386762519999998</v>
      </c>
      <c r="AG132" s="1129"/>
      <c r="AH132" s="1129"/>
      <c r="AI132" s="1129"/>
      <c r="AJ132" s="1130"/>
      <c r="AK132" s="1131">
        <v>8.9930183879999994</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512</v>
      </c>
      <c r="W133" s="1109"/>
      <c r="X133" s="1109"/>
      <c r="Y133" s="1109"/>
      <c r="Z133" s="1110"/>
      <c r="AA133" s="1111">
        <v>8.8000000000000007</v>
      </c>
      <c r="AB133" s="1112"/>
      <c r="AC133" s="1112"/>
      <c r="AD133" s="1112"/>
      <c r="AE133" s="1113"/>
      <c r="AF133" s="1111">
        <v>8.3000000000000007</v>
      </c>
      <c r="AG133" s="1112"/>
      <c r="AH133" s="1112"/>
      <c r="AI133" s="1112"/>
      <c r="AJ133" s="1113"/>
      <c r="AK133" s="1111">
        <v>8.6</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vUoP7VgRN/Xd7oHkMaxnjyNcyoDtMELT7J5iPHkK/6L/G33MLoDi72JjZALC7dR+uLspuGASxeGM1K+gTst6w==" saltValue="UUpvujza5BZ+xRWgpOhP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8SW2U8FmWkWxTmH9R5ehYYvn71cCEKcsdXnT3kQK9qf3mMhYdozFS76xWxkWZ3QHuoB6ZtpUj7a/Ch9Xk6E1Nw==" saltValue="ASv6PpYE2tP7xKBJk+5Yx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oGx0W0OGVlF0dBMhhm2g+v8CRVXFCk0OBPcSgTWveZPyjuFkkgutjXASduXBvOm27zU2ZvA0O50agLaUtJE8Q==" saltValue="+AB0dxei5tksHEjIA8jjv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516</v>
      </c>
      <c r="AP7" s="263"/>
      <c r="AQ7" s="264" t="s">
        <v>517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518</v>
      </c>
      <c r="AQ8" s="270" t="s">
        <v>519</v>
      </c>
      <c r="AR8" s="271" t="s">
        <v>520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521</v>
      </c>
      <c r="AL9" s="1149"/>
      <c r="AM9" s="1149"/>
      <c r="AN9" s="1150"/>
      <c r="AO9" s="272">
        <v>2216981</v>
      </c>
      <c r="AP9" s="272">
        <v>115600</v>
      </c>
      <c r="AQ9" s="273">
        <v>97040</v>
      </c>
      <c r="AR9" s="274">
        <v>19.100000000000001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522</v>
      </c>
      <c r="AL10" s="1149"/>
      <c r="AM10" s="1149"/>
      <c r="AN10" s="1150"/>
      <c r="AO10" s="275">
        <v>309896</v>
      </c>
      <c r="AP10" s="275">
        <v>16159</v>
      </c>
      <c r="AQ10" s="276">
        <v>11799</v>
      </c>
      <c r="AR10" s="277">
        <v>37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523</v>
      </c>
      <c r="AL11" s="1149"/>
      <c r="AM11" s="1149"/>
      <c r="AN11" s="1150"/>
      <c r="AO11" s="275" t="s">
        <v>524</v>
      </c>
      <c r="AP11" s="275" t="s">
        <v>524</v>
      </c>
      <c r="AQ11" s="276">
        <v>727</v>
      </c>
      <c r="AR11" s="277" t="s">
        <v>524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525</v>
      </c>
      <c r="AL12" s="1149"/>
      <c r="AM12" s="1149"/>
      <c r="AN12" s="1150"/>
      <c r="AO12" s="275" t="s">
        <v>524</v>
      </c>
      <c r="AP12" s="275" t="s">
        <v>524</v>
      </c>
      <c r="AQ12" s="276" t="s">
        <v>524</v>
      </c>
      <c r="AR12" s="277" t="s">
        <v>524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526</v>
      </c>
      <c r="AL13" s="1149"/>
      <c r="AM13" s="1149"/>
      <c r="AN13" s="1150"/>
      <c r="AO13" s="275">
        <v>9324</v>
      </c>
      <c r="AP13" s="275">
        <v>486</v>
      </c>
      <c r="AQ13" s="276">
        <v>3250</v>
      </c>
      <c r="AR13" s="277">
        <v>-85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527</v>
      </c>
      <c r="AL14" s="1149"/>
      <c r="AM14" s="1149"/>
      <c r="AN14" s="1150"/>
      <c r="AO14" s="275">
        <v>14421</v>
      </c>
      <c r="AP14" s="275">
        <v>752</v>
      </c>
      <c r="AQ14" s="276">
        <v>2248</v>
      </c>
      <c r="AR14" s="277">
        <v>-66.5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528</v>
      </c>
      <c r="AL15" s="1152"/>
      <c r="AM15" s="1152"/>
      <c r="AN15" s="1153"/>
      <c r="AO15" s="275">
        <v>-165948</v>
      </c>
      <c r="AP15" s="275">
        <v>-8653</v>
      </c>
      <c r="AQ15" s="276">
        <v>-6934</v>
      </c>
      <c r="AR15" s="277">
        <v>24.8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189</v>
      </c>
      <c r="AL16" s="1152"/>
      <c r="AM16" s="1152"/>
      <c r="AN16" s="1153"/>
      <c r="AO16" s="275">
        <v>2384674</v>
      </c>
      <c r="AP16" s="275">
        <v>124344</v>
      </c>
      <c r="AQ16" s="276">
        <v>108130</v>
      </c>
      <c r="AR16" s="277">
        <v>15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530</v>
      </c>
      <c r="AP20" s="284" t="s">
        <v>531</v>
      </c>
      <c r="AQ20" s="285" t="s">
        <v>532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533</v>
      </c>
      <c r="AL21" s="1155"/>
      <c r="AM21" s="1155"/>
      <c r="AN21" s="1156"/>
      <c r="AO21" s="288">
        <v>12.62</v>
      </c>
      <c r="AP21" s="289">
        <v>9.6999999999999993</v>
      </c>
      <c r="AQ21" s="290">
        <v>2.92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534</v>
      </c>
      <c r="AL22" s="1155"/>
      <c r="AM22" s="1155"/>
      <c r="AN22" s="1156"/>
      <c r="AO22" s="293">
        <v>93.7</v>
      </c>
      <c r="AP22" s="294">
        <v>96.2</v>
      </c>
      <c r="AQ22" s="295">
        <v>-2.5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535</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536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516</v>
      </c>
      <c r="AP30" s="263"/>
      <c r="AQ30" s="264" t="s">
        <v>517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518</v>
      </c>
      <c r="AQ31" s="270" t="s">
        <v>519</v>
      </c>
      <c r="AR31" s="271" t="s">
        <v>520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538</v>
      </c>
      <c r="AL32" s="1163"/>
      <c r="AM32" s="1163"/>
      <c r="AN32" s="1164"/>
      <c r="AO32" s="303">
        <v>1567878</v>
      </c>
      <c r="AP32" s="303">
        <v>81754</v>
      </c>
      <c r="AQ32" s="304">
        <v>56400</v>
      </c>
      <c r="AR32" s="305">
        <v>45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539</v>
      </c>
      <c r="AL33" s="1163"/>
      <c r="AM33" s="1163"/>
      <c r="AN33" s="1164"/>
      <c r="AO33" s="303" t="s">
        <v>524</v>
      </c>
      <c r="AP33" s="303" t="s">
        <v>524</v>
      </c>
      <c r="AQ33" s="304" t="s">
        <v>524</v>
      </c>
      <c r="AR33" s="305" t="s">
        <v>524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540</v>
      </c>
      <c r="AL34" s="1163"/>
      <c r="AM34" s="1163"/>
      <c r="AN34" s="1164"/>
      <c r="AO34" s="303" t="s">
        <v>524</v>
      </c>
      <c r="AP34" s="303" t="s">
        <v>524</v>
      </c>
      <c r="AQ34" s="304" t="s">
        <v>524</v>
      </c>
      <c r="AR34" s="305" t="s">
        <v>524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541</v>
      </c>
      <c r="AL35" s="1163"/>
      <c r="AM35" s="1163"/>
      <c r="AN35" s="1164"/>
      <c r="AO35" s="303">
        <v>827031</v>
      </c>
      <c r="AP35" s="303">
        <v>43124</v>
      </c>
      <c r="AQ35" s="304">
        <v>20587</v>
      </c>
      <c r="AR35" s="305">
        <v>109.5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542</v>
      </c>
      <c r="AL36" s="1163"/>
      <c r="AM36" s="1163"/>
      <c r="AN36" s="1164"/>
      <c r="AO36" s="303">
        <v>97742</v>
      </c>
      <c r="AP36" s="303">
        <v>5097</v>
      </c>
      <c r="AQ36" s="304">
        <v>2952</v>
      </c>
      <c r="AR36" s="305">
        <v>72.7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543</v>
      </c>
      <c r="AL37" s="1163"/>
      <c r="AM37" s="1163"/>
      <c r="AN37" s="1164"/>
      <c r="AO37" s="303" t="s">
        <v>524</v>
      </c>
      <c r="AP37" s="303" t="s">
        <v>524</v>
      </c>
      <c r="AQ37" s="304">
        <v>596</v>
      </c>
      <c r="AR37" s="305" t="s">
        <v>524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544</v>
      </c>
      <c r="AL38" s="1166"/>
      <c r="AM38" s="1166"/>
      <c r="AN38" s="1167"/>
      <c r="AO38" s="306" t="s">
        <v>524</v>
      </c>
      <c r="AP38" s="306" t="s">
        <v>524</v>
      </c>
      <c r="AQ38" s="307">
        <v>1</v>
      </c>
      <c r="AR38" s="295" t="s">
        <v>524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545</v>
      </c>
      <c r="AL39" s="1166"/>
      <c r="AM39" s="1166"/>
      <c r="AN39" s="1167"/>
      <c r="AO39" s="303">
        <v>-16781</v>
      </c>
      <c r="AP39" s="303">
        <v>-875</v>
      </c>
      <c r="AQ39" s="304">
        <v>-2012</v>
      </c>
      <c r="AR39" s="305">
        <v>-56.5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546</v>
      </c>
      <c r="AL40" s="1163"/>
      <c r="AM40" s="1163"/>
      <c r="AN40" s="1164"/>
      <c r="AO40" s="303">
        <v>-1831575</v>
      </c>
      <c r="AP40" s="303">
        <v>-95504</v>
      </c>
      <c r="AQ40" s="304">
        <v>-54414</v>
      </c>
      <c r="AR40" s="305">
        <v>75.5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299</v>
      </c>
      <c r="AL41" s="1169"/>
      <c r="AM41" s="1169"/>
      <c r="AN41" s="1170"/>
      <c r="AO41" s="303">
        <v>644295</v>
      </c>
      <c r="AP41" s="303">
        <v>33596</v>
      </c>
      <c r="AQ41" s="304">
        <v>24110</v>
      </c>
      <c r="AR41" s="305">
        <v>39.299999999999997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516</v>
      </c>
      <c r="AN49" s="1159" t="s">
        <v>550</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551</v>
      </c>
      <c r="AO50" s="320" t="s">
        <v>552</v>
      </c>
      <c r="AP50" s="321" t="s">
        <v>553</v>
      </c>
      <c r="AQ50" s="322" t="s">
        <v>554</v>
      </c>
      <c r="AR50" s="323" t="s">
        <v>555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556</v>
      </c>
      <c r="AL51" s="316"/>
      <c r="AM51" s="324">
        <v>2593085</v>
      </c>
      <c r="AN51" s="325">
        <v>124012</v>
      </c>
      <c r="AO51" s="326">
        <v>-8.4</v>
      </c>
      <c r="AP51" s="327">
        <v>53655</v>
      </c>
      <c r="AQ51" s="328">
        <v>-6.1</v>
      </c>
      <c r="AR51" s="329">
        <v>-2.2999999999999998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557</v>
      </c>
      <c r="AM52" s="332">
        <v>1484993</v>
      </c>
      <c r="AN52" s="333">
        <v>71018</v>
      </c>
      <c r="AO52" s="334">
        <v>-5.5</v>
      </c>
      <c r="AP52" s="335">
        <v>32719</v>
      </c>
      <c r="AQ52" s="336">
        <v>-9.6</v>
      </c>
      <c r="AR52" s="337">
        <v>4.0999999999999996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558</v>
      </c>
      <c r="AL53" s="316"/>
      <c r="AM53" s="324">
        <v>2517294</v>
      </c>
      <c r="AN53" s="325">
        <v>122975</v>
      </c>
      <c r="AO53" s="326">
        <v>-0.8</v>
      </c>
      <c r="AP53" s="327">
        <v>53869</v>
      </c>
      <c r="AQ53" s="328">
        <v>0.4</v>
      </c>
      <c r="AR53" s="329">
        <v>-1.2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557</v>
      </c>
      <c r="AM54" s="332">
        <v>1480126</v>
      </c>
      <c r="AN54" s="333">
        <v>72307</v>
      </c>
      <c r="AO54" s="334">
        <v>1.8</v>
      </c>
      <c r="AP54" s="335">
        <v>35046</v>
      </c>
      <c r="AQ54" s="336">
        <v>7.1</v>
      </c>
      <c r="AR54" s="337">
        <v>-5.3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559</v>
      </c>
      <c r="AL55" s="316"/>
      <c r="AM55" s="324">
        <v>2082090</v>
      </c>
      <c r="AN55" s="325">
        <v>103985</v>
      </c>
      <c r="AO55" s="326">
        <v>-15.4</v>
      </c>
      <c r="AP55" s="327">
        <v>59119</v>
      </c>
      <c r="AQ55" s="328">
        <v>9.6999999999999993</v>
      </c>
      <c r="AR55" s="329">
        <v>-25.1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557</v>
      </c>
      <c r="AM56" s="332">
        <v>1451095</v>
      </c>
      <c r="AN56" s="333">
        <v>72471</v>
      </c>
      <c r="AO56" s="334">
        <v>0.2</v>
      </c>
      <c r="AP56" s="335">
        <v>29900</v>
      </c>
      <c r="AQ56" s="336">
        <v>-14.7</v>
      </c>
      <c r="AR56" s="337">
        <v>14.9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560</v>
      </c>
      <c r="AL57" s="316"/>
      <c r="AM57" s="324">
        <v>1561345</v>
      </c>
      <c r="AN57" s="325">
        <v>79856</v>
      </c>
      <c r="AO57" s="326">
        <v>-23.2</v>
      </c>
      <c r="AP57" s="327">
        <v>84459</v>
      </c>
      <c r="AQ57" s="328">
        <v>42.9</v>
      </c>
      <c r="AR57" s="329">
        <v>-66.099999999999994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557</v>
      </c>
      <c r="AM58" s="332">
        <v>785382</v>
      </c>
      <c r="AN58" s="333">
        <v>40169</v>
      </c>
      <c r="AO58" s="334">
        <v>-44.6</v>
      </c>
      <c r="AP58" s="335">
        <v>47314</v>
      </c>
      <c r="AQ58" s="336">
        <v>58.2</v>
      </c>
      <c r="AR58" s="337">
        <v>-102.8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561</v>
      </c>
      <c r="AL59" s="316"/>
      <c r="AM59" s="324">
        <v>1797711</v>
      </c>
      <c r="AN59" s="325">
        <v>93738</v>
      </c>
      <c r="AO59" s="326">
        <v>17.399999999999999</v>
      </c>
      <c r="AP59" s="327">
        <v>74568</v>
      </c>
      <c r="AQ59" s="328">
        <v>-11.7</v>
      </c>
      <c r="AR59" s="329">
        <v>29.1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557</v>
      </c>
      <c r="AM60" s="332">
        <v>742708</v>
      </c>
      <c r="AN60" s="333">
        <v>38727</v>
      </c>
      <c r="AO60" s="334">
        <v>-3.6</v>
      </c>
      <c r="AP60" s="335">
        <v>42558</v>
      </c>
      <c r="AQ60" s="336">
        <v>-10.1</v>
      </c>
      <c r="AR60" s="337">
        <v>6.5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562</v>
      </c>
      <c r="AL61" s="338"/>
      <c r="AM61" s="339">
        <v>2110305</v>
      </c>
      <c r="AN61" s="340">
        <v>104913</v>
      </c>
      <c r="AO61" s="341">
        <v>-6.1</v>
      </c>
      <c r="AP61" s="342">
        <v>65134</v>
      </c>
      <c r="AQ61" s="343">
        <v>7</v>
      </c>
      <c r="AR61" s="329">
        <v>-13.1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557</v>
      </c>
      <c r="AM62" s="332">
        <v>1188861</v>
      </c>
      <c r="AN62" s="333">
        <v>58938</v>
      </c>
      <c r="AO62" s="334">
        <v>-10.3</v>
      </c>
      <c r="AP62" s="335">
        <v>37507</v>
      </c>
      <c r="AQ62" s="336">
        <v>6.2</v>
      </c>
      <c r="AR62" s="337">
        <v>-16.5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EIrpfup/IQg77vFD1bUFgcVLRLXAZ9QTrN1hnBx0kcm4cGeQS9qQoj4DRJB85US4KpfWMrdv4bSCGNkqR46IDw==" saltValue="5EXcgYm4sj/2Nln7Gj+a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uNsMjLIBzMQlEZfLR2Xi3vG7WJQHUu9oct+Wu/JDGqktux67oEt/jCJDOO+a/HChPYbZvflKKXFkO9mUgjAQmg==" saltValue="uKM5n1ZXB4o7WIi1wXMU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rTNGwjwjgCL2PEPZI6LI+XdKQXs4XlYIBaF8M/2UJ7Br72mOcTG5BeOW4anR/8pe5yZJxDoycqa3eTjSk0QJog==" saltValue="IjAAVbMgOyqLiiiTmJoN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1" t="s">
        <v>3</v>
      </c>
      <c r="D47" s="1171"/>
      <c r="E47" s="1172"/>
      <c r="F47" s="11">
        <v>39.299999999999997</v>
      </c>
      <c r="G47" s="12">
        <v>35.64</v>
      </c>
      <c r="H47" s="12">
        <v>37.200000000000003</v>
      </c>
      <c r="I47" s="12">
        <v>37.83</v>
      </c>
      <c r="J47" s="13">
        <v>40.049999999999997</v>
      </c>
    </row>
    <row r="48" spans="2:10" ht="57.75" customHeight="1" x14ac:dyDescent="0.15">
      <c r="B48" s="14"/>
      <c r="C48" s="1173" t="s">
        <v>4</v>
      </c>
      <c r="D48" s="1173"/>
      <c r="E48" s="1174"/>
      <c r="F48" s="15">
        <v>0.91</v>
      </c>
      <c r="G48" s="16">
        <v>1.48</v>
      </c>
      <c r="H48" s="16">
        <v>1.49</v>
      </c>
      <c r="I48" s="16">
        <v>1.31</v>
      </c>
      <c r="J48" s="17">
        <v>1.51</v>
      </c>
    </row>
    <row r="49" spans="2:10" ht="57.75" customHeight="1" thickBot="1" x14ac:dyDescent="0.2">
      <c r="B49" s="18"/>
      <c r="C49" s="1175" t="s">
        <v>5</v>
      </c>
      <c r="D49" s="1175"/>
      <c r="E49" s="1176"/>
      <c r="F49" s="19" t="s">
        <v>571</v>
      </c>
      <c r="G49" s="20" t="s">
        <v>572</v>
      </c>
      <c r="H49" s="20">
        <v>1.22</v>
      </c>
      <c r="I49" s="20">
        <v>0.66</v>
      </c>
      <c r="J49" s="21">
        <v>7.74</v>
      </c>
    </row>
    <row r="50" spans="2:10" x14ac:dyDescent="0.15"/>
  </sheetData>
  <sheetProtection algorithmName="SHA-512" hashValue="AdtIGMf7LHdIIpKt3V3TzYRsXa72/IvtdWZ6m6jIf2U9uDdRaaknRS0Eh5XQMcnjQVSEvQ59K8S/jLdSHPqbDQ==" saltValue="4ZKWPaM3X+ldUerHf0frL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大崎　祥司</dc:creator>
  <cp:lastModifiedBy> </cp:lastModifiedBy>
  <dcterms:created xsi:type="dcterms:W3CDTF">2023-10-03T06:16:25Z</dcterms:created>
  <dcterms:modified xsi:type="dcterms:W3CDTF">2023-10-18T08:09:51Z</dcterms:modified>
</cp:coreProperties>
</file>